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AtupeleChilalire\Downloads\"/>
    </mc:Choice>
  </mc:AlternateContent>
  <xr:revisionPtr revIDLastSave="0" documentId="13_ncr:1_{48845730-CA9D-4F7A-BDC3-9569F39C0572}" xr6:coauthVersionLast="47" xr6:coauthVersionMax="47" xr10:uidLastSave="{00000000-0000-0000-0000-000000000000}"/>
  <bookViews>
    <workbookView xWindow="-110" yWindow="-110" windowWidth="19420" windowHeight="10300" xr2:uid="{67D978CF-23CC-4069-B9A1-3B21497453F9}"/>
  </bookViews>
  <sheets>
    <sheet name="Logframe" sheetId="1" r:id="rId1"/>
    <sheet name="Change frame" sheetId="5" r:id="rId2"/>
    <sheet name="Backing numbers NMCR" sheetId="3" r:id="rId3"/>
    <sheet name="Backing numbers for BGE"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4" l="1"/>
  <c r="G5" i="4" s="1"/>
  <c r="G3" i="4"/>
  <c r="E5" i="4"/>
  <c r="D5" i="4"/>
  <c r="C5" i="4"/>
  <c r="B5" i="4"/>
  <c r="H4" i="4"/>
  <c r="J4" i="4" s="1"/>
  <c r="F5" i="4"/>
  <c r="F4" i="4"/>
  <c r="F3" i="4"/>
  <c r="H3" i="4" s="1"/>
  <c r="D38" i="3"/>
  <c r="D37" i="3"/>
  <c r="D36" i="3"/>
  <c r="D35" i="3"/>
  <c r="D34" i="3"/>
  <c r="D15" i="3"/>
  <c r="D11" i="3"/>
  <c r="J3" i="4" l="1"/>
  <c r="H5" i="4"/>
  <c r="J5" i="4" s="1"/>
  <c r="D16" i="3"/>
  <c r="D39" i="3"/>
</calcChain>
</file>

<file path=xl/sharedStrings.xml><?xml version="1.0" encoding="utf-8"?>
<sst xmlns="http://schemas.openxmlformats.org/spreadsheetml/2006/main" count="610" uniqueCount="208">
  <si>
    <t>PROJECT TITLE</t>
  </si>
  <si>
    <t> </t>
  </si>
  <si>
    <t>IMPACT</t>
  </si>
  <si>
    <t>Impact Indicator 1</t>
  </si>
  <si>
    <t>Baseline</t>
  </si>
  <si>
    <t>Milestone 1 (December 2025)</t>
  </si>
  <si>
    <t>Milestone 2 (December 2026)</t>
  </si>
  <si>
    <t xml:space="preserve"> -	Measured through World Bank Human Capital Index (HCI) for Malawi.  </t>
  </si>
  <si>
    <t>Planned</t>
  </si>
  <si>
    <t>0.4 (2020)
of which
9.2 years of schooling
5.4 learning adjusted years of schooling</t>
  </si>
  <si>
    <t>NA</t>
  </si>
  <si>
    <t>The HDI index scores at least: 
10 years of schooling
6.5 learning adjusted years of schooling</t>
  </si>
  <si>
    <t>Achieved</t>
  </si>
  <si>
    <t>Source</t>
  </si>
  <si>
    <t>Human Capital Index Malawi</t>
  </si>
  <si>
    <t>Outcome Indicator 1</t>
  </si>
  <si>
    <t>Milestone 2</t>
  </si>
  <si>
    <t>Assumptions</t>
  </si>
  <si>
    <t> More children, especially the disadvantaged, are gaining the basic education they need to get out of poverty and be more resilient</t>
  </si>
  <si>
    <t>Raise the percentage of children able to do basic mathematics by 20 percentage points;
Reduce the percentage of children without foundational numeracy (and percentage of children scoring "zero")</t>
  </si>
  <si>
    <t> MICS data, children 7-14 who have foundational numeracy skills or new foundational learning assessment for Malawi</t>
  </si>
  <si>
    <t>Target (date)</t>
  </si>
  <si>
    <t>INPUTS (£)</t>
  </si>
  <si>
    <t>FCDO (£)</t>
  </si>
  <si>
    <t>Govt (£)</t>
  </si>
  <si>
    <t>Other (£)</t>
  </si>
  <si>
    <t>Total (£)</t>
  </si>
  <si>
    <t>FCDO SHARE (%)</t>
  </si>
  <si>
    <t>INPUTS (HR)</t>
  </si>
  <si>
    <t>FCDO (FTEs)</t>
  </si>
  <si>
    <t>1 education adviser, 1 seconded education adviser, TL 30% FTE, 1 programme manager</t>
  </si>
  <si>
    <t>OUTPUT 1 (Impact weighting: 40%)</t>
  </si>
  <si>
    <t>Milestone 1 (Feb 2026)</t>
  </si>
  <si>
    <t>Milestone 2 (Feb 2027)</t>
  </si>
  <si>
    <t xml:space="preserve">Target (Feb 2028) </t>
  </si>
  <si>
    <t>All students and teachers in S1-4 have access to the maths teaching and learning materials (learner workbook and teacher guide)</t>
  </si>
  <si>
    <t>Learner workbooks and revised teacher guides for S1-4 mathematics procured and distributed to all schools</t>
  </si>
  <si>
    <t>Schools have not received any revised mathematics materials for Standard 3 and 4</t>
  </si>
  <si>
    <t>- All children have received books for S1 - 4 for terms 1 and 2 of the 25/26 academic year
- Books for all S1-S4 children for term 3 of the 25/26 academic year have been delivered and stored in a warehouse.
- Books for all S1-S4 children for term 1 and 2 of the 26/27 academic year have been delivered and stored in a warehouse.</t>
  </si>
  <si>
    <t>- All children have books for S1, S2, S3 and S4 for term 3 of the  26/27 academic year and terms 1 and 2 of the 27/28 academic year.
- Books for all S1-S4 children for term 3 of the 27/28 academic year have been printed.</t>
  </si>
  <si>
    <t>Targets for number of materials to be distributed are based on assumption that most recent EMIS school enrolment data is accurate and attrition from distribution process is negligble.  
The Malawi Government remains committed to all learners receiving mathematics LWBs for S1 - 4.
Fuel (petrol and diesel) in Malawi is available for distribution of materials.</t>
  </si>
  <si>
    <t xml:space="preserve">Montioring reports, distribution reports.
Note: 'All children' in target means estimates of enrolments based on EMIS data. </t>
  </si>
  <si>
    <t>Output Indicator 1.2</t>
  </si>
  <si>
    <t xml:space="preserve"> 1.2.	Teachers in pre-service training- - including those specialising in children with special needs-   are demonstrating understanding and proficiency in the new curriculum </t>
  </si>
  <si>
    <t>Teachers are still teaching the old curriculum</t>
  </si>
  <si>
    <t xml:space="preserve">Work has started, workplan approved, team identified, and curriculum framework drafted.  </t>
  </si>
  <si>
    <t>All teachers graduating from teacher training colleges will be confident in implementing the new curriculum and are learning mathematics in a way that is focused on understanding the why and the concepts rather than the form</t>
  </si>
  <si>
    <t xml:space="preserve">IMPACT WEIGHTING (%) </t>
  </si>
  <si>
    <t>Output Indicator 1.3</t>
  </si>
  <si>
    <t>Milestone 1</t>
  </si>
  <si>
    <t> 1.3.	Districts, schools and communities are taking action to improve foundational learning of all children, including the most disadvantaged and the ones with disabilities and showing a shift towards prioritising foundational learning</t>
  </si>
  <si>
    <t>Foundational learning is not prioritised by district officials and there is no accountability around it; the CPD model at the national level is conducive to solving the issues in the classrooms</t>
  </si>
  <si>
    <t>The opportunities at the district level for changing incentives have been identified, including GESD 2.0 if implemented, and the implementing partner is being seen as a critical partner for testing and scaling up</t>
  </si>
  <si>
    <t>Output Indicator 1.4</t>
  </si>
  <si>
    <t>Through dedicated demand-led Technical Assistance to the Ministry, Foundational Learning results agreed with Ministry and partners - including on teacher management and distribution, learning assessments, remediation, and professional development for teachers- are achieved in a verifiable way</t>
  </si>
  <si>
    <t xml:space="preserve">The foundational learning steering committee is not a results driven committee and each partner has their own results and in many cases what matters is not measured. </t>
  </si>
  <si>
    <t>Output Indicator 2.1</t>
  </si>
  <si>
    <t>Quality teacher training in revised mathematics curriculum is delivered</t>
  </si>
  <si>
    <t>Every S3 and S4 teacher is trained and feels prepared to deliver the new curriculum</t>
  </si>
  <si>
    <t>S3 and S4 are not yet trained as curriculum has only rolled out in S1 and S2</t>
  </si>
  <si>
    <t>- At least 34,000 S3 and S4 teachers, head teachers and PEAs in public schools, including specialist teachers, have been trained in the S3 and S4 revised mathematics curriculum.
- 90% of teachers trained report being confident or quite confident in teaching the new materials.</t>
  </si>
  <si>
    <t>N/A</t>
  </si>
  <si>
    <t xml:space="preserve">Cash disbursement by downstream partner at teacher training is effective and will not impact teacher attendance and engagement with training.
TTCs and MIE engage in the IPTE update, which are complementary to curriculum review by MoE
Any reform of the IPTE curriculum does not impact on the relevance of the updated IPTE mathematics syllabus and modules. 
</t>
  </si>
  <si>
    <t>Achieved: 34,071 teachers trained in term 1, and 36,372 teachers trained in term 2 and 3 content.
Achieved: An average of 96% of participants in Term 1 and 2 training reported feeling confident or quite confident in teaching the new materials</t>
  </si>
  <si>
    <t xml:space="preserve">Source </t>
  </si>
  <si>
    <t xml:space="preserve">Monitoring data, evaluation data submitted by participants collected at training </t>
  </si>
  <si>
    <t>Output Indicator 2.2</t>
  </si>
  <si>
    <t>The mathematics curriculum for early grade teachers in Teacher Training Colleges is updated to align with the approaches of the Standards 1 - 4 primary mathematics curriculum</t>
  </si>
  <si>
    <t>TTC lecturers are using the old IPTE curriculum</t>
  </si>
  <si>
    <t>- The IPTE syllabus and module(s) for lower primary maths has been updated
- Revised IPTE materials have been distributed to TTCs (syllabus, teacher educator and student teacher handbook)</t>
  </si>
  <si>
    <t>All public TTCs are using the updated mathematics syllabus and modules</t>
  </si>
  <si>
    <t xml:space="preserve">Achieved: IPTE syllabus and 4 modules for primary maths updated and approved by MoEST
Partially achieved:Updated IPTE materials printed by Feb 2026 and distributed to all TTCs by March 2026 </t>
  </si>
  <si>
    <t>Output Indicator 3.1</t>
  </si>
  <si>
    <t>The maths reforms are Institutionalised and sustained</t>
  </si>
  <si>
    <t>The current approach requires long term dependency on donor funding</t>
  </si>
  <si>
    <t xml:space="preserve">- Feasibility report is completed and presented to MoBSE and FCDO
- MoBSE handover workshop conducted on PEA dashboard </t>
  </si>
  <si>
    <t>Achieved: Report submitted to MoEST and FCDO, presentation complete on 13th Feb
Achieved: Handover workshop completed in December 2025</t>
  </si>
  <si>
    <t xml:space="preserve">Source: </t>
  </si>
  <si>
    <t>Estimated Participant Numbers for Term 2 training</t>
  </si>
  <si>
    <t>Catgegory</t>
  </si>
  <si>
    <t>Numbers</t>
  </si>
  <si>
    <t>Public Schools</t>
  </si>
  <si>
    <t>St 3 teachers</t>
  </si>
  <si>
    <t>St 4 teachers</t>
  </si>
  <si>
    <t>Head teachers</t>
  </si>
  <si>
    <t>Specialist teachers</t>
  </si>
  <si>
    <t>Accredited Inspectors</t>
  </si>
  <si>
    <t>PEAs</t>
  </si>
  <si>
    <t>Student Teachers</t>
  </si>
  <si>
    <t>ACCOs</t>
  </si>
  <si>
    <t>Sub-Total</t>
  </si>
  <si>
    <t>Private Schools</t>
  </si>
  <si>
    <t>Grand Total</t>
  </si>
  <si>
    <t>Estimated enrolment data for 25/26 academic year</t>
  </si>
  <si>
    <t>Learner Workbooks</t>
  </si>
  <si>
    <t>Standard 1</t>
  </si>
  <si>
    <t>Standard 2</t>
  </si>
  <si>
    <t>Standard 3</t>
  </si>
  <si>
    <t>Standard 4</t>
  </si>
  <si>
    <t>Total</t>
  </si>
  <si>
    <t>Teacher Guides</t>
  </si>
  <si>
    <t>1 per school for replenishment</t>
  </si>
  <si>
    <t>1 per teacher</t>
  </si>
  <si>
    <t>Estimated enrolment data for 26/27 academic year</t>
  </si>
  <si>
    <t>- All children have books for S1, S2, S3 and S4 for term 3 of the  27/28 academic year and terms 1 and 2 of the 28/29 academic year.
- Books for all S1-S4 children for term 3 of the 28/29 academic year have been printed.</t>
  </si>
  <si>
    <t>13% 
percentage of children scoring zero is unnown, altough it was about 30% in impact evaluation</t>
  </si>
  <si>
    <t>A1 Foundational Learning continues to remain a focus for Malawi government and the Ministry continues to remain committed to system wide reforms
A2 Teachers implement the new maths curriculum with fidelity and quality</t>
  </si>
  <si>
    <t xml:space="preserve">At least 90% of mathematics lecturers in public TTCs have been inducted on the updated IPTE foundational mathematics syllabus and modules
85% of mathematics lecturers trained report being confident in delivering the updated mathematics modules </t>
  </si>
  <si>
    <t>Materials produced by MIE, training and montioring reports, pre and post training survey, DTED monitoring data</t>
  </si>
  <si>
    <t>Feasibility report slide deck, workshop report, PEA dashboard data, survey results</t>
  </si>
  <si>
    <t xml:space="preserve">26%
and percentage of children scoring zero down by 10 percentage points. </t>
  </si>
  <si>
    <t>The national capacity to plan for and deliver the NMCR has been strengthened</t>
  </si>
  <si>
    <r>
      <rPr>
        <sz val="11"/>
        <rFont val="Arial"/>
        <family val="2"/>
      </rPr>
      <t> More resilient and educated population better equipped to meet the future challenges</t>
    </r>
    <r>
      <rPr>
        <strike/>
        <sz val="11"/>
        <rFont val="Arial"/>
        <family val="2"/>
      </rPr>
      <t xml:space="preserve">
</t>
    </r>
  </si>
  <si>
    <t>Identified Girls attend school more regularly and can concentrate on their studies, with better performance and retention</t>
  </si>
  <si>
    <t>OUTPUT 3 (Impact weighting: 35%)</t>
  </si>
  <si>
    <t>OUTPUT 2 (Impact weighting: 10%)</t>
  </si>
  <si>
    <t>OUTCOME 1</t>
  </si>
  <si>
    <t>OUTCOME 2</t>
  </si>
  <si>
    <t>OUTPUT 4 (Impact weighting: 15%)</t>
  </si>
  <si>
    <t>Number of  vulnerable but academically well scoring girls in Ntchisi and Phalombe to which Age Africa pays school fees, disaggregated by initial school attendance, district, grade and disability status</t>
  </si>
  <si>
    <t>Output Indicator 4.1</t>
  </si>
  <si>
    <t>Output Indicator 4.2</t>
  </si>
  <si>
    <t>Output Indicator 4.3</t>
  </si>
  <si>
    <t>Number of CHATS session delivered satisfactorily conducted in a year in each school, disaggregated by school type (CDSS vs boarding) and location (more than 10km from trading centre or not)</t>
  </si>
  <si>
    <t>Output Indicator 4.4</t>
  </si>
  <si>
    <t>Assumes schools share termly results on time, caregivers can be reached for meetings/home visits, and field teams have adequate transport/time to complete follow-ups within 4 weeks for priority cases.</t>
  </si>
  <si>
    <t xml:space="preserve">Target (Aug 2028) </t>
  </si>
  <si>
    <t xml:space="preserve">AGE Africa database triangulated with respective school databases </t>
  </si>
  <si>
    <t>Program monotoring data (CHATS registers and checklists, AGE africa dashboard)</t>
  </si>
  <si>
    <t>AGE africa perfomance review attendance registers, perfomance review checklists.</t>
  </si>
  <si>
    <t>Assumes reporting mechanisms are trusted and confidential, staff/community do not suppress cases, referral partners respond within agreed timelines, and AGE Africa can follow up cases safely while maintaining survivor-centred practice and data protection.                                             
Schools maintain functional safeguarding structures (committee/focal person) and leadership continues to prioritise safeguarding actions.
                                               Suggestion boxes and reporting pathways remain accessible, trusted, and used appropriately, with confidentiality protected.
                                                  Referral partners (Social Welfare/Police/Health/Child Protection Workers) remain available and responsive within agreed timelines.
                                                    Follow-up support visits and supervision continue so schools implement actions beyond “set-up” (e.g., documented awareness sessions, case handling steps, and action-plan follow-through).  
                                                         No major disruption (prolonged school closures, shocks, or staff turnover) prevents schools from implementing and documenting safeguarding actions.</t>
  </si>
  <si>
    <t>SEAH registers, Staff meeting minutes, presence of an active safegurading forcal person at a school, evidence of cascaded SEAH Orientation at School level. Document between FCDO and AgeAfrica agreeing on what constitutes "action"- these need to be tangible changes (i.e. "establishing a committee" is not enough, it needs to show what has actually been done)</t>
  </si>
  <si>
    <t xml:space="preserve">AGE Africa database triangulated with school perfomance records , MANEB Results  </t>
  </si>
  <si>
    <t>A cost-benefit analysis approach to the feasibility study is valued by the Malawi Government and there will be engagement with the study
The Government continues to value the dashboards and engages fully with the handover process, and there is a capacity to take this forwards. 
The target for PEA reporting of 50% in Feb 2028 is maintained from 2027 because the level of control of this will diminish after launch from the previous year and thereby increase the risk that reporting rates will drop. Achievement will depend on government demand for the data and management of the process</t>
  </si>
  <si>
    <t xml:space="preserve">                                                                                         Improvements are expected due to: (1) strengthened Study Circles/academic clinics and remedial support for low performers; (2) termly performance review sessions with teacher + family follow-up; (3) improved attendance and time-on-task through scholarship stability (fees/materials); and (4) stable school calendars and timely provision of learning materials</t>
  </si>
  <si>
    <t>654 sessions conducted in Ntchisi and Phalombe</t>
  </si>
  <si>
    <t>n/a</t>
  </si>
  <si>
    <t xml:space="preserve">N/a 
</t>
  </si>
  <si>
    <t>N/a</t>
  </si>
  <si>
    <t>Target (Aug 2028)</t>
  </si>
  <si>
    <t>The secondary education of disadvantaged girls in Ntchisi and Phalombe  are receiving scholarshpis and living expenses support</t>
  </si>
  <si>
    <t xml:space="preserve">MSCE 63% (103 out of 163)
Boarding 98%
Ntchisi 100% 
Phalombe 95.2%
CDSS 50.4%
Ntchisi 51.9%
Phalombe 49.3% 
Form 3: 33% </t>
  </si>
  <si>
    <t>Form 3: 85% boarding, 55% CDSS
MSCE: 93% boarding, 54% CDSS</t>
  </si>
  <si>
    <t xml:space="preserve">Percentage of scholarship recipients who pass the  year in Form 3 (achieve 50% or more marks in the assessment) and pass their MSCEs
</t>
  </si>
  <si>
    <t>100% of the scholarship recipients attended performance reflective sessions
100% of those that attended without guradian received a home visit within a month
96% attended sessions with caregiver or guardian
24 % of the caregivers or guardians were males and 76% females</t>
  </si>
  <si>
    <t>100% schools are taking verifiable action against SEAH -SEAH Register, SEAH case tracker, SEAH actions register and a safeguarding actions workplan for every term 1, 2, 3 of 2027/2028 school calender</t>
  </si>
  <si>
    <t>'100% of the scholarship receipients attend perfomance reflective sessions ( 2 sessions covering Term 1 and 2 perfomance)
95% attend sessions with Guradian.
100% of those that attend without guardians receive a home visit within 4 weeks.</t>
  </si>
  <si>
    <t>100% schools are taking verifiable action against SEAH -SEAH Register, SEAH case tracker, SEAH actions register and a safeguarding actions workplan for term 1 2026/2027 school calender</t>
  </si>
  <si>
    <t xml:space="preserve"> 100% have safeguarding focal persons and suggestion boxes.
</t>
  </si>
  <si>
    <t>100% schools are taking verifiable action against SEAH -SEAH Register, SEAH case tracker, SEAH actions register and a safeguarding actions workplan for term 2 &amp; 3 of 2026/2027 and term 1 of 2027/2028 school calender</t>
  </si>
  <si>
    <t>District</t>
  </si>
  <si>
    <t>Boarding schools</t>
  </si>
  <si>
    <t>CDSS schools</t>
  </si>
  <si>
    <t>Target sessions per term</t>
  </si>
  <si>
    <t>Target sessions CDSS</t>
  </si>
  <si>
    <t>Boarding total sessions per term</t>
  </si>
  <si>
    <t>CDSS total sessions per term</t>
  </si>
  <si>
    <t>Total sessions per term</t>
  </si>
  <si>
    <t>Number of terms per year</t>
  </si>
  <si>
    <t>Total sessions per year</t>
  </si>
  <si>
    <t>Ntchisi</t>
  </si>
  <si>
    <t>Phalombe</t>
  </si>
  <si>
    <t>Use this change log to record all changes to the logframe over the life of the project.</t>
  </si>
  <si>
    <t>ID</t>
  </si>
  <si>
    <t>LOGFRAME SECTION</t>
  </si>
  <si>
    <t>DETAILS OF CHANGE</t>
  </si>
  <si>
    <t>AUTHOR</t>
  </si>
  <si>
    <t>DATE</t>
  </si>
  <si>
    <t>E.g.</t>
  </si>
  <si>
    <t>Output 1, Indictor 2</t>
  </si>
  <si>
    <t>Indicator amended from 'No of children enrolled in primary schools' to 'Number of children enrolled in UNICEF supported primary schools (disagregated by sex)</t>
  </si>
  <si>
    <t>Joe Bloggs</t>
  </si>
  <si>
    <t>Outcome indicator 2</t>
  </si>
  <si>
    <t>Outcome Indicator 2</t>
  </si>
  <si>
    <t>Outcome 2</t>
  </si>
  <si>
    <t>Updated by including outcome 2 and outcome indicator 2</t>
  </si>
  <si>
    <t>Atupele Chilalire</t>
  </si>
  <si>
    <t>Updated by introducing the new indicator 'Percentage of scholarship recipients who pass the  year in Form 3 (achieve 50% or more marks in the assessment) and pass their MSCEs' and its targets</t>
  </si>
  <si>
    <t>Integrated output 4 'The secondary education of disadvantaged girls in Ntchisi and Phalombe  are receiving scholarshpis and living expenses support'</t>
  </si>
  <si>
    <t>Output 4</t>
  </si>
  <si>
    <t>Output indicator 4.1- 4.4 milestones</t>
  </si>
  <si>
    <t>Milestone 4 (Aug 2028</t>
  </si>
  <si>
    <t>Target (Aug 2028</t>
  </si>
  <si>
    <t>Percentage of schools that have taken verifiable action to improve the safeguarding of the children</t>
  </si>
  <si>
    <t>output 4.4</t>
  </si>
  <si>
    <t>Percentage of scholars attend performance reflective sessions with support of teacher and family.</t>
  </si>
  <si>
    <t>Intergrated new output indicators 4.1- 4.4 and their tagets in light of the BGE component new outcome and output 4. These output indicators are outlined as below:</t>
  </si>
  <si>
    <t>output 4.1</t>
  </si>
  <si>
    <t>output 4.2</t>
  </si>
  <si>
    <t>output 4.3</t>
  </si>
  <si>
    <t>Percentage of schools that have taken verifiable action to improve the safeguarding of the children.</t>
  </si>
  <si>
    <t>Target (Feb 2028)</t>
  </si>
  <si>
    <t xml:space="preserve">Have added to output 3 milestone 2 'MoEST agreement in place to pilot government-led distribution of mathematics TLMs' and to target (Aug 2028) words ' drawing on evidence from pilot, in place' </t>
  </si>
  <si>
    <t>Output 3</t>
  </si>
  <si>
    <t>Impact weightings</t>
  </si>
  <si>
    <t xml:space="preserve">Impact weightings have changed as follows:
No change to output 1 40%
output 2 reduced from 40% to 10%
output 3 increased from 20% to 35%
output 4 weighting introduced now with 15% 
</t>
  </si>
  <si>
    <t>'100% of the scholarship receipients attend perfomance reflective sessions (3 sessions covering term  2, 3 &amp; 1 perfomance)
95% attend sessions with Guradian.
100% of those that attend without guardians receive a home visit within 4 weeks.</t>
  </si>
  <si>
    <t xml:space="preserve">'100% of the scholarship receipients attend perfomance reflective sessions covering term 1
95% attend sessions with Guradian.
100% of those that attend without guardians receive a home visit within 4 weeks.
</t>
  </si>
  <si>
    <t>196 sessions in term 1
At Least 7 Sessions per school per term 
95% satisfactory quality
91 Sessions in Ntchisi (14 Boarding, 77 CDSS)
105 sessions in Phalombe (7 Boarding, 98 CDSS)</t>
  </si>
  <si>
    <t>588 sessions in term 2, 3 and 1
At least 7 sessions per school per term 
95% satisfactory quality
273 Sessions in Ntchisi (42 Boarding, 321 CDSS)
315 sessions in Phalombe (21 Boarding, 294 CDSS)</t>
  </si>
  <si>
    <t xml:space="preserve">324
161 in Phlaombe
163 in Ntchisi
Boarding 45
CDSS 279
</t>
  </si>
  <si>
    <t>310
154 in Phlaombe
156 in Ntchisi
Boarding 45
CDSS 265</t>
  </si>
  <si>
    <t>300
149 Phalombe
151 Ntchisi
(45 Boarding
255 CDSS)</t>
  </si>
  <si>
    <r>
      <rPr>
        <b/>
        <sz val="11"/>
        <rFont val="Arial"/>
        <family val="2"/>
      </rPr>
      <t>2026/27 end year data (Term 3 pefomance results)</t>
    </r>
    <r>
      <rPr>
        <sz val="11"/>
        <rFont val="Arial"/>
        <family val="2"/>
      </rPr>
      <t xml:space="preserve">
Form 3: 85% boarding, 55% CDSS
MSCE: 93% boarding, 54% CDSS</t>
    </r>
  </si>
  <si>
    <t>50% of PEAs submit data on distribution tracking for Term 2 26/27 distribution exercise
MoEST agreement in place to pilot government-led distribution of mathematics TLMs</t>
  </si>
  <si>
    <t xml:space="preserve">Government plan to sustain the NMCR, including an approach for government-led distribution, in place
Government plan to sustain the NMCR, including an approach for government-led distribution, drawing on evidence from pilot, in place
80% of MoEST / MIE staff completing shadowing or coaching activities rate themselves confident in the relevant procurement function for the mathematics TLMs
Mathematics LWB integrated into MoEST Strategic Hearing Paper for government financing
50% of PEAs submit data on distribution tracking for Term 1 and 2 27/28 distribution exercise  </t>
  </si>
  <si>
    <t xml:space="preserve"> Maziko a Maphunziro (Foundations of Learning) Programme </t>
  </si>
  <si>
    <t xml:space="preserve">Assumes attrition is mitigated through early warning tracking (attendance/performance flags), home follow-ups for at-risk scholars, re-enrolment support for dropouts where feasible, and timely replacement of scholars that failed JCE (where permitted) to maintain 324 active beneficiaries.
Assumes a dropout rate of 4.3% in  2027 and 3.2% in 2028.
- Due to society and cultural harmful norms, girls have low self-esteem and agency which is limiting their aspirations and hence motivation to study hard. CHATS helps them with higher aspiration and agency for their life
- girls who are struggling have the foundational learning basics that will allow them to catch up if offered remediation classes
- lack of knowledge and negotiation in life skills, including SRH, is letting girls behind. CHATS can help the girls negotiate better SRH and hence reduce dropouts 
- Girls are engaged and find the lessons relevant and actionable; 
- it is possible to timely identify girls who are struggling; 
- academic clinics are hig quality and help with remediation, girls manage to find the time to attend it.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</si>
</sst>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 #,##0_-;_-* &quot;-&quot;??_-;_-@_-"/>
  </numFmts>
  <fonts count="22" x14ac:knownFonts="1">
    <font>
      <sz val="11"/>
      <color theme="1"/>
      <name val="Aptos Narrow"/>
      <family val="2"/>
      <scheme val="minor"/>
    </font>
    <font>
      <strike/>
      <sz val="10"/>
      <name val="Arial"/>
      <family val="2"/>
    </font>
    <font>
      <sz val="10"/>
      <color rgb="FFFF0000"/>
      <name val="Arial"/>
      <family val="2"/>
    </font>
    <font>
      <b/>
      <sz val="11"/>
      <color theme="1"/>
      <name val="Aptos Narrow"/>
      <family val="2"/>
      <scheme val="minor"/>
    </font>
    <font>
      <sz val="11"/>
      <color theme="1"/>
      <name val="Calibri"/>
      <family val="2"/>
    </font>
    <font>
      <sz val="11"/>
      <color rgb="FFFF0000"/>
      <name val="Aptos Narrow"/>
      <family val="2"/>
      <scheme val="minor"/>
    </font>
    <font>
      <sz val="9"/>
      <color rgb="FFFF0000"/>
      <name val="Arial"/>
      <family val="2"/>
    </font>
    <font>
      <b/>
      <sz val="11"/>
      <name val="Arial"/>
      <family val="2"/>
    </font>
    <font>
      <sz val="11"/>
      <name val="Arial"/>
      <family val="2"/>
    </font>
    <font>
      <strike/>
      <sz val="11"/>
      <name val="Arial"/>
      <family val="2"/>
    </font>
    <font>
      <b/>
      <strike/>
      <sz val="11"/>
      <name val="Arial"/>
      <family val="2"/>
    </font>
    <font>
      <sz val="11"/>
      <color theme="1"/>
      <name val="Arial"/>
      <family val="2"/>
    </font>
    <font>
      <b/>
      <sz val="11"/>
      <color theme="1"/>
      <name val="Arial"/>
      <family val="2"/>
    </font>
    <font>
      <sz val="11"/>
      <color rgb="FFFF0000"/>
      <name val="Arial"/>
      <family val="2"/>
    </font>
    <font>
      <strike/>
      <sz val="11"/>
      <color theme="1"/>
      <name val="Arial"/>
      <family val="2"/>
    </font>
    <font>
      <b/>
      <strike/>
      <sz val="11"/>
      <color theme="1"/>
      <name val="Arial"/>
      <family val="2"/>
    </font>
    <font>
      <b/>
      <sz val="11"/>
      <color rgb="FF000000"/>
      <name val="Calibri"/>
      <family val="2"/>
    </font>
    <font>
      <sz val="11"/>
      <color rgb="FF000000"/>
      <name val="Calibri"/>
      <family val="2"/>
    </font>
    <font>
      <b/>
      <sz val="10"/>
      <name val="Arial"/>
      <family val="2"/>
    </font>
    <font>
      <sz val="10"/>
      <name val="Arial"/>
      <family val="2"/>
    </font>
    <font>
      <i/>
      <sz val="10"/>
      <name val="Arial"/>
      <family val="2"/>
    </font>
    <font>
      <b/>
      <sz val="10"/>
      <color theme="0"/>
      <name val="Arial"/>
      <family val="2"/>
    </font>
  </fonts>
  <fills count="20">
    <fill>
      <patternFill patternType="none"/>
    </fill>
    <fill>
      <patternFill patternType="gray125"/>
    </fill>
    <fill>
      <patternFill patternType="solid">
        <fgColor rgb="FFFFFF99"/>
        <bgColor rgb="FF000000"/>
      </patternFill>
    </fill>
    <fill>
      <patternFill patternType="solid">
        <fgColor rgb="FF99CCFF"/>
        <bgColor rgb="FF000000"/>
      </patternFill>
    </fill>
    <fill>
      <patternFill patternType="solid">
        <fgColor rgb="FFCCFFCC"/>
        <bgColor rgb="FF000000"/>
      </patternFill>
    </fill>
    <fill>
      <patternFill patternType="solid">
        <fgColor rgb="FF969696"/>
        <bgColor rgb="FF000000"/>
      </patternFill>
    </fill>
    <fill>
      <patternFill patternType="solid">
        <fgColor rgb="FFFFFFFF"/>
        <bgColor rgb="FF000000"/>
      </patternFill>
    </fill>
    <fill>
      <patternFill patternType="solid">
        <fgColor rgb="FFC0C0C0"/>
        <bgColor rgb="FF000000"/>
      </patternFill>
    </fill>
    <fill>
      <patternFill patternType="solid">
        <fgColor rgb="FFFFCC99"/>
        <bgColor rgb="FF000000"/>
      </patternFill>
    </fill>
    <fill>
      <patternFill patternType="solid">
        <fgColor theme="3" tint="0.89999084444715716"/>
        <bgColor indexed="64"/>
      </patternFill>
    </fill>
    <fill>
      <patternFill patternType="solid">
        <fgColor theme="9" tint="0.79998168889431442"/>
        <bgColor indexed="64"/>
      </patternFill>
    </fill>
    <fill>
      <patternFill patternType="solid">
        <fgColor rgb="FF92D050"/>
        <bgColor indexed="64"/>
      </patternFill>
    </fill>
    <fill>
      <patternFill patternType="solid">
        <fgColor rgb="FF92D050"/>
        <bgColor rgb="FF000000"/>
      </patternFill>
    </fill>
    <fill>
      <patternFill patternType="solid">
        <fgColor theme="0" tint="-0.249977111117893"/>
        <bgColor indexed="64"/>
      </patternFill>
    </fill>
    <fill>
      <patternFill patternType="solid">
        <fgColor theme="0"/>
        <bgColor indexed="64"/>
      </patternFill>
    </fill>
    <fill>
      <patternFill patternType="solid">
        <fgColor theme="2" tint="-0.249977111117893"/>
        <bgColor indexed="64"/>
      </patternFill>
    </fill>
    <fill>
      <patternFill patternType="solid">
        <fgColor theme="6" tint="0.79998168889431442"/>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theme="0"/>
        <bgColor rgb="FF000000"/>
      </patternFill>
    </fill>
  </fills>
  <borders count="34">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rgb="FF000000"/>
      </right>
      <top style="medium">
        <color indexed="64"/>
      </top>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thin">
        <color theme="1"/>
      </left>
      <right style="thin">
        <color theme="1"/>
      </right>
      <top style="thin">
        <color theme="1"/>
      </top>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style="thin">
        <color theme="1"/>
      </left>
      <right style="thin">
        <color theme="1"/>
      </right>
      <top style="thin">
        <color theme="1"/>
      </top>
      <bottom style="thin">
        <color theme="1"/>
      </bottom>
      <diagonal/>
    </border>
  </borders>
  <cellStyleXfs count="2">
    <xf numFmtId="0" fontId="0" fillId="0" borderId="0"/>
    <xf numFmtId="0" fontId="19" fillId="0" borderId="0"/>
  </cellStyleXfs>
  <cellXfs count="232">
    <xf numFmtId="0" fontId="0" fillId="0" borderId="0" xfId="0"/>
    <xf numFmtId="0" fontId="1" fillId="0" borderId="0" xfId="0" applyFont="1"/>
    <xf numFmtId="0" fontId="2" fillId="0" borderId="0" xfId="0" applyFont="1"/>
    <xf numFmtId="0" fontId="3" fillId="0" borderId="20" xfId="0" applyFont="1" applyBorder="1" applyAlignment="1">
      <alignment horizontal="center" vertical="center"/>
    </xf>
    <xf numFmtId="0" fontId="0" fillId="9" borderId="20" xfId="0" applyFill="1" applyBorder="1"/>
    <xf numFmtId="164" fontId="0" fillId="9" borderId="20" xfId="0" applyNumberFormat="1" applyFill="1" applyBorder="1"/>
    <xf numFmtId="0" fontId="0" fillId="10" borderId="20" xfId="0" applyFill="1" applyBorder="1"/>
    <xf numFmtId="164" fontId="0" fillId="10" borderId="20" xfId="0" applyNumberFormat="1" applyFill="1" applyBorder="1"/>
    <xf numFmtId="0" fontId="3" fillId="0" borderId="20" xfId="0" applyFont="1" applyBorder="1"/>
    <xf numFmtId="164" fontId="3" fillId="0" borderId="20" xfId="0" applyNumberFormat="1" applyFont="1" applyBorder="1"/>
    <xf numFmtId="0" fontId="3" fillId="0" borderId="0" xfId="0" applyFont="1" applyAlignment="1">
      <alignment vertical="center"/>
    </xf>
    <xf numFmtId="0" fontId="0" fillId="0" borderId="20" xfId="0" applyBorder="1"/>
    <xf numFmtId="164" fontId="0" fillId="0" borderId="20" xfId="0" applyNumberFormat="1" applyBorder="1"/>
    <xf numFmtId="0" fontId="4" fillId="0" borderId="20" xfId="0" applyFont="1" applyBorder="1"/>
    <xf numFmtId="164" fontId="4" fillId="0" borderId="20" xfId="0" applyNumberFormat="1" applyFont="1" applyBorder="1"/>
    <xf numFmtId="0" fontId="0" fillId="11" borderId="20" xfId="0" applyFill="1" applyBorder="1"/>
    <xf numFmtId="0" fontId="4" fillId="12" borderId="20" xfId="0" applyFont="1" applyFill="1" applyBorder="1"/>
    <xf numFmtId="164" fontId="4" fillId="12" borderId="20" xfId="0" applyNumberFormat="1" applyFont="1" applyFill="1" applyBorder="1"/>
    <xf numFmtId="164" fontId="0" fillId="11" borderId="20" xfId="0" applyNumberFormat="1" applyFill="1" applyBorder="1"/>
    <xf numFmtId="0" fontId="6" fillId="0" borderId="0" xfId="0" applyFont="1" applyAlignment="1">
      <alignment vertical="top" wrapText="1"/>
    </xf>
    <xf numFmtId="0" fontId="6" fillId="0" borderId="0" xfId="0" applyFont="1" applyAlignment="1">
      <alignment horizontal="left" vertical="top" wrapText="1"/>
    </xf>
    <xf numFmtId="0" fontId="5" fillId="0" borderId="0" xfId="0" applyFont="1"/>
    <xf numFmtId="0" fontId="6" fillId="0" borderId="0" xfId="0" applyFont="1" applyAlignment="1">
      <alignment wrapText="1"/>
    </xf>
    <xf numFmtId="0" fontId="7" fillId="2" borderId="1" xfId="0" applyFont="1" applyFill="1" applyBorder="1" applyAlignment="1">
      <alignment wrapText="1"/>
    </xf>
    <xf numFmtId="0" fontId="7" fillId="3" borderId="1" xfId="0" applyFont="1" applyFill="1" applyBorder="1" applyAlignment="1">
      <alignment wrapText="1"/>
    </xf>
    <xf numFmtId="0" fontId="7" fillId="2" borderId="6" xfId="0" applyFont="1" applyFill="1" applyBorder="1" applyAlignment="1">
      <alignment wrapText="1"/>
    </xf>
    <xf numFmtId="0" fontId="7" fillId="4" borderId="6" xfId="0" applyFont="1" applyFill="1" applyBorder="1" applyAlignment="1">
      <alignment wrapText="1"/>
    </xf>
    <xf numFmtId="0" fontId="9" fillId="6" borderId="7" xfId="0" applyFont="1" applyFill="1" applyBorder="1" applyAlignment="1">
      <alignment vertical="top" wrapText="1"/>
    </xf>
    <xf numFmtId="0" fontId="8" fillId="6" borderId="8" xfId="0" applyFont="1" applyFill="1" applyBorder="1" applyAlignment="1">
      <alignment vertical="top" wrapText="1"/>
    </xf>
    <xf numFmtId="0" fontId="7" fillId="0" borderId="5" xfId="0" applyFont="1" applyBorder="1" applyAlignment="1">
      <alignment vertical="top" wrapText="1"/>
    </xf>
    <xf numFmtId="0" fontId="8" fillId="0" borderId="5" xfId="0" applyFont="1" applyBorder="1" applyAlignment="1">
      <alignment vertical="top" wrapText="1"/>
    </xf>
    <xf numFmtId="0" fontId="8" fillId="6" borderId="7" xfId="0" applyFont="1" applyFill="1" applyBorder="1" applyAlignment="1">
      <alignment wrapText="1"/>
    </xf>
    <xf numFmtId="0" fontId="8" fillId="6" borderId="8" xfId="0" applyFont="1" applyFill="1" applyBorder="1" applyAlignment="1">
      <alignment wrapText="1"/>
    </xf>
    <xf numFmtId="0" fontId="7" fillId="0" borderId="5" xfId="0" applyFont="1" applyBorder="1" applyAlignment="1">
      <alignment wrapText="1"/>
    </xf>
    <xf numFmtId="0" fontId="8" fillId="7" borderId="5" xfId="0" applyFont="1" applyFill="1" applyBorder="1" applyAlignment="1">
      <alignment wrapText="1"/>
    </xf>
    <xf numFmtId="0" fontId="8" fillId="0" borderId="5" xfId="0" applyFont="1" applyBorder="1" applyAlignment="1">
      <alignment wrapText="1"/>
    </xf>
    <xf numFmtId="0" fontId="8" fillId="0" borderId="0" xfId="0" applyFont="1" applyAlignment="1">
      <alignment wrapText="1"/>
    </xf>
    <xf numFmtId="0" fontId="8" fillId="6" borderId="4" xfId="0" applyFont="1" applyFill="1" applyBorder="1" applyAlignment="1">
      <alignment wrapText="1"/>
    </xf>
    <xf numFmtId="0" fontId="8" fillId="6" borderId="5" xfId="0" applyFont="1" applyFill="1" applyBorder="1" applyAlignment="1">
      <alignment wrapText="1"/>
    </xf>
    <xf numFmtId="0" fontId="8" fillId="0" borderId="10" xfId="0" applyFont="1" applyBorder="1" applyAlignment="1">
      <alignment wrapText="1"/>
    </xf>
    <xf numFmtId="0" fontId="8" fillId="0" borderId="2" xfId="0" applyFont="1" applyBorder="1" applyAlignment="1">
      <alignment wrapText="1"/>
    </xf>
    <xf numFmtId="0" fontId="7" fillId="0" borderId="0" xfId="0" applyFont="1" applyAlignment="1">
      <alignment wrapText="1"/>
    </xf>
    <xf numFmtId="0" fontId="7" fillId="8" borderId="6" xfId="0" applyFont="1" applyFill="1" applyBorder="1" applyAlignment="1">
      <alignment wrapText="1"/>
    </xf>
    <xf numFmtId="0" fontId="8" fillId="6" borderId="7" xfId="0" applyFont="1" applyFill="1" applyBorder="1" applyAlignment="1">
      <alignment horizontal="left" vertical="top" wrapText="1"/>
    </xf>
    <xf numFmtId="0" fontId="8" fillId="6" borderId="8" xfId="0" applyFont="1" applyFill="1" applyBorder="1" applyAlignment="1">
      <alignment horizontal="left" vertical="top" wrapText="1"/>
    </xf>
    <xf numFmtId="0" fontId="8" fillId="7" borderId="5" xfId="0" applyFont="1" applyFill="1" applyBorder="1" applyAlignment="1">
      <alignment vertical="top" wrapText="1"/>
    </xf>
    <xf numFmtId="0" fontId="7" fillId="7" borderId="5" xfId="0" applyFont="1" applyFill="1" applyBorder="1" applyAlignment="1">
      <alignment wrapText="1"/>
    </xf>
    <xf numFmtId="0" fontId="7" fillId="0" borderId="10" xfId="0" applyFont="1" applyBorder="1" applyAlignment="1">
      <alignment wrapText="1"/>
    </xf>
    <xf numFmtId="0" fontId="7" fillId="0" borderId="6" xfId="0" applyFont="1" applyBorder="1" applyAlignment="1">
      <alignment wrapText="1"/>
    </xf>
    <xf numFmtId="0" fontId="7" fillId="8" borderId="19" xfId="0" applyFont="1" applyFill="1" applyBorder="1" applyAlignment="1">
      <alignment wrapText="1"/>
    </xf>
    <xf numFmtId="0" fontId="8" fillId="0" borderId="5" xfId="0" quotePrefix="1" applyFont="1" applyBorder="1" applyAlignment="1">
      <alignment vertical="top" wrapText="1"/>
    </xf>
    <xf numFmtId="0" fontId="8" fillId="0" borderId="10" xfId="0" quotePrefix="1" applyFont="1" applyBorder="1" applyAlignment="1">
      <alignment vertical="top" wrapText="1"/>
    </xf>
    <xf numFmtId="0" fontId="7" fillId="2" borderId="5" xfId="0" applyFont="1" applyFill="1" applyBorder="1" applyAlignment="1">
      <alignment wrapText="1"/>
    </xf>
    <xf numFmtId="0" fontId="7" fillId="4" borderId="5" xfId="0" applyFont="1" applyFill="1" applyBorder="1" applyAlignment="1">
      <alignment wrapText="1"/>
    </xf>
    <xf numFmtId="0" fontId="7" fillId="4" borderId="10" xfId="0" applyFont="1" applyFill="1" applyBorder="1" applyAlignment="1">
      <alignment wrapText="1"/>
    </xf>
    <xf numFmtId="0" fontId="9" fillId="6" borderId="8" xfId="0" applyFont="1" applyFill="1" applyBorder="1" applyAlignment="1">
      <alignment vertical="top" wrapText="1"/>
    </xf>
    <xf numFmtId="0" fontId="10" fillId="0" borderId="8" xfId="0" applyFont="1" applyBorder="1" applyAlignment="1">
      <alignment vertical="top" wrapText="1"/>
    </xf>
    <xf numFmtId="0" fontId="9" fillId="0" borderId="5" xfId="0" applyFont="1" applyBorder="1" applyAlignment="1">
      <alignment vertical="top" wrapText="1"/>
    </xf>
    <xf numFmtId="0" fontId="9" fillId="0" borderId="10" xfId="0" applyFont="1" applyBorder="1" applyAlignment="1">
      <alignment vertical="top" wrapText="1"/>
    </xf>
    <xf numFmtId="0" fontId="8" fillId="7" borderId="10" xfId="0" applyFont="1" applyFill="1" applyBorder="1" applyAlignment="1">
      <alignment wrapText="1"/>
    </xf>
    <xf numFmtId="0" fontId="8" fillId="0" borderId="4" xfId="0" applyFont="1" applyBorder="1" applyAlignment="1">
      <alignment wrapText="1"/>
    </xf>
    <xf numFmtId="0" fontId="7" fillId="3" borderId="4" xfId="0" applyFont="1" applyFill="1" applyBorder="1" applyAlignment="1">
      <alignment wrapText="1"/>
    </xf>
    <xf numFmtId="0" fontId="7" fillId="0" borderId="8" xfId="0" applyFont="1" applyBorder="1" applyAlignment="1">
      <alignment vertical="top" wrapText="1"/>
    </xf>
    <xf numFmtId="3" fontId="7" fillId="0" borderId="5" xfId="0" applyNumberFormat="1" applyFont="1" applyBorder="1" applyAlignment="1">
      <alignment wrapText="1"/>
    </xf>
    <xf numFmtId="0" fontId="11" fillId="0" borderId="5" xfId="0" applyFont="1" applyBorder="1" applyAlignment="1">
      <alignment vertical="top" wrapText="1"/>
    </xf>
    <xf numFmtId="0" fontId="11" fillId="0" borderId="5" xfId="0" quotePrefix="1" applyFont="1" applyBorder="1" applyAlignment="1">
      <alignment vertical="top" wrapText="1"/>
    </xf>
    <xf numFmtId="0" fontId="11" fillId="13" borderId="5" xfId="0" applyFont="1" applyFill="1" applyBorder="1" applyAlignment="1">
      <alignment vertical="top" wrapText="1"/>
    </xf>
    <xf numFmtId="0" fontId="8" fillId="13" borderId="5" xfId="0" applyFont="1" applyFill="1" applyBorder="1" applyAlignment="1">
      <alignment wrapText="1"/>
    </xf>
    <xf numFmtId="0" fontId="12" fillId="3" borderId="1" xfId="0" applyFont="1" applyFill="1" applyBorder="1" applyAlignment="1">
      <alignment wrapText="1"/>
    </xf>
    <xf numFmtId="0" fontId="12" fillId="2" borderId="6" xfId="0" applyFont="1" applyFill="1" applyBorder="1" applyAlignment="1">
      <alignment wrapText="1"/>
    </xf>
    <xf numFmtId="0" fontId="12" fillId="4" borderId="6" xfId="0" applyFont="1" applyFill="1" applyBorder="1" applyAlignment="1">
      <alignment wrapText="1"/>
    </xf>
    <xf numFmtId="0" fontId="12" fillId="8" borderId="6" xfId="0" applyFont="1" applyFill="1" applyBorder="1" applyAlignment="1">
      <alignment wrapText="1"/>
    </xf>
    <xf numFmtId="0" fontId="11" fillId="6" borderId="7" xfId="0" applyFont="1" applyFill="1" applyBorder="1" applyAlignment="1">
      <alignment vertical="top" wrapText="1"/>
    </xf>
    <xf numFmtId="0" fontId="12" fillId="0" borderId="5" xfId="0" applyFont="1" applyBorder="1" applyAlignment="1">
      <alignment vertical="top" wrapText="1"/>
    </xf>
    <xf numFmtId="0" fontId="14" fillId="6" borderId="7" xfId="0" applyFont="1" applyFill="1" applyBorder="1" applyAlignment="1">
      <alignment wrapText="1"/>
    </xf>
    <xf numFmtId="0" fontId="11" fillId="6" borderId="8" xfId="0" applyFont="1" applyFill="1" applyBorder="1" applyAlignment="1">
      <alignment wrapText="1"/>
    </xf>
    <xf numFmtId="0" fontId="12" fillId="0" borderId="8" xfId="0" applyFont="1" applyBorder="1" applyAlignment="1">
      <alignment vertical="top" wrapText="1"/>
    </xf>
    <xf numFmtId="0" fontId="11" fillId="7" borderId="5" xfId="0" applyFont="1" applyFill="1" applyBorder="1" applyAlignment="1">
      <alignment wrapText="1"/>
    </xf>
    <xf numFmtId="0" fontId="11" fillId="0" borderId="5" xfId="0" applyFont="1" applyBorder="1" applyAlignment="1">
      <alignment wrapText="1"/>
    </xf>
    <xf numFmtId="0" fontId="14" fillId="6" borderId="8" xfId="0" applyFont="1" applyFill="1" applyBorder="1" applyAlignment="1">
      <alignment wrapText="1"/>
    </xf>
    <xf numFmtId="0" fontId="14" fillId="6" borderId="5" xfId="0" applyFont="1" applyFill="1" applyBorder="1" applyAlignment="1">
      <alignment wrapText="1"/>
    </xf>
    <xf numFmtId="0" fontId="12" fillId="7" borderId="5" xfId="0" applyFont="1" applyFill="1" applyBorder="1" applyAlignment="1">
      <alignment wrapText="1"/>
    </xf>
    <xf numFmtId="0" fontId="15" fillId="7" borderId="5" xfId="0" applyFont="1" applyFill="1" applyBorder="1" applyAlignment="1">
      <alignment wrapText="1"/>
    </xf>
    <xf numFmtId="0" fontId="12" fillId="0" borderId="5" xfId="0" applyFont="1" applyBorder="1" applyAlignment="1">
      <alignment wrapText="1"/>
    </xf>
    <xf numFmtId="0" fontId="15" fillId="0" borderId="5" xfId="0" applyFont="1" applyBorder="1" applyAlignment="1">
      <alignment wrapText="1"/>
    </xf>
    <xf numFmtId="0" fontId="15" fillId="0" borderId="10" xfId="0" applyFont="1" applyBorder="1" applyAlignment="1">
      <alignment wrapText="1"/>
    </xf>
    <xf numFmtId="0" fontId="7" fillId="7" borderId="10" xfId="0" applyFont="1" applyFill="1" applyBorder="1" applyAlignment="1">
      <alignment wrapText="1"/>
    </xf>
    <xf numFmtId="0" fontId="7" fillId="3" borderId="0" xfId="0" applyFont="1" applyFill="1" applyAlignment="1">
      <alignment wrapText="1"/>
    </xf>
    <xf numFmtId="0" fontId="7" fillId="5" borderId="0" xfId="0" applyFont="1" applyFill="1" applyAlignment="1">
      <alignment wrapText="1"/>
    </xf>
    <xf numFmtId="0" fontId="12" fillId="0" borderId="30" xfId="0" applyFont="1" applyBorder="1" applyAlignment="1">
      <alignment vertical="top" wrapText="1"/>
    </xf>
    <xf numFmtId="0" fontId="12" fillId="0" borderId="31" xfId="0" applyFont="1" applyBorder="1" applyAlignment="1">
      <alignment vertical="top" wrapText="1"/>
    </xf>
    <xf numFmtId="0" fontId="12" fillId="3" borderId="24" xfId="0" applyFont="1" applyFill="1" applyBorder="1" applyAlignment="1">
      <alignment wrapText="1"/>
    </xf>
    <xf numFmtId="0" fontId="12" fillId="7" borderId="10" xfId="0" applyFont="1" applyFill="1" applyBorder="1" applyAlignment="1">
      <alignment wrapText="1"/>
    </xf>
    <xf numFmtId="0" fontId="13" fillId="9" borderId="33" xfId="0" applyFont="1" applyFill="1" applyBorder="1" applyAlignment="1">
      <alignment horizontal="right" vertical="top" wrapText="1"/>
    </xf>
    <xf numFmtId="0" fontId="11" fillId="6" borderId="8" xfId="0" applyFont="1" applyFill="1" applyBorder="1" applyAlignment="1">
      <alignment vertical="top" wrapText="1"/>
    </xf>
    <xf numFmtId="0" fontId="12" fillId="0" borderId="6" xfId="0" applyFont="1" applyBorder="1" applyAlignment="1">
      <alignment wrapText="1"/>
    </xf>
    <xf numFmtId="0" fontId="11" fillId="6" borderId="29" xfId="0" applyFont="1" applyFill="1" applyBorder="1" applyAlignment="1">
      <alignment vertical="top" wrapText="1"/>
    </xf>
    <xf numFmtId="0" fontId="11" fillId="6" borderId="7" xfId="0" applyFont="1" applyFill="1" applyBorder="1" applyAlignment="1">
      <alignment wrapText="1"/>
    </xf>
    <xf numFmtId="0" fontId="11" fillId="13" borderId="5" xfId="0" applyFont="1" applyFill="1" applyBorder="1" applyAlignment="1">
      <alignment wrapText="1"/>
    </xf>
    <xf numFmtId="0" fontId="11" fillId="6" borderId="5" xfId="0" applyFont="1" applyFill="1" applyBorder="1" applyAlignment="1">
      <alignment wrapText="1"/>
    </xf>
    <xf numFmtId="0" fontId="12" fillId="2" borderId="5" xfId="0" applyFont="1" applyFill="1" applyBorder="1" applyAlignment="1">
      <alignment wrapText="1"/>
    </xf>
    <xf numFmtId="0" fontId="12" fillId="4" borderId="5" xfId="0" applyFont="1" applyFill="1" applyBorder="1" applyAlignment="1">
      <alignment wrapText="1"/>
    </xf>
    <xf numFmtId="0" fontId="11" fillId="7" borderId="10" xfId="0" applyFont="1" applyFill="1" applyBorder="1" applyAlignment="1">
      <alignment wrapText="1"/>
    </xf>
    <xf numFmtId="0" fontId="11" fillId="0" borderId="4" xfId="0" applyFont="1" applyBorder="1" applyAlignment="1">
      <alignment wrapText="1"/>
    </xf>
    <xf numFmtId="0" fontId="11" fillId="6" borderId="4" xfId="0" applyFont="1" applyFill="1" applyBorder="1" applyAlignment="1">
      <alignment wrapText="1"/>
    </xf>
    <xf numFmtId="0" fontId="0" fillId="0" borderId="21" xfId="0" applyBorder="1"/>
    <xf numFmtId="0" fontId="0" fillId="0" borderId="22" xfId="0" applyBorder="1"/>
    <xf numFmtId="0" fontId="0" fillId="0" borderId="23" xfId="0" applyBorder="1"/>
    <xf numFmtId="0" fontId="11" fillId="15" borderId="5" xfId="0" quotePrefix="1" applyFont="1" applyFill="1" applyBorder="1" applyAlignment="1">
      <alignment vertical="top" wrapText="1"/>
    </xf>
    <xf numFmtId="0" fontId="11" fillId="15" borderId="5" xfId="0" applyFont="1" applyFill="1" applyBorder="1" applyAlignment="1">
      <alignment wrapText="1"/>
    </xf>
    <xf numFmtId="0" fontId="8" fillId="15" borderId="5" xfId="0" applyFont="1" applyFill="1" applyBorder="1" applyAlignment="1">
      <alignment vertical="top" wrapText="1"/>
    </xf>
    <xf numFmtId="0" fontId="8" fillId="15" borderId="10" xfId="0" quotePrefix="1" applyFont="1" applyFill="1" applyBorder="1" applyAlignment="1">
      <alignment vertical="top" wrapText="1"/>
    </xf>
    <xf numFmtId="0" fontId="8" fillId="15" borderId="5" xfId="0" applyFont="1" applyFill="1" applyBorder="1" applyAlignment="1">
      <alignment vertical="center" wrapText="1"/>
    </xf>
    <xf numFmtId="0" fontId="16" fillId="0" borderId="1" xfId="0" applyFont="1" applyBorder="1" applyAlignment="1">
      <alignment vertical="center" wrapText="1"/>
    </xf>
    <xf numFmtId="0" fontId="16" fillId="0" borderId="6" xfId="0" applyFont="1" applyBorder="1" applyAlignment="1">
      <alignment vertical="center" wrapText="1"/>
    </xf>
    <xf numFmtId="0" fontId="16" fillId="0" borderId="4" xfId="0" applyFont="1" applyBorder="1" applyAlignment="1">
      <alignment vertical="center"/>
    </xf>
    <xf numFmtId="0" fontId="17" fillId="0" borderId="5" xfId="0" applyFont="1" applyBorder="1" applyAlignment="1">
      <alignment horizontal="right" vertical="center"/>
    </xf>
    <xf numFmtId="0" fontId="17" fillId="0" borderId="4" xfId="0" applyFont="1" applyBorder="1" applyAlignment="1">
      <alignment vertical="center"/>
    </xf>
    <xf numFmtId="0" fontId="16" fillId="16" borderId="5" xfId="0" applyFont="1" applyFill="1" applyBorder="1" applyAlignment="1">
      <alignment horizontal="right" vertical="center"/>
    </xf>
    <xf numFmtId="0" fontId="8" fillId="14" borderId="5" xfId="0" applyFont="1" applyFill="1" applyBorder="1" applyAlignment="1">
      <alignment vertical="top" wrapText="1"/>
    </xf>
    <xf numFmtId="0" fontId="19" fillId="0" borderId="0" xfId="1" applyAlignment="1">
      <alignment horizontal="left" vertical="top"/>
    </xf>
    <xf numFmtId="0" fontId="19" fillId="0" borderId="0" xfId="1" applyAlignment="1">
      <alignment horizontal="center"/>
    </xf>
    <xf numFmtId="0" fontId="19" fillId="0" borderId="0" xfId="1" applyAlignment="1">
      <alignment wrapText="1"/>
    </xf>
    <xf numFmtId="0" fontId="19" fillId="0" borderId="0" xfId="1" applyAlignment="1">
      <alignment horizontal="right"/>
    </xf>
    <xf numFmtId="0" fontId="21" fillId="17" borderId="20" xfId="1" applyFont="1" applyFill="1" applyBorder="1" applyAlignment="1">
      <alignment horizontal="left" vertical="top"/>
    </xf>
    <xf numFmtId="0" fontId="21" fillId="17" borderId="20" xfId="1" applyFont="1" applyFill="1" applyBorder="1" applyAlignment="1">
      <alignment horizontal="center"/>
    </xf>
    <xf numFmtId="0" fontId="21" fillId="17" borderId="20" xfId="1" applyFont="1" applyFill="1" applyBorder="1" applyAlignment="1">
      <alignment horizontal="center" wrapText="1"/>
    </xf>
    <xf numFmtId="0" fontId="21" fillId="17" borderId="20" xfId="1" applyFont="1" applyFill="1" applyBorder="1" applyAlignment="1">
      <alignment horizontal="right"/>
    </xf>
    <xf numFmtId="0" fontId="20" fillId="18" borderId="20" xfId="1" applyFont="1" applyFill="1" applyBorder="1" applyAlignment="1">
      <alignment horizontal="left" vertical="top"/>
    </xf>
    <xf numFmtId="0" fontId="20" fillId="18" borderId="20" xfId="1" applyFont="1" applyFill="1" applyBorder="1" applyAlignment="1">
      <alignment horizontal="center" vertical="center"/>
    </xf>
    <xf numFmtId="0" fontId="20" fillId="18" borderId="20" xfId="1" applyFont="1" applyFill="1" applyBorder="1" applyAlignment="1">
      <alignment horizontal="left" vertical="center" wrapText="1"/>
    </xf>
    <xf numFmtId="14" fontId="20" fillId="18" borderId="20" xfId="1" applyNumberFormat="1" applyFont="1" applyFill="1" applyBorder="1" applyAlignment="1">
      <alignment horizontal="right" vertical="center"/>
    </xf>
    <xf numFmtId="0" fontId="19" fillId="0" borderId="20" xfId="1" applyBorder="1" applyAlignment="1">
      <alignment horizontal="left" vertical="top"/>
    </xf>
    <xf numFmtId="0" fontId="19" fillId="0" borderId="20" xfId="1" applyBorder="1" applyAlignment="1">
      <alignment horizontal="left" wrapText="1"/>
    </xf>
    <xf numFmtId="0" fontId="19" fillId="0" borderId="20" xfId="1" applyBorder="1" applyAlignment="1">
      <alignment wrapText="1"/>
    </xf>
    <xf numFmtId="0" fontId="19" fillId="0" borderId="20" xfId="1" applyBorder="1" applyAlignment="1">
      <alignment horizontal="center"/>
    </xf>
    <xf numFmtId="14" fontId="19" fillId="0" borderId="20" xfId="1" applyNumberFormat="1" applyBorder="1" applyAlignment="1">
      <alignment horizontal="right"/>
    </xf>
    <xf numFmtId="0" fontId="19" fillId="0" borderId="20" xfId="1" applyBorder="1" applyAlignment="1">
      <alignment vertical="top" wrapText="1"/>
    </xf>
    <xf numFmtId="0" fontId="8" fillId="6" borderId="0" xfId="0" applyFont="1" applyFill="1" applyAlignment="1">
      <alignment vertical="top" wrapText="1"/>
    </xf>
    <xf numFmtId="0" fontId="8" fillId="19" borderId="28" xfId="0" applyFont="1" applyFill="1" applyBorder="1" applyAlignment="1">
      <alignment horizontal="left" vertical="top" wrapText="1"/>
    </xf>
    <xf numFmtId="0" fontId="7" fillId="14" borderId="5" xfId="0" applyFont="1" applyFill="1" applyBorder="1" applyAlignment="1">
      <alignment vertical="top" wrapText="1"/>
    </xf>
    <xf numFmtId="0" fontId="8" fillId="19" borderId="29" xfId="0" applyFont="1" applyFill="1" applyBorder="1" applyAlignment="1">
      <alignment vertical="top" wrapText="1"/>
    </xf>
    <xf numFmtId="0" fontId="8" fillId="19" borderId="7" xfId="0" applyFont="1" applyFill="1" applyBorder="1" applyAlignment="1">
      <alignment wrapText="1"/>
    </xf>
    <xf numFmtId="0" fontId="8" fillId="19" borderId="8" xfId="0" applyFont="1" applyFill="1" applyBorder="1" applyAlignment="1">
      <alignment wrapText="1"/>
    </xf>
    <xf numFmtId="0" fontId="8" fillId="19" borderId="5" xfId="0" applyFont="1" applyFill="1" applyBorder="1" applyAlignment="1">
      <alignment wrapText="1"/>
    </xf>
    <xf numFmtId="0" fontId="11" fillId="19" borderId="28" xfId="0" applyFont="1" applyFill="1" applyBorder="1" applyAlignment="1">
      <alignment vertical="top" wrapText="1"/>
    </xf>
    <xf numFmtId="0" fontId="11" fillId="14" borderId="5" xfId="0" applyFont="1" applyFill="1" applyBorder="1" applyAlignment="1">
      <alignment vertical="top" wrapText="1"/>
    </xf>
    <xf numFmtId="0" fontId="11" fillId="14" borderId="5" xfId="0" quotePrefix="1" applyFont="1" applyFill="1" applyBorder="1" applyAlignment="1">
      <alignment vertical="top" wrapText="1"/>
    </xf>
    <xf numFmtId="0" fontId="11" fillId="14" borderId="33" xfId="0" applyFont="1" applyFill="1" applyBorder="1" applyAlignment="1">
      <alignment vertical="top" wrapText="1"/>
    </xf>
    <xf numFmtId="0" fontId="11" fillId="14" borderId="33" xfId="0" applyFont="1" applyFill="1" applyBorder="1" applyAlignment="1">
      <alignment horizontal="left" vertical="top" wrapText="1"/>
    </xf>
    <xf numFmtId="0" fontId="8" fillId="0" borderId="2" xfId="0" applyFont="1" applyBorder="1" applyAlignment="1">
      <alignment wrapText="1"/>
    </xf>
    <xf numFmtId="0" fontId="7" fillId="4" borderId="13" xfId="0" applyFont="1" applyFill="1" applyBorder="1" applyAlignment="1">
      <alignment wrapText="1"/>
    </xf>
    <xf numFmtId="0" fontId="12" fillId="3" borderId="7" xfId="0" applyFont="1" applyFill="1" applyBorder="1" applyAlignment="1">
      <alignment wrapText="1"/>
    </xf>
    <xf numFmtId="0" fontId="12" fillId="3" borderId="11" xfId="0" applyFont="1" applyFill="1" applyBorder="1" applyAlignment="1">
      <alignment wrapText="1"/>
    </xf>
    <xf numFmtId="0" fontId="15" fillId="5" borderId="12" xfId="0" applyFont="1" applyFill="1" applyBorder="1" applyAlignment="1">
      <alignment wrapText="1"/>
    </xf>
    <xf numFmtId="0" fontId="15" fillId="5" borderId="13" xfId="0" applyFont="1" applyFill="1" applyBorder="1" applyAlignment="1">
      <alignment wrapText="1"/>
    </xf>
    <xf numFmtId="0" fontId="15" fillId="5" borderId="14" xfId="0" applyFont="1" applyFill="1" applyBorder="1" applyAlignment="1">
      <alignment wrapText="1"/>
    </xf>
    <xf numFmtId="0" fontId="15" fillId="5" borderId="15" xfId="0" applyFont="1" applyFill="1" applyBorder="1" applyAlignment="1">
      <alignment wrapText="1"/>
    </xf>
    <xf numFmtId="0" fontId="15" fillId="5" borderId="16" xfId="0" applyFont="1" applyFill="1" applyBorder="1" applyAlignment="1">
      <alignment wrapText="1"/>
    </xf>
    <xf numFmtId="0" fontId="15" fillId="5" borderId="17" xfId="0" applyFont="1" applyFill="1" applyBorder="1" applyAlignment="1">
      <alignment wrapText="1"/>
    </xf>
    <xf numFmtId="0" fontId="12" fillId="7" borderId="2" xfId="0" applyFont="1" applyFill="1" applyBorder="1" applyAlignment="1">
      <alignment wrapText="1"/>
    </xf>
    <xf numFmtId="0" fontId="12" fillId="7" borderId="3" xfId="0" applyFont="1" applyFill="1" applyBorder="1" applyAlignment="1">
      <alignment wrapText="1"/>
    </xf>
    <xf numFmtId="0" fontId="15" fillId="0" borderId="2" xfId="0" applyFont="1" applyBorder="1" applyAlignment="1">
      <alignment wrapText="1"/>
    </xf>
    <xf numFmtId="0" fontId="15" fillId="0" borderId="3" xfId="0" applyFont="1" applyBorder="1" applyAlignment="1">
      <alignment wrapText="1"/>
    </xf>
    <xf numFmtId="0" fontId="12" fillId="4" borderId="2" xfId="0" applyFont="1" applyFill="1" applyBorder="1" applyAlignment="1">
      <alignment wrapText="1"/>
    </xf>
    <xf numFmtId="0" fontId="12" fillId="4" borderId="3" xfId="0" applyFont="1" applyFill="1" applyBorder="1" applyAlignment="1">
      <alignment wrapText="1"/>
    </xf>
    <xf numFmtId="0" fontId="7" fillId="3" borderId="7" xfId="0" applyFont="1" applyFill="1" applyBorder="1" applyAlignment="1">
      <alignment wrapText="1"/>
    </xf>
    <xf numFmtId="0" fontId="7" fillId="3" borderId="11" xfId="0" applyFont="1" applyFill="1" applyBorder="1" applyAlignment="1">
      <alignment wrapText="1"/>
    </xf>
    <xf numFmtId="0" fontId="7" fillId="7" borderId="10" xfId="0" applyFont="1" applyFill="1" applyBorder="1" applyAlignment="1">
      <alignment wrapText="1"/>
    </xf>
    <xf numFmtId="0" fontId="7" fillId="7" borderId="18" xfId="0" applyFont="1" applyFill="1" applyBorder="1" applyAlignment="1">
      <alignment wrapText="1"/>
    </xf>
    <xf numFmtId="0" fontId="7" fillId="0" borderId="2" xfId="0" applyFont="1" applyBorder="1" applyAlignment="1">
      <alignment wrapText="1"/>
    </xf>
    <xf numFmtId="0" fontId="7" fillId="0" borderId="3" xfId="0" applyFont="1" applyBorder="1" applyAlignment="1">
      <alignment wrapText="1"/>
    </xf>
    <xf numFmtId="0" fontId="8" fillId="0" borderId="25" xfId="0" applyFont="1" applyBorder="1" applyAlignment="1">
      <alignment horizontal="left" vertical="top" wrapText="1"/>
    </xf>
    <xf numFmtId="0" fontId="8" fillId="0" borderId="26" xfId="0" applyFont="1" applyBorder="1" applyAlignment="1">
      <alignment horizontal="left" vertical="top" wrapText="1"/>
    </xf>
    <xf numFmtId="0" fontId="8" fillId="0" borderId="27" xfId="0" applyFont="1" applyBorder="1" applyAlignment="1">
      <alignment horizontal="left" vertical="top" wrapText="1"/>
    </xf>
    <xf numFmtId="0" fontId="7" fillId="4" borderId="9" xfId="0" applyFont="1" applyFill="1" applyBorder="1" applyAlignment="1">
      <alignment wrapText="1"/>
    </xf>
    <xf numFmtId="0" fontId="7" fillId="4" borderId="2" xfId="0" applyFont="1" applyFill="1" applyBorder="1" applyAlignment="1">
      <alignment wrapText="1"/>
    </xf>
    <xf numFmtId="0" fontId="7" fillId="4" borderId="6" xfId="0" applyFont="1" applyFill="1" applyBorder="1" applyAlignment="1">
      <alignment wrapText="1"/>
    </xf>
    <xf numFmtId="0" fontId="8" fillId="0" borderId="9" xfId="0" applyFont="1" applyBorder="1" applyAlignment="1">
      <alignment vertical="center" wrapText="1"/>
    </xf>
    <xf numFmtId="0" fontId="8" fillId="0" borderId="2" xfId="0" applyFont="1" applyBorder="1" applyAlignment="1">
      <alignment vertical="center" wrapText="1"/>
    </xf>
    <xf numFmtId="0" fontId="8" fillId="0" borderId="6" xfId="0" applyFont="1" applyBorder="1" applyAlignment="1">
      <alignment vertical="center" wrapText="1"/>
    </xf>
    <xf numFmtId="0" fontId="7" fillId="7" borderId="2" xfId="0" applyFont="1" applyFill="1" applyBorder="1" applyAlignment="1">
      <alignment wrapText="1"/>
    </xf>
    <xf numFmtId="0" fontId="7" fillId="7" borderId="3" xfId="0" applyFont="1" applyFill="1" applyBorder="1" applyAlignment="1">
      <alignment wrapText="1"/>
    </xf>
    <xf numFmtId="0" fontId="7" fillId="5" borderId="12" xfId="0" applyFont="1" applyFill="1" applyBorder="1" applyAlignment="1">
      <alignment wrapText="1"/>
    </xf>
    <xf numFmtId="0" fontId="7" fillId="5" borderId="13" xfId="0" applyFont="1" applyFill="1" applyBorder="1" applyAlignment="1">
      <alignment wrapText="1"/>
    </xf>
    <xf numFmtId="0" fontId="7" fillId="5" borderId="14" xfId="0" applyFont="1" applyFill="1" applyBorder="1" applyAlignment="1">
      <alignment wrapText="1"/>
    </xf>
    <xf numFmtId="0" fontId="7" fillId="5" borderId="15" xfId="0" applyFont="1" applyFill="1" applyBorder="1" applyAlignment="1">
      <alignment wrapText="1"/>
    </xf>
    <xf numFmtId="0" fontId="7" fillId="5" borderId="16" xfId="0" applyFont="1" applyFill="1" applyBorder="1" applyAlignment="1">
      <alignment wrapText="1"/>
    </xf>
    <xf numFmtId="0" fontId="7" fillId="5" borderId="17" xfId="0" applyFont="1" applyFill="1" applyBorder="1" applyAlignment="1">
      <alignment wrapText="1"/>
    </xf>
    <xf numFmtId="0" fontId="8" fillId="0" borderId="19" xfId="0" applyFont="1" applyBorder="1" applyAlignment="1">
      <alignment vertical="top" wrapText="1"/>
    </xf>
    <xf numFmtId="0" fontId="8" fillId="0" borderId="8" xfId="0" applyFont="1" applyBorder="1" applyAlignment="1">
      <alignment vertical="top" wrapText="1"/>
    </xf>
    <xf numFmtId="0" fontId="8" fillId="0" borderId="5" xfId="0" applyFont="1" applyBorder="1" applyAlignment="1">
      <alignment vertical="top" wrapText="1"/>
    </xf>
    <xf numFmtId="0" fontId="7" fillId="4" borderId="3" xfId="0" applyFont="1" applyFill="1" applyBorder="1" applyAlignment="1">
      <alignment wrapText="1"/>
    </xf>
    <xf numFmtId="0" fontId="8" fillId="0" borderId="9" xfId="0" applyFont="1" applyBorder="1" applyAlignment="1">
      <alignment horizontal="left" vertical="top" wrapText="1"/>
    </xf>
    <xf numFmtId="0" fontId="8" fillId="0" borderId="2" xfId="0" applyFont="1" applyBorder="1" applyAlignment="1">
      <alignment horizontal="left" vertical="top" wrapText="1"/>
    </xf>
    <xf numFmtId="0" fontId="8" fillId="0" borderId="6" xfId="0" applyFont="1" applyBorder="1" applyAlignment="1">
      <alignment horizontal="left" vertical="top" wrapText="1"/>
    </xf>
    <xf numFmtId="0" fontId="8" fillId="5" borderId="24" xfId="0" applyFont="1" applyFill="1" applyBorder="1" applyAlignment="1">
      <alignment vertical="top" wrapText="1"/>
    </xf>
    <xf numFmtId="0" fontId="8" fillId="5" borderId="7" xfId="0" applyFont="1" applyFill="1" applyBorder="1" applyAlignment="1">
      <alignment vertical="top" wrapText="1"/>
    </xf>
    <xf numFmtId="0" fontId="8" fillId="5" borderId="4" xfId="0" applyFont="1" applyFill="1" applyBorder="1" applyAlignment="1">
      <alignment vertical="top" wrapText="1"/>
    </xf>
    <xf numFmtId="0" fontId="8" fillId="0" borderId="9" xfId="0" applyFont="1" applyBorder="1" applyAlignment="1">
      <alignment wrapText="1"/>
    </xf>
    <xf numFmtId="0" fontId="8" fillId="0" borderId="3" xfId="0" applyFont="1" applyBorder="1" applyAlignment="1">
      <alignment wrapText="1"/>
    </xf>
    <xf numFmtId="0" fontId="8" fillId="0" borderId="7" xfId="0" applyFont="1" applyBorder="1" applyAlignment="1">
      <alignment vertical="top" wrapText="1"/>
    </xf>
    <xf numFmtId="0" fontId="8" fillId="0" borderId="9" xfId="0" applyFont="1" applyBorder="1" applyAlignment="1">
      <alignment horizontal="left" wrapText="1"/>
    </xf>
    <xf numFmtId="0" fontId="8" fillId="0" borderId="2" xfId="0" applyFont="1" applyBorder="1" applyAlignment="1">
      <alignment horizontal="left" wrapText="1"/>
    </xf>
    <xf numFmtId="0" fontId="8" fillId="0" borderId="6" xfId="0" applyFont="1" applyBorder="1" applyAlignment="1">
      <alignment horizontal="left" wrapText="1"/>
    </xf>
    <xf numFmtId="0" fontId="11" fillId="0" borderId="19" xfId="0" quotePrefix="1" applyFont="1" applyBorder="1" applyAlignment="1">
      <alignment horizontal="left" vertical="top" wrapText="1"/>
    </xf>
    <xf numFmtId="0" fontId="11" fillId="0" borderId="8" xfId="0" applyFont="1" applyBorder="1" applyAlignment="1">
      <alignment horizontal="left" vertical="top" wrapText="1"/>
    </xf>
    <xf numFmtId="0" fontId="11" fillId="0" borderId="5" xfId="0" applyFont="1" applyBorder="1" applyAlignment="1">
      <alignment horizontal="left" vertical="top" wrapText="1"/>
    </xf>
    <xf numFmtId="0" fontId="11" fillId="0" borderId="2" xfId="0" applyFont="1" applyBorder="1" applyAlignment="1">
      <alignment vertical="top" wrapText="1"/>
    </xf>
    <xf numFmtId="0" fontId="11" fillId="0" borderId="3" xfId="0" applyFont="1" applyBorder="1" applyAlignment="1">
      <alignment vertical="top" wrapText="1"/>
    </xf>
    <xf numFmtId="0" fontId="12" fillId="4" borderId="13" xfId="0" applyFont="1" applyFill="1" applyBorder="1" applyAlignment="1">
      <alignment wrapText="1"/>
    </xf>
    <xf numFmtId="0" fontId="12" fillId="4" borderId="14" xfId="0" applyFont="1" applyFill="1" applyBorder="1" applyAlignment="1">
      <alignment wrapText="1"/>
    </xf>
    <xf numFmtId="0" fontId="11" fillId="0" borderId="19" xfId="0" applyFont="1" applyBorder="1" applyAlignment="1">
      <alignment horizontal="left" vertical="top" wrapText="1"/>
    </xf>
    <xf numFmtId="0" fontId="11" fillId="0" borderId="2" xfId="0" applyFont="1" applyBorder="1" applyAlignment="1">
      <alignment wrapText="1"/>
    </xf>
    <xf numFmtId="0" fontId="11" fillId="0" borderId="3" xfId="0" applyFont="1" applyBorder="1" applyAlignment="1">
      <alignment wrapText="1"/>
    </xf>
    <xf numFmtId="0" fontId="8" fillId="0" borderId="19" xfId="0" applyFont="1" applyBorder="1" applyAlignment="1">
      <alignment horizontal="left" vertical="top" wrapText="1"/>
    </xf>
    <xf numFmtId="0" fontId="8" fillId="0" borderId="8" xfId="0" applyFont="1" applyBorder="1" applyAlignment="1">
      <alignment horizontal="left" vertical="top" wrapText="1"/>
    </xf>
    <xf numFmtId="0" fontId="8" fillId="0" borderId="5" xfId="0" applyFont="1" applyBorder="1" applyAlignment="1">
      <alignment horizontal="left" vertical="top" wrapText="1"/>
    </xf>
    <xf numFmtId="0" fontId="8" fillId="0" borderId="3" xfId="0" applyFont="1" applyBorder="1" applyAlignment="1">
      <alignment vertical="center" wrapText="1"/>
    </xf>
    <xf numFmtId="0" fontId="7" fillId="4" borderId="14" xfId="0" applyFont="1" applyFill="1" applyBorder="1" applyAlignment="1">
      <alignment wrapText="1"/>
    </xf>
    <xf numFmtId="0" fontId="12" fillId="4" borderId="32" xfId="0" applyFont="1" applyFill="1" applyBorder="1" applyAlignment="1">
      <alignment wrapText="1"/>
    </xf>
    <xf numFmtId="0" fontId="11" fillId="0" borderId="32" xfId="0" applyFont="1" applyBorder="1" applyAlignment="1">
      <alignment vertical="top" wrapText="1"/>
    </xf>
    <xf numFmtId="0" fontId="18" fillId="0" borderId="0" xfId="1" applyFont="1" applyAlignment="1">
      <alignment horizontal="left" vertical="top" wrapText="1"/>
    </xf>
    <xf numFmtId="0" fontId="0" fillId="0" borderId="21" xfId="0" applyBorder="1" applyAlignment="1">
      <alignment horizontal="center" vertical="center" textRotation="90" wrapText="1"/>
    </xf>
    <xf numFmtId="0" fontId="0" fillId="0" borderId="22" xfId="0" applyBorder="1" applyAlignment="1">
      <alignment horizontal="center" vertical="center" textRotation="90" wrapText="1"/>
    </xf>
    <xf numFmtId="0" fontId="0" fillId="0" borderId="23" xfId="0" applyBorder="1" applyAlignment="1">
      <alignment horizontal="center" vertical="center" textRotation="90" wrapText="1"/>
    </xf>
    <xf numFmtId="0" fontId="0" fillId="9" borderId="21" xfId="0" applyFill="1" applyBorder="1" applyAlignment="1">
      <alignment horizontal="center" vertical="center" wrapText="1"/>
    </xf>
    <xf numFmtId="0" fontId="0" fillId="9" borderId="22" xfId="0" applyFill="1" applyBorder="1" applyAlignment="1">
      <alignment horizontal="center" vertical="center" wrapText="1"/>
    </xf>
    <xf numFmtId="0" fontId="0" fillId="9" borderId="23" xfId="0" applyFill="1" applyBorder="1" applyAlignment="1">
      <alignment horizontal="center" vertical="center" wrapText="1"/>
    </xf>
    <xf numFmtId="0" fontId="0" fillId="10" borderId="21" xfId="0" applyFill="1" applyBorder="1" applyAlignment="1">
      <alignment horizontal="center" vertical="center" wrapText="1"/>
    </xf>
    <xf numFmtId="0" fontId="0" fillId="10" borderId="22" xfId="0" applyFill="1" applyBorder="1" applyAlignment="1">
      <alignment horizontal="center" vertical="center" wrapText="1"/>
    </xf>
    <xf numFmtId="0" fontId="0" fillId="10" borderId="23" xfId="0" applyFill="1" applyBorder="1" applyAlignment="1">
      <alignment horizontal="center" vertical="center" wrapText="1"/>
    </xf>
  </cellXfs>
  <cellStyles count="2">
    <cellStyle name="Normal" xfId="0" builtinId="0"/>
    <cellStyle name="Normal 2" xfId="1" xr:uid="{DA6C1E9C-044F-4E2E-B3AB-D15979F1C6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EDB14-31C0-47A2-9257-A3EC721BD5AF}">
  <dimension ref="A1:J103"/>
  <sheetViews>
    <sheetView tabSelected="1" zoomScale="70" zoomScaleNormal="70" workbookViewId="0">
      <selection activeCell="E69" sqref="E69"/>
    </sheetView>
  </sheetViews>
  <sheetFormatPr defaultColWidth="8.54296875" defaultRowHeight="14.5" x14ac:dyDescent="0.35"/>
  <cols>
    <col min="1" max="1" width="49" customWidth="1"/>
    <col min="2" max="2" width="42.453125" customWidth="1"/>
    <col min="3" max="8" width="20.54296875" customWidth="1"/>
    <col min="9" max="9" width="40.26953125" customWidth="1"/>
    <col min="10" max="10" width="35.54296875" customWidth="1"/>
  </cols>
  <sheetData>
    <row r="1" spans="1:10" ht="15" thickBot="1" x14ac:dyDescent="0.4"/>
    <row r="2" spans="1:10" ht="15" thickBot="1" x14ac:dyDescent="0.4">
      <c r="A2" s="23" t="s">
        <v>0</v>
      </c>
      <c r="B2" s="170" t="s">
        <v>206</v>
      </c>
      <c r="C2" s="170"/>
      <c r="D2" s="170"/>
      <c r="E2" s="170"/>
      <c r="F2" s="170"/>
      <c r="G2" s="170"/>
      <c r="H2" s="170"/>
      <c r="I2" s="171"/>
    </row>
    <row r="3" spans="1:10" ht="29" thickBot="1" x14ac:dyDescent="0.4">
      <c r="A3" s="24" t="s">
        <v>2</v>
      </c>
      <c r="B3" s="25" t="s">
        <v>3</v>
      </c>
      <c r="C3" s="25" t="s">
        <v>1</v>
      </c>
      <c r="D3" s="26" t="s">
        <v>4</v>
      </c>
      <c r="E3" s="26" t="s">
        <v>5</v>
      </c>
      <c r="F3" s="26" t="s">
        <v>6</v>
      </c>
      <c r="G3" s="26" t="s">
        <v>34</v>
      </c>
      <c r="H3" s="26" t="s">
        <v>126</v>
      </c>
      <c r="I3" s="196"/>
    </row>
    <row r="4" spans="1:10" ht="157.5" customHeight="1" thickBot="1" x14ac:dyDescent="0.4">
      <c r="A4" s="27" t="s">
        <v>112</v>
      </c>
      <c r="B4" s="28" t="s">
        <v>7</v>
      </c>
      <c r="C4" s="29" t="s">
        <v>8</v>
      </c>
      <c r="D4" s="30" t="s">
        <v>9</v>
      </c>
      <c r="E4" s="110" t="s">
        <v>10</v>
      </c>
      <c r="F4" s="110" t="s">
        <v>10</v>
      </c>
      <c r="G4" s="30" t="s">
        <v>11</v>
      </c>
      <c r="H4" s="110" t="s">
        <v>138</v>
      </c>
      <c r="I4" s="197"/>
    </row>
    <row r="5" spans="1:10" ht="15" thickBot="1" x14ac:dyDescent="0.4">
      <c r="A5" s="31" t="s">
        <v>1</v>
      </c>
      <c r="B5" s="32" t="s">
        <v>1</v>
      </c>
      <c r="C5" s="33" t="s">
        <v>12</v>
      </c>
      <c r="D5" s="34" t="s">
        <v>1</v>
      </c>
      <c r="E5" s="35" t="s">
        <v>1</v>
      </c>
      <c r="F5" s="35" t="s">
        <v>1</v>
      </c>
      <c r="G5" s="35" t="s">
        <v>1</v>
      </c>
      <c r="H5" s="35" t="s">
        <v>1</v>
      </c>
      <c r="I5" s="197"/>
    </row>
    <row r="6" spans="1:10" ht="15" thickBot="1" x14ac:dyDescent="0.4">
      <c r="A6" s="31" t="s">
        <v>1</v>
      </c>
      <c r="B6" s="32" t="s">
        <v>1</v>
      </c>
      <c r="C6" s="36" t="s">
        <v>1</v>
      </c>
      <c r="D6" s="175" t="s">
        <v>13</v>
      </c>
      <c r="E6" s="176"/>
      <c r="F6" s="176"/>
      <c r="G6" s="176"/>
      <c r="H6" s="192"/>
      <c r="I6" s="197"/>
    </row>
    <row r="7" spans="1:10" ht="15" thickBot="1" x14ac:dyDescent="0.4">
      <c r="A7" s="37" t="s">
        <v>1</v>
      </c>
      <c r="B7" s="38" t="s">
        <v>1</v>
      </c>
      <c r="C7" s="39" t="s">
        <v>1</v>
      </c>
      <c r="D7" s="199" t="s">
        <v>14</v>
      </c>
      <c r="E7" s="150"/>
      <c r="F7" s="150"/>
      <c r="G7" s="150"/>
      <c r="H7" s="200"/>
      <c r="I7" s="198"/>
    </row>
    <row r="8" spans="1:10" x14ac:dyDescent="0.35">
      <c r="A8" s="41"/>
      <c r="B8" s="41"/>
      <c r="C8" s="41"/>
      <c r="D8" s="41"/>
      <c r="E8" s="41"/>
      <c r="F8" s="41"/>
      <c r="G8" s="41"/>
      <c r="H8" s="41"/>
      <c r="I8" s="41"/>
    </row>
    <row r="9" spans="1:10" ht="15" thickBot="1" x14ac:dyDescent="0.4">
      <c r="A9" s="41"/>
      <c r="B9" s="41"/>
      <c r="C9" s="41"/>
      <c r="D9" s="41"/>
      <c r="E9" s="41"/>
      <c r="F9" s="41"/>
      <c r="G9" s="41"/>
      <c r="H9" s="41"/>
      <c r="I9" s="41"/>
    </row>
    <row r="10" spans="1:10" ht="29" thickBot="1" x14ac:dyDescent="0.4">
      <c r="A10" s="24" t="s">
        <v>116</v>
      </c>
      <c r="B10" s="25" t="s">
        <v>15</v>
      </c>
      <c r="C10" s="25" t="s">
        <v>1</v>
      </c>
      <c r="D10" s="26" t="s">
        <v>4</v>
      </c>
      <c r="E10" s="26" t="s">
        <v>5</v>
      </c>
      <c r="F10" s="26" t="s">
        <v>33</v>
      </c>
      <c r="G10" s="70" t="s">
        <v>34</v>
      </c>
      <c r="H10" s="26" t="s">
        <v>139</v>
      </c>
      <c r="I10" s="42" t="s">
        <v>17</v>
      </c>
    </row>
    <row r="11" spans="1:10" ht="109.5" customHeight="1" thickBot="1" x14ac:dyDescent="0.4">
      <c r="A11" s="43" t="s">
        <v>18</v>
      </c>
      <c r="B11" s="44" t="s">
        <v>19</v>
      </c>
      <c r="C11" s="29" t="s">
        <v>8</v>
      </c>
      <c r="D11" s="30" t="s">
        <v>105</v>
      </c>
      <c r="E11" s="110" t="s">
        <v>10</v>
      </c>
      <c r="F11" s="110" t="s">
        <v>138</v>
      </c>
      <c r="G11" s="30" t="s">
        <v>110</v>
      </c>
      <c r="H11" s="110" t="s">
        <v>138</v>
      </c>
      <c r="I11" s="201" t="s">
        <v>106</v>
      </c>
      <c r="J11" s="19"/>
    </row>
    <row r="12" spans="1:10" ht="15" thickBot="1" x14ac:dyDescent="0.4">
      <c r="A12" s="31" t="s">
        <v>1</v>
      </c>
      <c r="B12" s="32" t="s">
        <v>1</v>
      </c>
      <c r="C12" s="29" t="s">
        <v>12</v>
      </c>
      <c r="D12" s="45" t="s">
        <v>1</v>
      </c>
      <c r="E12" s="30" t="s">
        <v>1</v>
      </c>
      <c r="F12" s="30" t="s">
        <v>1</v>
      </c>
      <c r="G12" s="35" t="s">
        <v>1</v>
      </c>
      <c r="H12" s="35" t="s">
        <v>1</v>
      </c>
      <c r="I12" s="201"/>
    </row>
    <row r="13" spans="1:10" ht="15" thickBot="1" x14ac:dyDescent="0.4">
      <c r="A13" s="31" t="s">
        <v>1</v>
      </c>
      <c r="B13" s="32" t="s">
        <v>1</v>
      </c>
      <c r="C13" s="36" t="s">
        <v>1</v>
      </c>
      <c r="D13" s="175" t="s">
        <v>13</v>
      </c>
      <c r="E13" s="176"/>
      <c r="F13" s="176"/>
      <c r="G13" s="176"/>
      <c r="H13" s="192"/>
      <c r="I13" s="201"/>
    </row>
    <row r="14" spans="1:10" ht="27" customHeight="1" thickBot="1" x14ac:dyDescent="0.4">
      <c r="A14" s="31" t="s">
        <v>1</v>
      </c>
      <c r="B14" s="38" t="s">
        <v>1</v>
      </c>
      <c r="C14" s="39" t="s">
        <v>1</v>
      </c>
      <c r="D14" s="202" t="s">
        <v>20</v>
      </c>
      <c r="E14" s="203"/>
      <c r="F14" s="203"/>
      <c r="G14" s="203"/>
      <c r="H14" s="204"/>
      <c r="I14" s="201"/>
    </row>
    <row r="15" spans="1:10" ht="15" thickBot="1" x14ac:dyDescent="0.4">
      <c r="A15" s="166" t="s">
        <v>22</v>
      </c>
      <c r="B15" s="46" t="s">
        <v>23</v>
      </c>
      <c r="C15" s="46" t="s">
        <v>1</v>
      </c>
      <c r="D15" s="46" t="s">
        <v>24</v>
      </c>
      <c r="E15" s="46" t="s">
        <v>25</v>
      </c>
      <c r="F15" s="46" t="s">
        <v>26</v>
      </c>
      <c r="G15" s="86"/>
      <c r="H15" s="181" t="s">
        <v>27</v>
      </c>
      <c r="I15" s="182"/>
    </row>
    <row r="16" spans="1:10" ht="15" thickBot="1" x14ac:dyDescent="0.4">
      <c r="A16" s="167"/>
      <c r="B16" s="33" t="s">
        <v>1</v>
      </c>
      <c r="C16" s="33" t="s">
        <v>1</v>
      </c>
      <c r="D16" s="33" t="s">
        <v>1</v>
      </c>
      <c r="E16" s="33" t="s">
        <v>1</v>
      </c>
      <c r="F16" s="33" t="s">
        <v>1</v>
      </c>
      <c r="G16" s="47"/>
      <c r="H16" s="170" t="s">
        <v>1</v>
      </c>
      <c r="I16" s="171"/>
    </row>
    <row r="17" spans="1:10" ht="15" thickBot="1" x14ac:dyDescent="0.4">
      <c r="A17" s="166" t="s">
        <v>28</v>
      </c>
      <c r="B17" s="46" t="s">
        <v>29</v>
      </c>
      <c r="C17" s="46" t="s">
        <v>1</v>
      </c>
      <c r="D17" s="183" t="s">
        <v>1</v>
      </c>
      <c r="E17" s="184"/>
      <c r="F17" s="184"/>
      <c r="G17" s="184"/>
      <c r="H17" s="184"/>
      <c r="I17" s="185"/>
    </row>
    <row r="18" spans="1:10" ht="29" thickBot="1" x14ac:dyDescent="0.4">
      <c r="A18" s="167"/>
      <c r="B18" s="35" t="s">
        <v>30</v>
      </c>
      <c r="C18" s="47" t="s">
        <v>1</v>
      </c>
      <c r="D18" s="186"/>
      <c r="E18" s="187"/>
      <c r="F18" s="187"/>
      <c r="G18" s="187"/>
      <c r="H18" s="187"/>
      <c r="I18" s="188"/>
    </row>
    <row r="19" spans="1:10" ht="15" thickBot="1" x14ac:dyDescent="0.4">
      <c r="A19" s="87"/>
      <c r="B19" s="36"/>
      <c r="C19" s="41"/>
      <c r="D19" s="88"/>
      <c r="E19" s="88"/>
      <c r="F19" s="88"/>
      <c r="G19" s="88"/>
      <c r="H19" s="88"/>
      <c r="I19" s="88"/>
    </row>
    <row r="20" spans="1:10" ht="29" thickBot="1" x14ac:dyDescent="0.4">
      <c r="A20" s="24" t="s">
        <v>117</v>
      </c>
      <c r="B20" s="25" t="s">
        <v>173</v>
      </c>
      <c r="C20" s="25" t="s">
        <v>1</v>
      </c>
      <c r="D20" s="26" t="s">
        <v>4</v>
      </c>
      <c r="E20" s="26" t="s">
        <v>32</v>
      </c>
      <c r="F20" s="26" t="s">
        <v>33</v>
      </c>
      <c r="G20" s="70" t="s">
        <v>34</v>
      </c>
      <c r="H20" s="26" t="s">
        <v>181</v>
      </c>
      <c r="I20" s="42" t="s">
        <v>17</v>
      </c>
    </row>
    <row r="21" spans="1:10" ht="190.5" customHeight="1" thickBot="1" x14ac:dyDescent="0.4">
      <c r="A21" s="139" t="s">
        <v>113</v>
      </c>
      <c r="B21" s="141" t="s">
        <v>143</v>
      </c>
      <c r="C21" s="140" t="s">
        <v>8</v>
      </c>
      <c r="D21" s="119" t="s">
        <v>141</v>
      </c>
      <c r="E21" s="110" t="s">
        <v>137</v>
      </c>
      <c r="F21" s="110" t="s">
        <v>61</v>
      </c>
      <c r="G21" s="119" t="s">
        <v>203</v>
      </c>
      <c r="H21" s="119" t="s">
        <v>142</v>
      </c>
      <c r="I21" s="189" t="s">
        <v>134</v>
      </c>
      <c r="J21" s="19"/>
    </row>
    <row r="22" spans="1:10" ht="15" thickBot="1" x14ac:dyDescent="0.4">
      <c r="A22" s="142" t="s">
        <v>1</v>
      </c>
      <c r="B22" s="143" t="s">
        <v>1</v>
      </c>
      <c r="C22" s="29" t="s">
        <v>12</v>
      </c>
      <c r="D22" s="45"/>
      <c r="E22" s="30"/>
      <c r="F22" s="30"/>
      <c r="G22" s="35"/>
      <c r="H22" s="35"/>
      <c r="I22" s="190"/>
    </row>
    <row r="23" spans="1:10" ht="15" thickBot="1" x14ac:dyDescent="0.4">
      <c r="A23" s="142" t="s">
        <v>1</v>
      </c>
      <c r="B23" s="143" t="s">
        <v>1</v>
      </c>
      <c r="C23" s="36" t="s">
        <v>1</v>
      </c>
      <c r="D23" s="175" t="s">
        <v>13</v>
      </c>
      <c r="E23" s="176"/>
      <c r="F23" s="176"/>
      <c r="G23" s="176"/>
      <c r="H23" s="192"/>
      <c r="I23" s="190"/>
    </row>
    <row r="24" spans="1:10" ht="41.15" customHeight="1" thickBot="1" x14ac:dyDescent="0.4">
      <c r="A24" s="142" t="s">
        <v>1</v>
      </c>
      <c r="B24" s="144" t="s">
        <v>1</v>
      </c>
      <c r="C24" s="39" t="s">
        <v>1</v>
      </c>
      <c r="D24" s="193" t="s">
        <v>132</v>
      </c>
      <c r="E24" s="194"/>
      <c r="F24" s="194"/>
      <c r="G24" s="194"/>
      <c r="H24" s="195"/>
      <c r="I24" s="191"/>
    </row>
    <row r="25" spans="1:10" ht="15" thickBot="1" x14ac:dyDescent="0.4">
      <c r="A25" s="166" t="s">
        <v>22</v>
      </c>
      <c r="B25" s="46" t="s">
        <v>23</v>
      </c>
      <c r="C25" s="46" t="s">
        <v>1</v>
      </c>
      <c r="D25" s="46"/>
      <c r="E25" s="46"/>
      <c r="F25" s="46"/>
      <c r="G25" s="86"/>
      <c r="H25" s="181"/>
      <c r="I25" s="182"/>
    </row>
    <row r="26" spans="1:10" ht="15" thickBot="1" x14ac:dyDescent="0.4">
      <c r="A26" s="167"/>
      <c r="B26" s="33" t="s">
        <v>1</v>
      </c>
      <c r="C26" s="33" t="s">
        <v>1</v>
      </c>
      <c r="D26" s="33" t="s">
        <v>1</v>
      </c>
      <c r="E26" s="33" t="s">
        <v>1</v>
      </c>
      <c r="F26" s="33" t="s">
        <v>1</v>
      </c>
      <c r="G26" s="47"/>
      <c r="H26" s="170" t="s">
        <v>1</v>
      </c>
      <c r="I26" s="171"/>
    </row>
    <row r="27" spans="1:10" ht="15" thickBot="1" x14ac:dyDescent="0.4">
      <c r="A27" s="166" t="s">
        <v>28</v>
      </c>
      <c r="B27" s="46" t="s">
        <v>29</v>
      </c>
      <c r="C27" s="46" t="s">
        <v>1</v>
      </c>
      <c r="D27" s="183" t="s">
        <v>1</v>
      </c>
      <c r="E27" s="184"/>
      <c r="F27" s="184"/>
      <c r="G27" s="184"/>
      <c r="H27" s="184"/>
      <c r="I27" s="185"/>
    </row>
    <row r="28" spans="1:10" ht="29" thickBot="1" x14ac:dyDescent="0.4">
      <c r="A28" s="167"/>
      <c r="B28" s="35" t="s">
        <v>30</v>
      </c>
      <c r="C28" s="47" t="s">
        <v>1</v>
      </c>
      <c r="D28" s="186"/>
      <c r="E28" s="187"/>
      <c r="F28" s="187"/>
      <c r="G28" s="187"/>
      <c r="H28" s="187"/>
      <c r="I28" s="188"/>
    </row>
    <row r="29" spans="1:10" x14ac:dyDescent="0.35">
      <c r="A29" s="87"/>
      <c r="B29" s="36"/>
      <c r="C29" s="41"/>
      <c r="D29" s="88"/>
      <c r="E29" s="88"/>
      <c r="F29" s="88"/>
      <c r="G29" s="88"/>
      <c r="H29" s="88"/>
      <c r="I29" s="88"/>
    </row>
    <row r="30" spans="1:10" ht="15" thickBot="1" x14ac:dyDescent="0.4">
      <c r="A30" s="41"/>
      <c r="B30" s="41"/>
      <c r="C30" s="41"/>
      <c r="D30" s="41"/>
      <c r="E30" s="41"/>
      <c r="F30" s="41"/>
      <c r="G30" s="41"/>
      <c r="H30" s="41"/>
      <c r="I30" s="41"/>
    </row>
    <row r="31" spans="1:10" ht="29" thickBot="1" x14ac:dyDescent="0.4">
      <c r="A31" s="24" t="s">
        <v>31</v>
      </c>
      <c r="B31" s="25" t="s">
        <v>42</v>
      </c>
      <c r="C31" s="48" t="s">
        <v>1</v>
      </c>
      <c r="D31" s="26" t="s">
        <v>4</v>
      </c>
      <c r="E31" s="26" t="s">
        <v>32</v>
      </c>
      <c r="F31" s="26" t="s">
        <v>33</v>
      </c>
      <c r="G31" s="26" t="s">
        <v>34</v>
      </c>
      <c r="H31" s="26" t="s">
        <v>181</v>
      </c>
      <c r="I31" s="49" t="s">
        <v>17</v>
      </c>
    </row>
    <row r="32" spans="1:10" ht="299.25" customHeight="1" thickBot="1" x14ac:dyDescent="0.4">
      <c r="A32" s="43" t="s">
        <v>35</v>
      </c>
      <c r="B32" s="28" t="s">
        <v>36</v>
      </c>
      <c r="C32" s="29" t="s">
        <v>8</v>
      </c>
      <c r="D32" s="30" t="s">
        <v>37</v>
      </c>
      <c r="E32" s="50" t="s">
        <v>38</v>
      </c>
      <c r="F32" s="50" t="s">
        <v>39</v>
      </c>
      <c r="G32" s="51" t="s">
        <v>104</v>
      </c>
      <c r="H32" s="111" t="s">
        <v>138</v>
      </c>
      <c r="I32" s="172" t="s">
        <v>40</v>
      </c>
    </row>
    <row r="33" spans="1:9" ht="15" thickBot="1" x14ac:dyDescent="0.4">
      <c r="A33" s="31" t="s">
        <v>1</v>
      </c>
      <c r="B33" s="32" t="s">
        <v>1</v>
      </c>
      <c r="C33" s="29" t="s">
        <v>12</v>
      </c>
      <c r="D33" s="34" t="s">
        <v>1</v>
      </c>
      <c r="E33" s="35" t="s">
        <v>1</v>
      </c>
      <c r="F33" s="35" t="s">
        <v>1</v>
      </c>
      <c r="G33" s="39" t="s">
        <v>1</v>
      </c>
      <c r="H33" s="39" t="s">
        <v>1</v>
      </c>
      <c r="I33" s="173"/>
    </row>
    <row r="34" spans="1:9" ht="15" thickBot="1" x14ac:dyDescent="0.4">
      <c r="A34" s="31" t="s">
        <v>1</v>
      </c>
      <c r="B34" s="32" t="s">
        <v>1</v>
      </c>
      <c r="C34" s="175" t="s">
        <v>13</v>
      </c>
      <c r="D34" s="176"/>
      <c r="E34" s="176"/>
      <c r="F34" s="176"/>
      <c r="G34" s="176"/>
      <c r="H34" s="177"/>
      <c r="I34" s="173"/>
    </row>
    <row r="35" spans="1:9" ht="31.5" customHeight="1" thickBot="1" x14ac:dyDescent="0.4">
      <c r="A35" s="31" t="s">
        <v>1</v>
      </c>
      <c r="B35" s="38" t="s">
        <v>1</v>
      </c>
      <c r="C35" s="178" t="s">
        <v>41</v>
      </c>
      <c r="D35" s="179"/>
      <c r="E35" s="179"/>
      <c r="F35" s="179"/>
      <c r="G35" s="179"/>
      <c r="H35" s="180"/>
      <c r="I35" s="173"/>
    </row>
    <row r="36" spans="1:9" ht="24.75" hidden="1" customHeight="1" x14ac:dyDescent="0.35">
      <c r="A36" s="31" t="s">
        <v>1</v>
      </c>
      <c r="B36" s="52" t="s">
        <v>42</v>
      </c>
      <c r="C36" s="52" t="s">
        <v>1</v>
      </c>
      <c r="D36" s="53" t="s">
        <v>4</v>
      </c>
      <c r="E36" s="26" t="s">
        <v>5</v>
      </c>
      <c r="F36" s="26" t="s">
        <v>6</v>
      </c>
      <c r="G36" s="54" t="s">
        <v>21</v>
      </c>
      <c r="H36" s="54" t="s">
        <v>21</v>
      </c>
      <c r="I36" s="173"/>
    </row>
    <row r="37" spans="1:9" ht="115.5" hidden="1" customHeight="1" x14ac:dyDescent="0.35">
      <c r="A37" s="31" t="s">
        <v>1</v>
      </c>
      <c r="B37" s="55" t="s">
        <v>43</v>
      </c>
      <c r="C37" s="56" t="s">
        <v>8</v>
      </c>
      <c r="D37" s="57" t="s">
        <v>44</v>
      </c>
      <c r="E37" s="57" t="s">
        <v>45</v>
      </c>
      <c r="F37" s="57" t="s">
        <v>46</v>
      </c>
      <c r="G37" s="58"/>
      <c r="H37" s="58"/>
      <c r="I37" s="173"/>
    </row>
    <row r="38" spans="1:9" ht="15" hidden="1" customHeight="1" x14ac:dyDescent="0.35">
      <c r="A38" s="31" t="s">
        <v>1</v>
      </c>
      <c r="B38" s="32" t="s">
        <v>1</v>
      </c>
      <c r="C38" s="48" t="s">
        <v>12</v>
      </c>
      <c r="D38" s="59" t="s">
        <v>1</v>
      </c>
      <c r="E38" s="60" t="s">
        <v>1</v>
      </c>
      <c r="F38" s="35" t="s">
        <v>1</v>
      </c>
      <c r="G38" s="39" t="s">
        <v>1</v>
      </c>
      <c r="H38" s="39" t="s">
        <v>1</v>
      </c>
      <c r="I38" s="173"/>
    </row>
    <row r="39" spans="1:9" ht="15" hidden="1" customHeight="1" x14ac:dyDescent="0.35">
      <c r="A39" s="31" t="s">
        <v>1</v>
      </c>
      <c r="B39" s="32" t="s">
        <v>1</v>
      </c>
      <c r="C39" s="151" t="s">
        <v>13</v>
      </c>
      <c r="D39" s="151"/>
      <c r="E39" s="151"/>
      <c r="F39" s="151"/>
      <c r="G39" s="151"/>
      <c r="H39" s="151"/>
      <c r="I39" s="173"/>
    </row>
    <row r="40" spans="1:9" ht="15" hidden="1" customHeight="1" x14ac:dyDescent="0.35">
      <c r="A40" s="37" t="s">
        <v>1</v>
      </c>
      <c r="B40" s="38" t="s">
        <v>1</v>
      </c>
      <c r="C40" s="150" t="s">
        <v>1</v>
      </c>
      <c r="D40" s="150"/>
      <c r="E40" s="150"/>
      <c r="F40" s="150"/>
      <c r="G40" s="150"/>
      <c r="H40" s="150"/>
      <c r="I40" s="173"/>
    </row>
    <row r="41" spans="1:9" ht="15" hidden="1" customHeight="1" x14ac:dyDescent="0.35">
      <c r="A41" s="61" t="s">
        <v>47</v>
      </c>
      <c r="B41" s="52" t="s">
        <v>48</v>
      </c>
      <c r="C41" s="52" t="s">
        <v>1</v>
      </c>
      <c r="D41" s="53" t="s">
        <v>4</v>
      </c>
      <c r="E41" s="53" t="s">
        <v>49</v>
      </c>
      <c r="F41" s="53" t="s">
        <v>16</v>
      </c>
      <c r="G41" s="54" t="s">
        <v>21</v>
      </c>
      <c r="H41" s="54" t="s">
        <v>21</v>
      </c>
      <c r="I41" s="173"/>
    </row>
    <row r="42" spans="1:9" ht="104.25" hidden="1" customHeight="1" x14ac:dyDescent="0.35">
      <c r="A42" s="31" t="s">
        <v>1</v>
      </c>
      <c r="B42" s="55" t="s">
        <v>50</v>
      </c>
      <c r="C42" s="62" t="s">
        <v>8</v>
      </c>
      <c r="D42" s="57" t="s">
        <v>51</v>
      </c>
      <c r="E42" s="57" t="s">
        <v>52</v>
      </c>
      <c r="F42" s="35" t="s">
        <v>1</v>
      </c>
      <c r="G42" s="39" t="s">
        <v>1</v>
      </c>
      <c r="H42" s="39" t="s">
        <v>1</v>
      </c>
      <c r="I42" s="173"/>
    </row>
    <row r="43" spans="1:9" ht="15" hidden="1" customHeight="1" x14ac:dyDescent="0.35">
      <c r="A43" s="31" t="s">
        <v>1</v>
      </c>
      <c r="B43" s="32" t="s">
        <v>1</v>
      </c>
      <c r="C43" s="48" t="s">
        <v>12</v>
      </c>
      <c r="D43" s="59" t="s">
        <v>1</v>
      </c>
      <c r="E43" s="60" t="s">
        <v>1</v>
      </c>
      <c r="F43" s="35" t="s">
        <v>1</v>
      </c>
      <c r="G43" s="39" t="s">
        <v>1</v>
      </c>
      <c r="H43" s="39" t="s">
        <v>1</v>
      </c>
      <c r="I43" s="173"/>
    </row>
    <row r="44" spans="1:9" ht="15" hidden="1" customHeight="1" x14ac:dyDescent="0.35">
      <c r="A44" s="31" t="s">
        <v>1</v>
      </c>
      <c r="B44" s="32" t="s">
        <v>1</v>
      </c>
      <c r="C44" s="151" t="s">
        <v>13</v>
      </c>
      <c r="D44" s="151"/>
      <c r="E44" s="151"/>
      <c r="F44" s="151"/>
      <c r="G44" s="151"/>
      <c r="H44" s="151"/>
      <c r="I44" s="173"/>
    </row>
    <row r="45" spans="1:9" ht="15" hidden="1" customHeight="1" x14ac:dyDescent="0.35">
      <c r="A45" s="37" t="s">
        <v>1</v>
      </c>
      <c r="B45" s="38" t="s">
        <v>1</v>
      </c>
      <c r="C45" s="40" t="s">
        <v>1</v>
      </c>
      <c r="D45" s="150" t="s">
        <v>1</v>
      </c>
      <c r="E45" s="150"/>
      <c r="F45" s="150"/>
      <c r="G45" s="150"/>
      <c r="H45" s="150"/>
      <c r="I45" s="173"/>
    </row>
    <row r="46" spans="1:9" ht="15" hidden="1" customHeight="1" x14ac:dyDescent="0.35">
      <c r="A46" s="31" t="s">
        <v>1</v>
      </c>
      <c r="B46" s="52" t="s">
        <v>53</v>
      </c>
      <c r="C46" s="52" t="s">
        <v>1</v>
      </c>
      <c r="D46" s="53" t="s">
        <v>4</v>
      </c>
      <c r="E46" s="53" t="s">
        <v>49</v>
      </c>
      <c r="F46" s="53" t="s">
        <v>16</v>
      </c>
      <c r="G46" s="54" t="s">
        <v>21</v>
      </c>
      <c r="H46" s="54" t="s">
        <v>21</v>
      </c>
      <c r="I46" s="173"/>
    </row>
    <row r="47" spans="1:9" ht="81" hidden="1" customHeight="1" x14ac:dyDescent="0.35">
      <c r="A47" s="31" t="s">
        <v>1</v>
      </c>
      <c r="B47" s="55" t="s">
        <v>54</v>
      </c>
      <c r="C47" s="62" t="s">
        <v>8</v>
      </c>
      <c r="D47" s="57" t="s">
        <v>55</v>
      </c>
      <c r="E47" s="35" t="s">
        <v>1</v>
      </c>
      <c r="F47" s="35" t="s">
        <v>1</v>
      </c>
      <c r="G47" s="39" t="s">
        <v>1</v>
      </c>
      <c r="H47" s="39" t="s">
        <v>1</v>
      </c>
      <c r="I47" s="173"/>
    </row>
    <row r="48" spans="1:9" ht="15" hidden="1" customHeight="1" x14ac:dyDescent="0.35">
      <c r="A48" s="31" t="s">
        <v>1</v>
      </c>
      <c r="B48" s="32" t="s">
        <v>1</v>
      </c>
      <c r="C48" s="48" t="s">
        <v>12</v>
      </c>
      <c r="D48" s="59" t="s">
        <v>1</v>
      </c>
      <c r="E48" s="60" t="s">
        <v>1</v>
      </c>
      <c r="F48" s="35" t="s">
        <v>1</v>
      </c>
      <c r="G48" s="39" t="s">
        <v>1</v>
      </c>
      <c r="H48" s="39" t="s">
        <v>1</v>
      </c>
      <c r="I48" s="173"/>
    </row>
    <row r="49" spans="1:10" ht="15" hidden="1" customHeight="1" x14ac:dyDescent="0.35">
      <c r="A49" s="31" t="s">
        <v>1</v>
      </c>
      <c r="B49" s="32" t="s">
        <v>1</v>
      </c>
      <c r="C49" s="151" t="s">
        <v>13</v>
      </c>
      <c r="D49" s="151"/>
      <c r="E49" s="151"/>
      <c r="F49" s="151"/>
      <c r="G49" s="151"/>
      <c r="H49" s="151"/>
      <c r="I49" s="173"/>
    </row>
    <row r="50" spans="1:10" ht="15" hidden="1" customHeight="1" thickBot="1" x14ac:dyDescent="0.4">
      <c r="A50" s="37" t="s">
        <v>1</v>
      </c>
      <c r="B50" s="38" t="s">
        <v>1</v>
      </c>
      <c r="C50" s="150" t="s">
        <v>1</v>
      </c>
      <c r="D50" s="150"/>
      <c r="E50" s="150"/>
      <c r="F50" s="150"/>
      <c r="G50" s="150"/>
      <c r="H50" s="150"/>
      <c r="I50" s="174"/>
    </row>
    <row r="51" spans="1:10" ht="15" thickBot="1" x14ac:dyDescent="0.4">
      <c r="A51" s="166" t="s">
        <v>22</v>
      </c>
      <c r="B51" s="46" t="s">
        <v>23</v>
      </c>
      <c r="C51" s="46" t="s">
        <v>1</v>
      </c>
      <c r="D51" s="46" t="s">
        <v>24</v>
      </c>
      <c r="E51" s="46" t="s">
        <v>25</v>
      </c>
      <c r="F51" s="46" t="s">
        <v>26</v>
      </c>
      <c r="G51" s="86"/>
      <c r="H51" s="168" t="s">
        <v>27</v>
      </c>
      <c r="I51" s="169"/>
    </row>
    <row r="52" spans="1:10" ht="15" thickBot="1" x14ac:dyDescent="0.4">
      <c r="A52" s="167"/>
      <c r="B52" s="63"/>
      <c r="C52" s="33" t="s">
        <v>1</v>
      </c>
      <c r="D52" s="33" t="s">
        <v>1</v>
      </c>
      <c r="E52" s="33" t="s">
        <v>1</v>
      </c>
      <c r="F52" s="33" t="s">
        <v>1</v>
      </c>
      <c r="G52" s="47"/>
      <c r="H52" s="170" t="s">
        <v>1</v>
      </c>
      <c r="I52" s="171"/>
    </row>
    <row r="53" spans="1:10" ht="15" thickBot="1" x14ac:dyDescent="0.4">
      <c r="A53" s="166" t="s">
        <v>28</v>
      </c>
      <c r="B53" s="46" t="s">
        <v>29</v>
      </c>
      <c r="C53" s="46" t="s">
        <v>1</v>
      </c>
      <c r="D53" s="183" t="s">
        <v>1</v>
      </c>
      <c r="E53" s="184"/>
      <c r="F53" s="184"/>
      <c r="G53" s="184"/>
      <c r="H53" s="184"/>
      <c r="I53" s="185"/>
    </row>
    <row r="54" spans="1:10" ht="15" thickBot="1" x14ac:dyDescent="0.4">
      <c r="A54" s="167"/>
      <c r="B54" s="33" t="s">
        <v>1</v>
      </c>
      <c r="C54" s="47" t="s">
        <v>1</v>
      </c>
      <c r="D54" s="186"/>
      <c r="E54" s="187"/>
      <c r="F54" s="187"/>
      <c r="G54" s="187"/>
      <c r="H54" s="187"/>
      <c r="I54" s="188"/>
    </row>
    <row r="55" spans="1:10" ht="20.9" customHeight="1" thickBot="1" x14ac:dyDescent="0.4">
      <c r="A55" s="41"/>
      <c r="B55" s="41"/>
      <c r="C55" s="41"/>
      <c r="D55" s="41"/>
      <c r="E55" s="41"/>
      <c r="F55" s="41"/>
      <c r="G55" s="41"/>
      <c r="H55" s="41"/>
      <c r="I55" s="41"/>
    </row>
    <row r="56" spans="1:10" ht="29" thickBot="1" x14ac:dyDescent="0.4">
      <c r="A56" s="24" t="s">
        <v>115</v>
      </c>
      <c r="B56" s="25" t="s">
        <v>56</v>
      </c>
      <c r="C56" s="48" t="s">
        <v>1</v>
      </c>
      <c r="D56" s="26" t="s">
        <v>4</v>
      </c>
      <c r="E56" s="26" t="s">
        <v>32</v>
      </c>
      <c r="F56" s="26" t="s">
        <v>33</v>
      </c>
      <c r="G56" s="26" t="s">
        <v>34</v>
      </c>
      <c r="H56" s="26" t="s">
        <v>181</v>
      </c>
      <c r="I56" s="42" t="s">
        <v>17</v>
      </c>
    </row>
    <row r="57" spans="1:10" ht="224.5" thickBot="1" x14ac:dyDescent="0.4">
      <c r="A57" s="43" t="s">
        <v>57</v>
      </c>
      <c r="B57" s="28" t="s">
        <v>58</v>
      </c>
      <c r="C57" s="29" t="s">
        <v>8</v>
      </c>
      <c r="D57" s="64" t="s">
        <v>59</v>
      </c>
      <c r="E57" s="65" t="s">
        <v>60</v>
      </c>
      <c r="F57" s="66" t="s">
        <v>61</v>
      </c>
      <c r="G57" s="66" t="s">
        <v>61</v>
      </c>
      <c r="H57" s="66" t="s">
        <v>61</v>
      </c>
      <c r="I57" s="215" t="s">
        <v>62</v>
      </c>
      <c r="J57" s="21"/>
    </row>
    <row r="58" spans="1:10" ht="197" thickBot="1" x14ac:dyDescent="0.4">
      <c r="A58" s="31" t="s">
        <v>1</v>
      </c>
      <c r="B58" s="32" t="s">
        <v>1</v>
      </c>
      <c r="C58" s="29" t="s">
        <v>12</v>
      </c>
      <c r="D58" s="34" t="s">
        <v>1</v>
      </c>
      <c r="E58" s="35" t="s">
        <v>63</v>
      </c>
      <c r="F58" s="67" t="s">
        <v>1</v>
      </c>
      <c r="G58" s="67" t="s">
        <v>1</v>
      </c>
      <c r="H58" s="67" t="s">
        <v>1</v>
      </c>
      <c r="I58" s="216"/>
    </row>
    <row r="59" spans="1:10" ht="15" thickBot="1" x14ac:dyDescent="0.4">
      <c r="A59" s="31" t="s">
        <v>1</v>
      </c>
      <c r="B59" s="32" t="s">
        <v>1</v>
      </c>
      <c r="C59" s="176" t="s">
        <v>64</v>
      </c>
      <c r="D59" s="176"/>
      <c r="E59" s="176"/>
      <c r="F59" s="176"/>
      <c r="G59" s="176"/>
      <c r="H59" s="192"/>
      <c r="I59" s="216"/>
    </row>
    <row r="60" spans="1:10" ht="15" thickBot="1" x14ac:dyDescent="0.4">
      <c r="A60" s="31" t="s">
        <v>1</v>
      </c>
      <c r="B60" s="38" t="s">
        <v>1</v>
      </c>
      <c r="C60" s="179" t="s">
        <v>65</v>
      </c>
      <c r="D60" s="179"/>
      <c r="E60" s="179"/>
      <c r="F60" s="179"/>
      <c r="G60" s="179"/>
      <c r="H60" s="218"/>
      <c r="I60" s="216"/>
    </row>
    <row r="61" spans="1:10" ht="29" thickBot="1" x14ac:dyDescent="0.4">
      <c r="A61" s="31" t="s">
        <v>1</v>
      </c>
      <c r="B61" s="52" t="s">
        <v>66</v>
      </c>
      <c r="C61" s="52" t="s">
        <v>1</v>
      </c>
      <c r="D61" s="53" t="s">
        <v>4</v>
      </c>
      <c r="E61" s="26" t="s">
        <v>32</v>
      </c>
      <c r="F61" s="26" t="s">
        <v>33</v>
      </c>
      <c r="G61" s="70" t="s">
        <v>34</v>
      </c>
      <c r="H61" s="70" t="s">
        <v>126</v>
      </c>
      <c r="I61" s="216"/>
    </row>
    <row r="62" spans="1:10" ht="265.5" customHeight="1" thickBot="1" x14ac:dyDescent="0.4">
      <c r="A62" s="31" t="s">
        <v>1</v>
      </c>
      <c r="B62" s="28" t="s">
        <v>67</v>
      </c>
      <c r="C62" s="62" t="s">
        <v>8</v>
      </c>
      <c r="D62" s="30" t="s">
        <v>68</v>
      </c>
      <c r="E62" s="50" t="s">
        <v>69</v>
      </c>
      <c r="F62" s="119" t="s">
        <v>107</v>
      </c>
      <c r="G62" s="119" t="s">
        <v>70</v>
      </c>
      <c r="H62" s="112" t="s">
        <v>138</v>
      </c>
      <c r="I62" s="216"/>
      <c r="J62" s="21"/>
    </row>
    <row r="63" spans="1:10" ht="169" thickBot="1" x14ac:dyDescent="0.4">
      <c r="A63" s="31" t="s">
        <v>1</v>
      </c>
      <c r="B63" s="32" t="s">
        <v>1</v>
      </c>
      <c r="C63" s="48" t="s">
        <v>12</v>
      </c>
      <c r="D63" s="59" t="s">
        <v>1</v>
      </c>
      <c r="E63" s="60" t="s">
        <v>71</v>
      </c>
      <c r="F63" s="35" t="s">
        <v>1</v>
      </c>
      <c r="G63" s="35" t="s">
        <v>1</v>
      </c>
      <c r="H63" s="35" t="s">
        <v>1</v>
      </c>
      <c r="I63" s="216"/>
      <c r="J63" s="22"/>
    </row>
    <row r="64" spans="1:10" ht="15" thickBot="1" x14ac:dyDescent="0.4">
      <c r="A64" s="31" t="s">
        <v>1</v>
      </c>
      <c r="B64" s="32" t="s">
        <v>1</v>
      </c>
      <c r="C64" s="151" t="s">
        <v>64</v>
      </c>
      <c r="D64" s="151"/>
      <c r="E64" s="151"/>
      <c r="F64" s="151"/>
      <c r="G64" s="151"/>
      <c r="H64" s="219"/>
      <c r="I64" s="216"/>
    </row>
    <row r="65" spans="1:10" ht="15" thickBot="1" x14ac:dyDescent="0.4">
      <c r="A65" s="37" t="s">
        <v>1</v>
      </c>
      <c r="B65" s="38" t="s">
        <v>1</v>
      </c>
      <c r="C65" s="150" t="s">
        <v>108</v>
      </c>
      <c r="D65" s="150"/>
      <c r="E65" s="150"/>
      <c r="F65" s="150"/>
      <c r="G65" s="150"/>
      <c r="H65" s="200"/>
      <c r="I65" s="217"/>
    </row>
    <row r="66" spans="1:10" ht="15" thickBot="1" x14ac:dyDescent="0.4"/>
    <row r="67" spans="1:10" s="1" customFormat="1" ht="28.5" thickBot="1" x14ac:dyDescent="0.35">
      <c r="A67" s="68" t="s">
        <v>114</v>
      </c>
      <c r="B67" s="69" t="s">
        <v>72</v>
      </c>
      <c r="C67" s="69" t="s">
        <v>1</v>
      </c>
      <c r="D67" s="70" t="s">
        <v>4</v>
      </c>
      <c r="E67" s="70" t="s">
        <v>32</v>
      </c>
      <c r="F67" s="70" t="s">
        <v>33</v>
      </c>
      <c r="G67" s="70" t="s">
        <v>191</v>
      </c>
      <c r="H67" s="70" t="s">
        <v>139</v>
      </c>
      <c r="I67" s="71" t="s">
        <v>17</v>
      </c>
    </row>
    <row r="68" spans="1:10" s="1" customFormat="1" ht="408.75" customHeight="1" thickBot="1" x14ac:dyDescent="0.35">
      <c r="A68" s="72" t="s">
        <v>73</v>
      </c>
      <c r="B68" s="94" t="s">
        <v>111</v>
      </c>
      <c r="C68" s="73" t="s">
        <v>8</v>
      </c>
      <c r="D68" s="64" t="s">
        <v>74</v>
      </c>
      <c r="E68" s="65" t="s">
        <v>75</v>
      </c>
      <c r="F68" s="50" t="s">
        <v>204</v>
      </c>
      <c r="G68" s="30" t="s">
        <v>205</v>
      </c>
      <c r="H68" s="77" t="s">
        <v>1</v>
      </c>
      <c r="I68" s="212" t="s">
        <v>133</v>
      </c>
      <c r="J68" s="20"/>
    </row>
    <row r="69" spans="1:10" s="1" customFormat="1" ht="159" customHeight="1" thickBot="1" x14ac:dyDescent="0.35">
      <c r="A69" s="74"/>
      <c r="B69" s="75" t="s">
        <v>1</v>
      </c>
      <c r="C69" s="76" t="s">
        <v>12</v>
      </c>
      <c r="D69" s="77" t="s">
        <v>1</v>
      </c>
      <c r="E69" s="64" t="s">
        <v>76</v>
      </c>
      <c r="F69" s="78" t="s">
        <v>1</v>
      </c>
      <c r="G69" s="78" t="s">
        <v>1</v>
      </c>
      <c r="H69" s="78" t="s">
        <v>1</v>
      </c>
      <c r="I69" s="206"/>
    </row>
    <row r="70" spans="1:10" s="1" customFormat="1" ht="28" customHeight="1" thickBot="1" x14ac:dyDescent="0.35">
      <c r="A70" s="74"/>
      <c r="B70" s="79"/>
      <c r="C70" s="164" t="s">
        <v>77</v>
      </c>
      <c r="D70" s="164"/>
      <c r="E70" s="164"/>
      <c r="F70" s="164"/>
      <c r="G70" s="164"/>
      <c r="H70" s="165"/>
      <c r="I70" s="206"/>
    </row>
    <row r="71" spans="1:10" s="1" customFormat="1" thickBot="1" x14ac:dyDescent="0.35">
      <c r="A71" s="74"/>
      <c r="B71" s="80"/>
      <c r="C71" s="213" t="s">
        <v>109</v>
      </c>
      <c r="D71" s="213"/>
      <c r="E71" s="213"/>
      <c r="F71" s="213"/>
      <c r="G71" s="213"/>
      <c r="H71" s="214"/>
      <c r="I71" s="206"/>
    </row>
    <row r="72" spans="1:10" s="1" customFormat="1" thickBot="1" x14ac:dyDescent="0.35">
      <c r="A72" s="152" t="s">
        <v>22</v>
      </c>
      <c r="B72" s="81" t="s">
        <v>23</v>
      </c>
      <c r="C72" s="82"/>
      <c r="D72" s="81" t="s">
        <v>24</v>
      </c>
      <c r="E72" s="81" t="s">
        <v>25</v>
      </c>
      <c r="F72" s="81" t="s">
        <v>26</v>
      </c>
      <c r="G72" s="92"/>
      <c r="H72" s="160" t="s">
        <v>27</v>
      </c>
      <c r="I72" s="161"/>
    </row>
    <row r="73" spans="1:10" s="1" customFormat="1" thickBot="1" x14ac:dyDescent="0.35">
      <c r="A73" s="153"/>
      <c r="B73" s="83"/>
      <c r="C73" s="84"/>
      <c r="D73" s="84" t="s">
        <v>1</v>
      </c>
      <c r="E73" s="84" t="s">
        <v>1</v>
      </c>
      <c r="F73" s="84" t="s">
        <v>1</v>
      </c>
      <c r="G73" s="85"/>
      <c r="H73" s="162" t="s">
        <v>1</v>
      </c>
      <c r="I73" s="163"/>
    </row>
    <row r="74" spans="1:10" s="1" customFormat="1" thickBot="1" x14ac:dyDescent="0.35">
      <c r="A74" s="152" t="s">
        <v>28</v>
      </c>
      <c r="B74" s="81" t="s">
        <v>29</v>
      </c>
      <c r="C74" s="82"/>
      <c r="D74" s="154" t="s">
        <v>1</v>
      </c>
      <c r="E74" s="155"/>
      <c r="F74" s="155"/>
      <c r="G74" s="155"/>
      <c r="H74" s="155"/>
      <c r="I74" s="156"/>
    </row>
    <row r="75" spans="1:10" s="1" customFormat="1" thickBot="1" x14ac:dyDescent="0.35">
      <c r="A75" s="153"/>
      <c r="B75" s="84"/>
      <c r="C75" s="85"/>
      <c r="D75" s="157"/>
      <c r="E75" s="158"/>
      <c r="F75" s="158"/>
      <c r="G75" s="158"/>
      <c r="H75" s="158"/>
      <c r="I75" s="159"/>
    </row>
    <row r="76" spans="1:10" ht="29" thickBot="1" x14ac:dyDescent="0.4">
      <c r="A76" s="68" t="s">
        <v>118</v>
      </c>
      <c r="B76" s="69" t="s">
        <v>120</v>
      </c>
      <c r="C76" s="95" t="s">
        <v>1</v>
      </c>
      <c r="D76" s="70" t="s">
        <v>4</v>
      </c>
      <c r="E76" s="70" t="s">
        <v>32</v>
      </c>
      <c r="F76" s="70" t="s">
        <v>33</v>
      </c>
      <c r="G76" s="70" t="s">
        <v>34</v>
      </c>
      <c r="H76" s="70" t="s">
        <v>126</v>
      </c>
      <c r="I76" s="71" t="s">
        <v>17</v>
      </c>
    </row>
    <row r="77" spans="1:10" ht="84.5" thickBot="1" x14ac:dyDescent="0.4">
      <c r="A77" s="145" t="s">
        <v>140</v>
      </c>
      <c r="B77" s="96" t="s">
        <v>119</v>
      </c>
      <c r="C77" s="73" t="s">
        <v>8</v>
      </c>
      <c r="D77" s="146" t="s">
        <v>200</v>
      </c>
      <c r="E77" s="108" t="s">
        <v>61</v>
      </c>
      <c r="F77" s="148" t="s">
        <v>201</v>
      </c>
      <c r="G77" s="149" t="s">
        <v>202</v>
      </c>
      <c r="H77" s="149" t="s">
        <v>202</v>
      </c>
      <c r="I77" s="205" t="s">
        <v>207</v>
      </c>
      <c r="J77" s="93"/>
    </row>
    <row r="78" spans="1:10" ht="15" thickBot="1" x14ac:dyDescent="0.4">
      <c r="A78" s="97" t="s">
        <v>1</v>
      </c>
      <c r="B78" s="75" t="s">
        <v>1</v>
      </c>
      <c r="C78" s="73" t="s">
        <v>12</v>
      </c>
      <c r="D78" s="77" t="s">
        <v>1</v>
      </c>
      <c r="E78" s="109"/>
      <c r="F78" s="98" t="s">
        <v>1</v>
      </c>
      <c r="G78" s="98" t="s">
        <v>1</v>
      </c>
      <c r="H78" s="98" t="s">
        <v>1</v>
      </c>
      <c r="I78" s="206"/>
    </row>
    <row r="79" spans="1:10" ht="15" thickBot="1" x14ac:dyDescent="0.4">
      <c r="A79" s="97" t="s">
        <v>1</v>
      </c>
      <c r="B79" s="75" t="s">
        <v>1</v>
      </c>
      <c r="C79" s="164" t="s">
        <v>64</v>
      </c>
      <c r="D79" s="164"/>
      <c r="E79" s="164"/>
      <c r="F79" s="164"/>
      <c r="G79" s="164"/>
      <c r="H79" s="165"/>
      <c r="I79" s="206"/>
    </row>
    <row r="80" spans="1:10" ht="43.5" customHeight="1" thickBot="1" x14ac:dyDescent="0.4">
      <c r="A80" s="97" t="s">
        <v>1</v>
      </c>
      <c r="B80" s="99" t="s">
        <v>1</v>
      </c>
      <c r="C80" s="208" t="s">
        <v>127</v>
      </c>
      <c r="D80" s="208"/>
      <c r="E80" s="208"/>
      <c r="F80" s="208"/>
      <c r="G80" s="208"/>
      <c r="H80" s="209"/>
      <c r="I80" s="206"/>
    </row>
    <row r="81" spans="1:10" ht="29" thickBot="1" x14ac:dyDescent="0.4">
      <c r="A81" s="97" t="s">
        <v>1</v>
      </c>
      <c r="B81" s="100" t="s">
        <v>121</v>
      </c>
      <c r="C81" s="100" t="s">
        <v>1</v>
      </c>
      <c r="D81" s="101" t="s">
        <v>4</v>
      </c>
      <c r="E81" s="70" t="s">
        <v>32</v>
      </c>
      <c r="F81" s="70" t="s">
        <v>33</v>
      </c>
      <c r="G81" s="70" t="s">
        <v>34</v>
      </c>
      <c r="H81" s="70" t="s">
        <v>126</v>
      </c>
      <c r="I81" s="206"/>
    </row>
    <row r="82" spans="1:10" ht="228.75" customHeight="1" thickBot="1" x14ac:dyDescent="0.4">
      <c r="A82" s="97" t="s">
        <v>1</v>
      </c>
      <c r="B82" s="94" t="s">
        <v>123</v>
      </c>
      <c r="C82" s="76" t="s">
        <v>8</v>
      </c>
      <c r="D82" s="146" t="s">
        <v>135</v>
      </c>
      <c r="E82" s="108" t="s">
        <v>61</v>
      </c>
      <c r="F82" s="146" t="s">
        <v>198</v>
      </c>
      <c r="G82" s="146" t="s">
        <v>199</v>
      </c>
      <c r="H82" s="146" t="s">
        <v>199</v>
      </c>
      <c r="I82" s="206"/>
      <c r="J82" s="21"/>
    </row>
    <row r="83" spans="1:10" ht="15" thickBot="1" x14ac:dyDescent="0.4">
      <c r="A83" s="97" t="s">
        <v>1</v>
      </c>
      <c r="B83" s="75" t="s">
        <v>1</v>
      </c>
      <c r="C83" s="95" t="s">
        <v>12</v>
      </c>
      <c r="D83" s="102" t="s">
        <v>1</v>
      </c>
      <c r="E83" s="103"/>
      <c r="F83" s="78" t="s">
        <v>1</v>
      </c>
      <c r="G83" s="78" t="s">
        <v>1</v>
      </c>
      <c r="H83" s="78" t="s">
        <v>1</v>
      </c>
      <c r="I83" s="206"/>
      <c r="J83" s="22"/>
    </row>
    <row r="84" spans="1:10" ht="15" thickBot="1" x14ac:dyDescent="0.4">
      <c r="A84" s="97" t="s">
        <v>1</v>
      </c>
      <c r="B84" s="75" t="s">
        <v>1</v>
      </c>
      <c r="C84" s="210" t="s">
        <v>64</v>
      </c>
      <c r="D84" s="210"/>
      <c r="E84" s="210"/>
      <c r="F84" s="210"/>
      <c r="G84" s="210"/>
      <c r="H84" s="211"/>
      <c r="I84" s="206"/>
    </row>
    <row r="85" spans="1:10" ht="48.75" customHeight="1" thickBot="1" x14ac:dyDescent="0.4">
      <c r="A85" s="104" t="s">
        <v>1</v>
      </c>
      <c r="B85" s="99" t="s">
        <v>1</v>
      </c>
      <c r="C85" s="208" t="s">
        <v>128</v>
      </c>
      <c r="D85" s="208"/>
      <c r="E85" s="208"/>
      <c r="F85" s="208"/>
      <c r="G85" s="208"/>
      <c r="H85" s="209"/>
      <c r="I85" s="207"/>
    </row>
    <row r="86" spans="1:10" s="1" customFormat="1" ht="28.5" thickBot="1" x14ac:dyDescent="0.35">
      <c r="A86" s="68"/>
      <c r="B86" s="69" t="s">
        <v>122</v>
      </c>
      <c r="C86" s="69" t="s">
        <v>1</v>
      </c>
      <c r="D86" s="70" t="s">
        <v>4</v>
      </c>
      <c r="E86" s="70" t="s">
        <v>32</v>
      </c>
      <c r="F86" s="70" t="s">
        <v>33</v>
      </c>
      <c r="G86" s="70" t="s">
        <v>34</v>
      </c>
      <c r="H86" s="26" t="s">
        <v>182</v>
      </c>
      <c r="I86" s="71" t="s">
        <v>17</v>
      </c>
    </row>
    <row r="87" spans="1:10" s="1" customFormat="1" ht="233.15" customHeight="1" thickBot="1" x14ac:dyDescent="0.3">
      <c r="A87" s="72"/>
      <c r="B87" s="28" t="s">
        <v>185</v>
      </c>
      <c r="C87" s="73" t="s">
        <v>8</v>
      </c>
      <c r="D87" s="146" t="s">
        <v>144</v>
      </c>
      <c r="E87" s="108" t="s">
        <v>61</v>
      </c>
      <c r="F87" s="147" t="s">
        <v>197</v>
      </c>
      <c r="G87" s="147" t="s">
        <v>196</v>
      </c>
      <c r="H87" s="147" t="s">
        <v>146</v>
      </c>
      <c r="I87" s="212" t="s">
        <v>125</v>
      </c>
      <c r="J87" s="20"/>
    </row>
    <row r="88" spans="1:10" s="1" customFormat="1" ht="97.4" customHeight="1" thickBot="1" x14ac:dyDescent="0.35">
      <c r="A88" s="74"/>
      <c r="B88" s="75" t="s">
        <v>1</v>
      </c>
      <c r="C88" s="76" t="s">
        <v>12</v>
      </c>
      <c r="D88" s="77" t="s">
        <v>1</v>
      </c>
      <c r="E88" s="109"/>
      <c r="F88" s="78" t="s">
        <v>1</v>
      </c>
      <c r="G88" s="78" t="s">
        <v>1</v>
      </c>
      <c r="H88" s="78" t="s">
        <v>1</v>
      </c>
      <c r="I88" s="206"/>
    </row>
    <row r="89" spans="1:10" s="1" customFormat="1" thickBot="1" x14ac:dyDescent="0.35">
      <c r="A89" s="74"/>
      <c r="B89" s="79"/>
      <c r="C89" s="164" t="s">
        <v>77</v>
      </c>
      <c r="D89" s="164"/>
      <c r="E89" s="164"/>
      <c r="F89" s="164"/>
      <c r="G89" s="164"/>
      <c r="H89" s="165"/>
      <c r="I89" s="206"/>
    </row>
    <row r="90" spans="1:10" s="1" customFormat="1" thickBot="1" x14ac:dyDescent="0.35">
      <c r="A90" s="74"/>
      <c r="B90" s="80"/>
      <c r="C90" s="213" t="s">
        <v>129</v>
      </c>
      <c r="D90" s="213"/>
      <c r="E90" s="213"/>
      <c r="F90" s="213"/>
      <c r="G90" s="213"/>
      <c r="H90" s="214"/>
      <c r="I90" s="206"/>
    </row>
    <row r="91" spans="1:10" s="1" customFormat="1" thickBot="1" x14ac:dyDescent="0.35">
      <c r="A91" s="152" t="s">
        <v>22</v>
      </c>
      <c r="B91" s="81" t="s">
        <v>23</v>
      </c>
      <c r="C91" s="82"/>
      <c r="D91" s="81" t="s">
        <v>24</v>
      </c>
      <c r="E91" s="81" t="s">
        <v>25</v>
      </c>
      <c r="F91" s="81" t="s">
        <v>26</v>
      </c>
      <c r="G91" s="92"/>
      <c r="H91" s="160" t="s">
        <v>27</v>
      </c>
      <c r="I91" s="161"/>
    </row>
    <row r="92" spans="1:10" s="1" customFormat="1" thickBot="1" x14ac:dyDescent="0.35">
      <c r="A92" s="153"/>
      <c r="B92" s="83"/>
      <c r="C92" s="84"/>
      <c r="D92" s="84" t="s">
        <v>1</v>
      </c>
      <c r="E92" s="84" t="s">
        <v>1</v>
      </c>
      <c r="F92" s="84" t="s">
        <v>1</v>
      </c>
      <c r="G92" s="85"/>
      <c r="H92" s="162" t="s">
        <v>1</v>
      </c>
      <c r="I92" s="163"/>
    </row>
    <row r="93" spans="1:10" s="1" customFormat="1" thickBot="1" x14ac:dyDescent="0.35">
      <c r="A93" s="152" t="s">
        <v>28</v>
      </c>
      <c r="B93" s="81" t="s">
        <v>29</v>
      </c>
      <c r="C93" s="82"/>
      <c r="D93" s="154" t="s">
        <v>1</v>
      </c>
      <c r="E93" s="155"/>
      <c r="F93" s="155"/>
      <c r="G93" s="155"/>
      <c r="H93" s="155"/>
      <c r="I93" s="156"/>
    </row>
    <row r="94" spans="1:10" s="1" customFormat="1" thickBot="1" x14ac:dyDescent="0.35">
      <c r="A94" s="153"/>
      <c r="B94" s="84"/>
      <c r="C94" s="85"/>
      <c r="D94" s="157"/>
      <c r="E94" s="158"/>
      <c r="F94" s="158"/>
      <c r="G94" s="158"/>
      <c r="H94" s="158"/>
      <c r="I94" s="159"/>
    </row>
    <row r="95" spans="1:10" ht="29" thickBot="1" x14ac:dyDescent="0.4">
      <c r="A95" s="91"/>
      <c r="B95" s="69" t="s">
        <v>124</v>
      </c>
      <c r="C95" s="69" t="s">
        <v>1</v>
      </c>
      <c r="D95" s="70" t="s">
        <v>4</v>
      </c>
      <c r="E95" s="70" t="s">
        <v>32</v>
      </c>
      <c r="F95" s="70" t="s">
        <v>33</v>
      </c>
      <c r="G95" s="70" t="s">
        <v>34</v>
      </c>
      <c r="H95" s="26" t="s">
        <v>126</v>
      </c>
      <c r="I95" s="71" t="s">
        <v>17</v>
      </c>
      <c r="J95" s="2"/>
    </row>
    <row r="96" spans="1:10" ht="161.15" customHeight="1" thickBot="1" x14ac:dyDescent="0.4">
      <c r="A96" s="105"/>
      <c r="B96" s="138" t="s">
        <v>190</v>
      </c>
      <c r="C96" s="89" t="s">
        <v>8</v>
      </c>
      <c r="D96" s="146" t="s">
        <v>148</v>
      </c>
      <c r="E96" s="108" t="s">
        <v>136</v>
      </c>
      <c r="F96" s="147" t="s">
        <v>147</v>
      </c>
      <c r="G96" s="147" t="s">
        <v>149</v>
      </c>
      <c r="H96" s="147" t="s">
        <v>145</v>
      </c>
      <c r="I96" s="212" t="s">
        <v>130</v>
      </c>
      <c r="J96" s="2"/>
    </row>
    <row r="97" spans="1:9" ht="15" thickBot="1" x14ac:dyDescent="0.4">
      <c r="A97" s="106"/>
      <c r="B97" s="11"/>
      <c r="C97" s="90" t="s">
        <v>12</v>
      </c>
      <c r="D97" s="77" t="s">
        <v>1</v>
      </c>
      <c r="E97" s="78"/>
      <c r="F97" s="78" t="s">
        <v>1</v>
      </c>
      <c r="G97" s="78" t="s">
        <v>1</v>
      </c>
      <c r="H97" s="78" t="s">
        <v>1</v>
      </c>
      <c r="I97" s="206"/>
    </row>
    <row r="98" spans="1:9" ht="15" thickBot="1" x14ac:dyDescent="0.4">
      <c r="A98" s="106"/>
      <c r="C98" s="220" t="s">
        <v>77</v>
      </c>
      <c r="D98" s="164"/>
      <c r="E98" s="164"/>
      <c r="F98" s="164"/>
      <c r="G98" s="164"/>
      <c r="H98" s="165"/>
      <c r="I98" s="206"/>
    </row>
    <row r="99" spans="1:9" ht="252.65" customHeight="1" thickBot="1" x14ac:dyDescent="0.4">
      <c r="A99" s="107"/>
      <c r="C99" s="221" t="s">
        <v>131</v>
      </c>
      <c r="D99" s="208"/>
      <c r="E99" s="208"/>
      <c r="F99" s="208"/>
      <c r="G99" s="208"/>
      <c r="H99" s="209"/>
      <c r="I99" s="207"/>
    </row>
    <row r="100" spans="1:9" ht="15" thickBot="1" x14ac:dyDescent="0.4">
      <c r="A100" s="152" t="s">
        <v>22</v>
      </c>
      <c r="B100" s="81" t="s">
        <v>23</v>
      </c>
      <c r="C100" s="82"/>
      <c r="D100" s="81" t="s">
        <v>24</v>
      </c>
      <c r="E100" s="81" t="s">
        <v>25</v>
      </c>
      <c r="F100" s="81" t="s">
        <v>26</v>
      </c>
      <c r="G100" s="92"/>
      <c r="H100" s="160" t="s">
        <v>27</v>
      </c>
      <c r="I100" s="161"/>
    </row>
    <row r="101" spans="1:9" ht="15" thickBot="1" x14ac:dyDescent="0.4">
      <c r="A101" s="153"/>
      <c r="B101" s="83"/>
      <c r="C101" s="84"/>
      <c r="D101" s="84" t="s">
        <v>1</v>
      </c>
      <c r="E101" s="84" t="s">
        <v>1</v>
      </c>
      <c r="F101" s="84" t="s">
        <v>1</v>
      </c>
      <c r="G101" s="85"/>
      <c r="H101" s="162" t="s">
        <v>1</v>
      </c>
      <c r="I101" s="163"/>
    </row>
    <row r="102" spans="1:9" ht="15" thickBot="1" x14ac:dyDescent="0.4">
      <c r="A102" s="152" t="s">
        <v>28</v>
      </c>
      <c r="B102" s="81" t="s">
        <v>29</v>
      </c>
      <c r="C102" s="82"/>
      <c r="D102" s="154" t="s">
        <v>1</v>
      </c>
      <c r="E102" s="155"/>
      <c r="F102" s="155"/>
      <c r="G102" s="155"/>
      <c r="H102" s="155"/>
      <c r="I102" s="156"/>
    </row>
    <row r="103" spans="1:9" ht="15" thickBot="1" x14ac:dyDescent="0.4">
      <c r="A103" s="153"/>
      <c r="B103" s="84"/>
      <c r="C103" s="85"/>
      <c r="D103" s="157"/>
      <c r="E103" s="158"/>
      <c r="F103" s="158"/>
      <c r="G103" s="158"/>
      <c r="H103" s="158"/>
      <c r="I103" s="159"/>
    </row>
  </sheetData>
  <mergeCells count="68">
    <mergeCell ref="I96:I99"/>
    <mergeCell ref="C98:H98"/>
    <mergeCell ref="C99:H99"/>
    <mergeCell ref="A102:A103"/>
    <mergeCell ref="D102:I103"/>
    <mergeCell ref="H101:I101"/>
    <mergeCell ref="A100:A101"/>
    <mergeCell ref="H100:I100"/>
    <mergeCell ref="A53:A54"/>
    <mergeCell ref="D53:I54"/>
    <mergeCell ref="I68:I71"/>
    <mergeCell ref="A93:A94"/>
    <mergeCell ref="D93:I94"/>
    <mergeCell ref="I87:I90"/>
    <mergeCell ref="C89:H89"/>
    <mergeCell ref="C90:H90"/>
    <mergeCell ref="A91:A92"/>
    <mergeCell ref="H91:I91"/>
    <mergeCell ref="H92:I92"/>
    <mergeCell ref="C71:H71"/>
    <mergeCell ref="I57:I65"/>
    <mergeCell ref="C59:H59"/>
    <mergeCell ref="C60:H60"/>
    <mergeCell ref="C64:H64"/>
    <mergeCell ref="C65:H65"/>
    <mergeCell ref="I77:I85"/>
    <mergeCell ref="C79:H79"/>
    <mergeCell ref="C80:H80"/>
    <mergeCell ref="C84:H84"/>
    <mergeCell ref="C85:H85"/>
    <mergeCell ref="B2:I2"/>
    <mergeCell ref="I3:I7"/>
    <mergeCell ref="D6:H6"/>
    <mergeCell ref="D7:H7"/>
    <mergeCell ref="I11:I14"/>
    <mergeCell ref="D13:H13"/>
    <mergeCell ref="D14:H14"/>
    <mergeCell ref="C35:H35"/>
    <mergeCell ref="C39:H39"/>
    <mergeCell ref="A15:A16"/>
    <mergeCell ref="H15:I15"/>
    <mergeCell ref="H16:I16"/>
    <mergeCell ref="A17:A18"/>
    <mergeCell ref="D17:I18"/>
    <mergeCell ref="I21:I24"/>
    <mergeCell ref="D23:H23"/>
    <mergeCell ref="D24:H24"/>
    <mergeCell ref="A25:A26"/>
    <mergeCell ref="H25:I25"/>
    <mergeCell ref="H26:I26"/>
    <mergeCell ref="A27:A28"/>
    <mergeCell ref="D27:I28"/>
    <mergeCell ref="C40:H40"/>
    <mergeCell ref="C44:H44"/>
    <mergeCell ref="D45:H45"/>
    <mergeCell ref="C49:H49"/>
    <mergeCell ref="A74:A75"/>
    <mergeCell ref="D74:I75"/>
    <mergeCell ref="A72:A73"/>
    <mergeCell ref="H72:I72"/>
    <mergeCell ref="H73:I73"/>
    <mergeCell ref="C70:H70"/>
    <mergeCell ref="C50:H50"/>
    <mergeCell ref="A51:A52"/>
    <mergeCell ref="H51:I51"/>
    <mergeCell ref="H52:I52"/>
    <mergeCell ref="I32:I50"/>
    <mergeCell ref="C34:H34"/>
  </mergeCells>
  <pageMargins left="0.7" right="0.7" top="0.75" bottom="0.75" header="0.3" footer="0.3"/>
  <pageSetup orientation="portrait" r:id="rId1"/>
  <headerFooter>
    <oddHeader>&amp;C&amp;"Calibri"&amp;10&amp;K000000 OFFICIAL&amp;1#_x000D_</oddHeader>
    <oddFooter>&amp;C_x000D_&amp;1#&amp;"Calibri"&amp;10&amp;K000000 OFFICIAL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62EE6-A2E9-43BB-9202-6AEC35E9BD16}">
  <dimension ref="A1:E14"/>
  <sheetViews>
    <sheetView workbookViewId="0">
      <selection activeCell="C9" sqref="C9"/>
    </sheetView>
  </sheetViews>
  <sheetFormatPr defaultRowHeight="14.5" x14ac:dyDescent="0.35"/>
  <cols>
    <col min="1" max="1" width="5.26953125" customWidth="1"/>
    <col min="2" max="2" width="23.453125" customWidth="1"/>
    <col min="3" max="3" width="78.453125" customWidth="1"/>
    <col min="4" max="5" width="16.54296875" customWidth="1"/>
  </cols>
  <sheetData>
    <row r="1" spans="1:5" x14ac:dyDescent="0.35">
      <c r="A1" s="222" t="s">
        <v>162</v>
      </c>
      <c r="B1" s="222"/>
      <c r="C1" s="222"/>
      <c r="D1" s="222"/>
      <c r="E1" s="222"/>
    </row>
    <row r="2" spans="1:5" x14ac:dyDescent="0.35">
      <c r="A2" s="120"/>
      <c r="B2" s="121"/>
      <c r="C2" s="122"/>
      <c r="D2" s="121"/>
      <c r="E2" s="123"/>
    </row>
    <row r="3" spans="1:5" x14ac:dyDescent="0.35">
      <c r="A3" s="124" t="s">
        <v>163</v>
      </c>
      <c r="B3" s="125" t="s">
        <v>164</v>
      </c>
      <c r="C3" s="126" t="s">
        <v>165</v>
      </c>
      <c r="D3" s="125" t="s">
        <v>166</v>
      </c>
      <c r="E3" s="127" t="s">
        <v>167</v>
      </c>
    </row>
    <row r="4" spans="1:5" ht="26" x14ac:dyDescent="0.35">
      <c r="A4" s="128" t="s">
        <v>168</v>
      </c>
      <c r="B4" s="129" t="s">
        <v>169</v>
      </c>
      <c r="C4" s="130" t="s">
        <v>170</v>
      </c>
      <c r="D4" s="129" t="s">
        <v>171</v>
      </c>
      <c r="E4" s="131">
        <v>43101</v>
      </c>
    </row>
    <row r="5" spans="1:5" x14ac:dyDescent="0.35">
      <c r="A5" s="132">
        <v>1</v>
      </c>
      <c r="B5" s="133" t="s">
        <v>174</v>
      </c>
      <c r="C5" s="134" t="s">
        <v>175</v>
      </c>
      <c r="D5" s="135" t="s">
        <v>176</v>
      </c>
      <c r="E5" s="136">
        <v>46309</v>
      </c>
    </row>
    <row r="6" spans="1:5" ht="38.5" x14ac:dyDescent="0.35">
      <c r="A6" s="132">
        <v>2</v>
      </c>
      <c r="B6" s="133" t="s">
        <v>193</v>
      </c>
      <c r="C6" s="134" t="s">
        <v>192</v>
      </c>
      <c r="D6" s="135" t="s">
        <v>176</v>
      </c>
      <c r="E6" s="136">
        <v>46309</v>
      </c>
    </row>
    <row r="7" spans="1:5" ht="38.5" x14ac:dyDescent="0.35">
      <c r="A7" s="132">
        <v>3</v>
      </c>
      <c r="B7" s="133" t="s">
        <v>172</v>
      </c>
      <c r="C7" s="134" t="s">
        <v>177</v>
      </c>
      <c r="D7" s="135" t="s">
        <v>176</v>
      </c>
      <c r="E7" s="136">
        <v>46309</v>
      </c>
    </row>
    <row r="8" spans="1:5" ht="26" x14ac:dyDescent="0.35">
      <c r="A8" s="132">
        <v>4</v>
      </c>
      <c r="B8" s="133" t="s">
        <v>179</v>
      </c>
      <c r="C8" s="134" t="s">
        <v>178</v>
      </c>
      <c r="D8" s="135" t="s">
        <v>176</v>
      </c>
      <c r="E8" s="136">
        <v>46309</v>
      </c>
    </row>
    <row r="9" spans="1:5" ht="30.4" customHeight="1" x14ac:dyDescent="0.35">
      <c r="A9" s="132">
        <v>5</v>
      </c>
      <c r="B9" s="133" t="s">
        <v>180</v>
      </c>
      <c r="C9" s="134" t="s">
        <v>186</v>
      </c>
      <c r="D9" s="135" t="s">
        <v>176</v>
      </c>
      <c r="E9" s="136">
        <v>46309</v>
      </c>
    </row>
    <row r="10" spans="1:5" ht="40.9" customHeight="1" x14ac:dyDescent="0.35">
      <c r="A10" s="132">
        <v>6</v>
      </c>
      <c r="B10" s="133" t="s">
        <v>187</v>
      </c>
      <c r="C10" s="137" t="s">
        <v>119</v>
      </c>
      <c r="D10" s="135" t="s">
        <v>176</v>
      </c>
      <c r="E10" s="136">
        <v>46309</v>
      </c>
    </row>
    <row r="11" spans="1:5" ht="37.9" customHeight="1" x14ac:dyDescent="0.35">
      <c r="A11" s="132">
        <v>7</v>
      </c>
      <c r="B11" s="133" t="s">
        <v>188</v>
      </c>
      <c r="C11" s="134" t="s">
        <v>123</v>
      </c>
      <c r="D11" s="135" t="s">
        <v>176</v>
      </c>
      <c r="E11" s="136">
        <v>46309</v>
      </c>
    </row>
    <row r="12" spans="1:5" ht="26" x14ac:dyDescent="0.35">
      <c r="A12" s="132">
        <v>8</v>
      </c>
      <c r="B12" s="133" t="s">
        <v>189</v>
      </c>
      <c r="C12" s="134" t="s">
        <v>185</v>
      </c>
      <c r="D12" s="135" t="s">
        <v>176</v>
      </c>
      <c r="E12" s="136">
        <v>46309</v>
      </c>
    </row>
    <row r="13" spans="1:5" ht="26" x14ac:dyDescent="0.35">
      <c r="A13" s="132">
        <v>10</v>
      </c>
      <c r="B13" s="133" t="s">
        <v>184</v>
      </c>
      <c r="C13" s="134" t="s">
        <v>183</v>
      </c>
      <c r="D13" s="135" t="s">
        <v>176</v>
      </c>
      <c r="E13" s="136">
        <v>46309</v>
      </c>
    </row>
    <row r="14" spans="1:5" ht="76" x14ac:dyDescent="0.35">
      <c r="A14" s="132">
        <v>11</v>
      </c>
      <c r="B14" s="133" t="s">
        <v>194</v>
      </c>
      <c r="C14" s="134" t="s">
        <v>195</v>
      </c>
      <c r="D14" s="135" t="s">
        <v>176</v>
      </c>
      <c r="E14" s="136">
        <v>46309</v>
      </c>
    </row>
  </sheetData>
  <mergeCells count="1">
    <mergeCell ref="A1:E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36C1-E458-45EE-9FC5-9F895FDF872F}">
  <dimension ref="B1:E39"/>
  <sheetViews>
    <sheetView showGridLines="0" topLeftCell="A17" workbookViewId="0">
      <selection activeCell="J36" sqref="J36"/>
    </sheetView>
  </sheetViews>
  <sheetFormatPr defaultColWidth="8.54296875" defaultRowHeight="14.5" x14ac:dyDescent="0.35"/>
  <cols>
    <col min="3" max="3" width="18.54296875" bestFit="1" customWidth="1"/>
    <col min="4" max="4" width="10.453125" bestFit="1" customWidth="1"/>
  </cols>
  <sheetData>
    <row r="1" spans="2:4" ht="31.4" customHeight="1" x14ac:dyDescent="0.35">
      <c r="B1" s="10" t="s">
        <v>78</v>
      </c>
    </row>
    <row r="2" spans="2:4" x14ac:dyDescent="0.35">
      <c r="C2" s="3" t="s">
        <v>79</v>
      </c>
      <c r="D2" s="3" t="s">
        <v>80</v>
      </c>
    </row>
    <row r="3" spans="2:4" ht="14.9" customHeight="1" x14ac:dyDescent="0.35">
      <c r="B3" s="226" t="s">
        <v>81</v>
      </c>
      <c r="C3" s="4" t="s">
        <v>82</v>
      </c>
      <c r="D3" s="5">
        <v>12741.300000000001</v>
      </c>
    </row>
    <row r="4" spans="2:4" x14ac:dyDescent="0.35">
      <c r="B4" s="227"/>
      <c r="C4" s="4" t="s">
        <v>83</v>
      </c>
      <c r="D4" s="5">
        <v>11936.1</v>
      </c>
    </row>
    <row r="5" spans="2:4" x14ac:dyDescent="0.35">
      <c r="B5" s="227"/>
      <c r="C5" s="4" t="s">
        <v>84</v>
      </c>
      <c r="D5" s="5">
        <v>6023</v>
      </c>
    </row>
    <row r="6" spans="2:4" x14ac:dyDescent="0.35">
      <c r="B6" s="227"/>
      <c r="C6" s="4" t="s">
        <v>85</v>
      </c>
      <c r="D6" s="5">
        <v>840</v>
      </c>
    </row>
    <row r="7" spans="2:4" x14ac:dyDescent="0.35">
      <c r="B7" s="227"/>
      <c r="C7" s="4" t="s">
        <v>86</v>
      </c>
      <c r="D7" s="5">
        <v>91</v>
      </c>
    </row>
    <row r="8" spans="2:4" x14ac:dyDescent="0.35">
      <c r="B8" s="227"/>
      <c r="C8" s="4" t="s">
        <v>87</v>
      </c>
      <c r="D8" s="5">
        <v>562</v>
      </c>
    </row>
    <row r="9" spans="2:4" x14ac:dyDescent="0.35">
      <c r="B9" s="227"/>
      <c r="C9" s="4" t="s">
        <v>88</v>
      </c>
      <c r="D9" s="5">
        <v>16</v>
      </c>
    </row>
    <row r="10" spans="2:4" x14ac:dyDescent="0.35">
      <c r="B10" s="227"/>
      <c r="C10" s="4" t="s">
        <v>89</v>
      </c>
      <c r="D10" s="5">
        <v>544</v>
      </c>
    </row>
    <row r="11" spans="2:4" x14ac:dyDescent="0.35">
      <c r="B11" s="228"/>
      <c r="C11" s="4" t="s">
        <v>90</v>
      </c>
      <c r="D11" s="5">
        <f>SUM(D3:D10)</f>
        <v>32753.4</v>
      </c>
    </row>
    <row r="12" spans="2:4" ht="14.9" customHeight="1" x14ac:dyDescent="0.35">
      <c r="B12" s="229" t="s">
        <v>91</v>
      </c>
      <c r="C12" s="6" t="s">
        <v>82</v>
      </c>
      <c r="D12" s="7">
        <v>1768.8000000000002</v>
      </c>
    </row>
    <row r="13" spans="2:4" x14ac:dyDescent="0.35">
      <c r="B13" s="230"/>
      <c r="C13" s="6" t="s">
        <v>83</v>
      </c>
      <c r="D13" s="7">
        <v>1647.8000000000002</v>
      </c>
    </row>
    <row r="14" spans="2:4" x14ac:dyDescent="0.35">
      <c r="B14" s="230"/>
      <c r="C14" s="6" t="s">
        <v>84</v>
      </c>
      <c r="D14" s="7">
        <v>1092</v>
      </c>
    </row>
    <row r="15" spans="2:4" x14ac:dyDescent="0.35">
      <c r="B15" s="231"/>
      <c r="C15" s="6" t="s">
        <v>90</v>
      </c>
      <c r="D15" s="7">
        <f>SUM(D12:D14)</f>
        <v>4508.6000000000004</v>
      </c>
    </row>
    <row r="16" spans="2:4" x14ac:dyDescent="0.35">
      <c r="C16" s="8" t="s">
        <v>92</v>
      </c>
      <c r="D16" s="9">
        <f>SUM(D11,D15)</f>
        <v>37262</v>
      </c>
    </row>
    <row r="17" spans="2:5" ht="41.25" customHeight="1" x14ac:dyDescent="0.35">
      <c r="B17" s="10" t="s">
        <v>93</v>
      </c>
    </row>
    <row r="18" spans="2:5" x14ac:dyDescent="0.35">
      <c r="B18" s="223" t="s">
        <v>94</v>
      </c>
      <c r="C18" s="11" t="s">
        <v>95</v>
      </c>
      <c r="D18" s="12">
        <v>1168627.586688963</v>
      </c>
    </row>
    <row r="19" spans="2:5" x14ac:dyDescent="0.35">
      <c r="B19" s="224"/>
      <c r="C19" s="11" t="s">
        <v>96</v>
      </c>
      <c r="D19" s="12">
        <v>919845.99179999949</v>
      </c>
    </row>
    <row r="20" spans="2:5" x14ac:dyDescent="0.35">
      <c r="B20" s="224"/>
      <c r="C20" s="11" t="s">
        <v>97</v>
      </c>
      <c r="D20" s="12">
        <v>905921.09300000104</v>
      </c>
    </row>
    <row r="21" spans="2:5" x14ac:dyDescent="0.35">
      <c r="B21" s="224"/>
      <c r="C21" s="11" t="s">
        <v>98</v>
      </c>
      <c r="D21" s="12">
        <v>697192.14790000021</v>
      </c>
    </row>
    <row r="22" spans="2:5" x14ac:dyDescent="0.35">
      <c r="B22" s="225"/>
      <c r="C22" s="15" t="s">
        <v>99</v>
      </c>
      <c r="D22" s="18">
        <v>3691586.8193889637</v>
      </c>
    </row>
    <row r="23" spans="2:5" x14ac:dyDescent="0.35">
      <c r="B23" s="223" t="s">
        <v>100</v>
      </c>
      <c r="C23" s="11" t="s">
        <v>95</v>
      </c>
      <c r="D23" s="12">
        <v>6010</v>
      </c>
      <c r="E23" t="s">
        <v>101</v>
      </c>
    </row>
    <row r="24" spans="2:5" x14ac:dyDescent="0.35">
      <c r="B24" s="224"/>
      <c r="C24" s="11" t="s">
        <v>96</v>
      </c>
      <c r="D24" s="12">
        <v>6007</v>
      </c>
      <c r="E24" t="s">
        <v>101</v>
      </c>
    </row>
    <row r="25" spans="2:5" x14ac:dyDescent="0.35">
      <c r="B25" s="224"/>
      <c r="C25" s="11" t="s">
        <v>97</v>
      </c>
      <c r="D25" s="12">
        <v>10765</v>
      </c>
      <c r="E25" t="s">
        <v>102</v>
      </c>
    </row>
    <row r="26" spans="2:5" x14ac:dyDescent="0.35">
      <c r="B26" s="224"/>
      <c r="C26" s="11" t="s">
        <v>98</v>
      </c>
      <c r="D26" s="12">
        <v>10225</v>
      </c>
      <c r="E26" t="s">
        <v>102</v>
      </c>
    </row>
    <row r="27" spans="2:5" x14ac:dyDescent="0.35">
      <c r="B27" s="225"/>
      <c r="C27" s="15" t="s">
        <v>99</v>
      </c>
      <c r="D27" s="18">
        <v>33007</v>
      </c>
    </row>
    <row r="29" spans="2:5" ht="22.5" customHeight="1" x14ac:dyDescent="0.35">
      <c r="B29" s="10" t="s">
        <v>103</v>
      </c>
    </row>
    <row r="30" spans="2:5" ht="14.9" customHeight="1" x14ac:dyDescent="0.35">
      <c r="B30" s="223" t="s">
        <v>94</v>
      </c>
      <c r="C30" s="13" t="s">
        <v>95</v>
      </c>
      <c r="D30" s="14">
        <v>1215372.6901565217</v>
      </c>
    </row>
    <row r="31" spans="2:5" x14ac:dyDescent="0.35">
      <c r="B31" s="224"/>
      <c r="C31" s="13" t="s">
        <v>96</v>
      </c>
      <c r="D31" s="14">
        <v>956639.83147199953</v>
      </c>
    </row>
    <row r="32" spans="2:5" x14ac:dyDescent="0.35">
      <c r="B32" s="224"/>
      <c r="C32" s="13" t="s">
        <v>97</v>
      </c>
      <c r="D32" s="14">
        <v>942157.93672000105</v>
      </c>
    </row>
    <row r="33" spans="2:5" x14ac:dyDescent="0.35">
      <c r="B33" s="224"/>
      <c r="C33" s="13" t="s">
        <v>98</v>
      </c>
      <c r="D33" s="14">
        <v>725079.83381600014</v>
      </c>
    </row>
    <row r="34" spans="2:5" x14ac:dyDescent="0.35">
      <c r="B34" s="225"/>
      <c r="C34" s="16" t="s">
        <v>99</v>
      </c>
      <c r="D34" s="17">
        <f>SUM(D30:D33)</f>
        <v>3839250.2921645227</v>
      </c>
    </row>
    <row r="35" spans="2:5" x14ac:dyDescent="0.35">
      <c r="B35" s="223" t="s">
        <v>100</v>
      </c>
      <c r="C35" s="13" t="s">
        <v>95</v>
      </c>
      <c r="D35" s="12">
        <f>12258*1.01</f>
        <v>12380.58</v>
      </c>
      <c r="E35" t="s">
        <v>102</v>
      </c>
    </row>
    <row r="36" spans="2:5" x14ac:dyDescent="0.35">
      <c r="B36" s="224"/>
      <c r="C36" s="13" t="s">
        <v>96</v>
      </c>
      <c r="D36" s="12">
        <f>12235*1.01</f>
        <v>12357.35</v>
      </c>
      <c r="E36" t="s">
        <v>102</v>
      </c>
    </row>
    <row r="37" spans="2:5" x14ac:dyDescent="0.35">
      <c r="B37" s="224"/>
      <c r="C37" s="13" t="s">
        <v>97</v>
      </c>
      <c r="D37" s="12">
        <f>6060</f>
        <v>6060</v>
      </c>
      <c r="E37" t="s">
        <v>101</v>
      </c>
    </row>
    <row r="38" spans="2:5" x14ac:dyDescent="0.35">
      <c r="B38" s="224"/>
      <c r="C38" s="13" t="s">
        <v>98</v>
      </c>
      <c r="D38" s="12">
        <f>6060</f>
        <v>6060</v>
      </c>
      <c r="E38" t="s">
        <v>101</v>
      </c>
    </row>
    <row r="39" spans="2:5" x14ac:dyDescent="0.35">
      <c r="B39" s="225"/>
      <c r="C39" s="16" t="s">
        <v>99</v>
      </c>
      <c r="D39" s="17">
        <f>SUM(D35:D38)</f>
        <v>36857.93</v>
      </c>
    </row>
  </sheetData>
  <mergeCells count="6">
    <mergeCell ref="B35:B39"/>
    <mergeCell ref="B3:B11"/>
    <mergeCell ref="B12:B15"/>
    <mergeCell ref="B18:B22"/>
    <mergeCell ref="B23:B27"/>
    <mergeCell ref="B30:B34"/>
  </mergeCells>
  <pageMargins left="0.7" right="0.7" top="0.75" bottom="0.75" header="0.3" footer="0.3"/>
  <headerFooter>
    <oddHeader>&amp;C&amp;"Calibri"&amp;10&amp;K000000 OFFICIAL&amp;1#_x000D_</oddHeader>
    <oddFooter>&amp;C_x000D_&amp;1#&amp;"Calibri"&amp;10&amp;K000000 OFFICIAL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DEF17-AB0F-4E27-98FF-71D703AB1123}">
  <dimension ref="A1:J5"/>
  <sheetViews>
    <sheetView workbookViewId="0">
      <selection activeCell="H3" sqref="H3"/>
    </sheetView>
  </sheetViews>
  <sheetFormatPr defaultRowHeight="14.5" x14ac:dyDescent="0.35"/>
  <sheetData>
    <row r="1" spans="1:10" ht="15" thickBot="1" x14ac:dyDescent="0.4"/>
    <row r="2" spans="1:10" ht="58.5" thickBot="1" x14ac:dyDescent="0.4">
      <c r="A2" s="113" t="s">
        <v>150</v>
      </c>
      <c r="B2" s="114" t="s">
        <v>151</v>
      </c>
      <c r="C2" s="114" t="s">
        <v>152</v>
      </c>
      <c r="D2" s="114" t="s">
        <v>153</v>
      </c>
      <c r="E2" s="114" t="s">
        <v>154</v>
      </c>
      <c r="F2" s="114" t="s">
        <v>155</v>
      </c>
      <c r="G2" s="114" t="s">
        <v>156</v>
      </c>
      <c r="H2" s="114" t="s">
        <v>157</v>
      </c>
      <c r="I2" s="114" t="s">
        <v>158</v>
      </c>
      <c r="J2" s="114" t="s">
        <v>159</v>
      </c>
    </row>
    <row r="3" spans="1:10" ht="15" thickBot="1" x14ac:dyDescent="0.4">
      <c r="A3" s="115" t="s">
        <v>160</v>
      </c>
      <c r="B3" s="116">
        <v>2</v>
      </c>
      <c r="C3" s="116">
        <v>11</v>
      </c>
      <c r="D3" s="116">
        <v>7</v>
      </c>
      <c r="E3" s="116">
        <v>7</v>
      </c>
      <c r="F3" s="116">
        <f>B3*D3</f>
        <v>14</v>
      </c>
      <c r="G3" s="116">
        <f>E3*C3</f>
        <v>77</v>
      </c>
      <c r="H3" s="116">
        <f>SUM(F3:G3)</f>
        <v>91</v>
      </c>
      <c r="I3" s="116">
        <v>3</v>
      </c>
      <c r="J3" s="116">
        <f>H3*I3</f>
        <v>273</v>
      </c>
    </row>
    <row r="4" spans="1:10" ht="15" thickBot="1" x14ac:dyDescent="0.4">
      <c r="A4" s="115" t="s">
        <v>161</v>
      </c>
      <c r="B4" s="116">
        <v>1</v>
      </c>
      <c r="C4" s="116">
        <v>14</v>
      </c>
      <c r="D4" s="116">
        <v>7</v>
      </c>
      <c r="E4" s="116">
        <v>7</v>
      </c>
      <c r="F4" s="116">
        <f>B4*D4</f>
        <v>7</v>
      </c>
      <c r="G4" s="116">
        <f>E4*C4</f>
        <v>98</v>
      </c>
      <c r="H4" s="116">
        <f t="shared" ref="H4" si="0">SUM(F4:G4)</f>
        <v>105</v>
      </c>
      <c r="I4" s="116">
        <v>3</v>
      </c>
      <c r="J4" s="116">
        <f t="shared" ref="J4:J5" si="1">H4*I4</f>
        <v>315</v>
      </c>
    </row>
    <row r="5" spans="1:10" ht="15" thickBot="1" x14ac:dyDescent="0.4">
      <c r="A5" s="117"/>
      <c r="B5" s="118">
        <f>SUM(B3:B4)</f>
        <v>3</v>
      </c>
      <c r="C5" s="118">
        <f t="shared" ref="C5:E5" si="2">SUM(C3:C4)</f>
        <v>25</v>
      </c>
      <c r="D5" s="118">
        <f t="shared" si="2"/>
        <v>14</v>
      </c>
      <c r="E5" s="118">
        <f t="shared" si="2"/>
        <v>14</v>
      </c>
      <c r="F5" s="118">
        <f>SUM(F3:F4)</f>
        <v>21</v>
      </c>
      <c r="G5" s="118">
        <f>SUM(G3:G4)</f>
        <v>175</v>
      </c>
      <c r="H5" s="118">
        <f>SUM(H3:H4)</f>
        <v>196</v>
      </c>
      <c r="I5" s="118">
        <v>3</v>
      </c>
      <c r="J5" s="118">
        <f t="shared" si="1"/>
        <v>588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Logical framework (Logframe)" ma:contentTypeID="0x010100A9E804AD2130B047BEB1B1355903FA59030036A4EFE07033814FB55A9532432755BB" ma:contentTypeVersion="5" ma:contentTypeDescription="Logical framework (Logframe) Content Type for Transparency" ma:contentTypeScope="" ma:versionID="58a38684b653c5b5a39d414fd65ccf56">
  <xsd:schema xmlns:xsd="http://www.w3.org/2001/XMLSchema" xmlns:xs="http://www.w3.org/2001/XMLSchema" xmlns:p="http://schemas.microsoft.com/office/2006/metadata/properties" xmlns:ns2="1dfeaaf3-78af-4f3c-9a64-5b70949f85ef" targetNamespace="http://schemas.microsoft.com/office/2006/metadata/properties" ma:root="true" ma:fieldsID="5cdbb1cb1d006f92e9da5d235c874623" ns2:_="">
    <xsd:import namespace="1dfeaaf3-78af-4f3c-9a64-5b70949f85ef"/>
    <xsd:element name="properties">
      <xsd:complexType>
        <xsd:sequence>
          <xsd:element name="documentManagement">
            <xsd:complexType>
              <xsd:all>
                <xsd:element ref="ns2:ContentDescription" minOccurs="0"/>
                <xsd:element ref="ns2:DocumentIdentifier" minOccurs="0"/>
                <xsd:element ref="ns2:AmpProgrammeId" minOccurs="0"/>
                <xsd:element ref="ns2:AMPProjectID" minOccurs="0"/>
                <xsd:element ref="ns2:ProjectLanguage" minOccurs="0"/>
                <xsd:element ref="ns2:PublishingState" minOccurs="0"/>
                <xsd:element ref="ns2:Exclusion_x0020_Appli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dfeaaf3-78af-4f3c-9a64-5b70949f85ef" elementFormDefault="qualified">
    <xsd:import namespace="http://schemas.microsoft.com/office/2006/documentManagement/types"/>
    <xsd:import namespace="http://schemas.microsoft.com/office/infopath/2007/PartnerControls"/>
    <xsd:element name="ContentDescription" ma:index="8" nillable="true" ma:displayName="Content Description" ma:internalName="ContentDescription">
      <xsd:simpleType>
        <xsd:restriction base="dms:Note"/>
      </xsd:simpleType>
    </xsd:element>
    <xsd:element name="DocumentIdentifier" ma:index="9" nillable="true" ma:displayName="Document Identifier" ma:internalName="DocumentIdentifier">
      <xsd:simpleType>
        <xsd:restriction base="dms:Text"/>
      </xsd:simpleType>
    </xsd:element>
    <xsd:element name="AmpProgrammeId" ma:index="10" nillable="true" ma:displayName="AMP Programme ID" ma:internalName="AmpProgrammeId">
      <xsd:simpleType>
        <xsd:restriction base="dms:Text"/>
      </xsd:simpleType>
    </xsd:element>
    <xsd:element name="AMPProjectID" ma:index="11" nillable="true" ma:displayName="AMP Project ID" ma:internalName="AMPProjectID">
      <xsd:simpleType>
        <xsd:restriction base="dms:Text"/>
      </xsd:simpleType>
    </xsd:element>
    <xsd:element name="ProjectLanguage" ma:index="12" nillable="true" ma:displayName="Project Language" ma:default="English" ma:format="Dropdown" ma:internalName="ProjectLanguage">
      <xsd:simpleType>
        <xsd:restriction base="dms:Choice">
          <xsd:enumeration value="English"/>
          <xsd:enumeration value="French"/>
          <xsd:enumeration value="Spanish"/>
        </xsd:restriction>
      </xsd:simpleType>
    </xsd:element>
    <xsd:element name="PublishingState" ma:index="13" nillable="true" ma:displayName="Publishing State" ma:default="Not Published" ma:format="Dropdown" ma:internalName="PublishingState">
      <xsd:simpleType>
        <xsd:restriction base="dms:Choice">
          <xsd:enumeration value="Not Published"/>
          <xsd:enumeration value="Pending IATI Publishing"/>
          <xsd:enumeration value="Pending IATI Unpublishing"/>
          <xsd:enumeration value="Published to IATI"/>
        </xsd:restriction>
      </xsd:simpleType>
    </xsd:element>
    <xsd:element name="Exclusion_x0020_Applied" ma:index="14" nillable="true" ma:displayName="Exclusion Applied" ma:default="0" ma:hidden="true" ma:internalName="Exclusion_x0020_Applied" ma:readOnly="fals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Exclusion_x0020_Applied xmlns="1dfeaaf3-78af-4f3c-9a64-5b70949f85ef">false</Exclusion_x0020_Applied>
    <AMPProjectID xmlns="1dfeaaf3-78af-4f3c-9a64-5b70949f85ef" xsi:nil="true"/>
    <AmpProgrammeId xmlns="1dfeaaf3-78af-4f3c-9a64-5b70949f85ef">400473</AmpProgrammeId>
    <PublishingState xmlns="1dfeaaf3-78af-4f3c-9a64-5b70949f85ef">Pending IATI Publishing</PublishingState>
    <ContentDescription xmlns="1dfeaaf3-78af-4f3c-9a64-5b70949f85ef">Maziko a Maphunziro (Foundation of Learning) Logframe 20102026</ContentDescription>
    <ProjectLanguage xmlns="1dfeaaf3-78af-4f3c-9a64-5b70949f85ef">English</ProjectLanguage>
    <DocumentIdentifier xmlns="1dfeaaf3-78af-4f3c-9a64-5b70949f85ef">S40047341</DocumentIdentifier>
  </documentManagement>
</p:properties>
</file>

<file path=customXml/itemProps1.xml><?xml version="1.0" encoding="utf-8"?>
<ds:datastoreItem xmlns:ds="http://schemas.openxmlformats.org/officeDocument/2006/customXml" ds:itemID="{4FFA8F4E-4A64-4E59-8BF0-11B5F6E144CC}">
  <ds:schemaRefs>
    <ds:schemaRef ds:uri="http://schemas.microsoft.com/sharepoint/v3/contenttype/forms"/>
  </ds:schemaRefs>
</ds:datastoreItem>
</file>

<file path=customXml/itemProps2.xml><?xml version="1.0" encoding="utf-8"?>
<ds:datastoreItem xmlns:ds="http://schemas.openxmlformats.org/officeDocument/2006/customXml" ds:itemID="{8D52EFB0-D8FB-479A-8D57-0B2CAA295DE7}"/>
</file>

<file path=customXml/itemProps3.xml><?xml version="1.0" encoding="utf-8"?>
<ds:datastoreItem xmlns:ds="http://schemas.openxmlformats.org/officeDocument/2006/customXml" ds:itemID="{810CCC78-4F04-4E36-AACA-FE60C6DE49D6}">
  <ds:schemaRefs>
    <ds:schemaRef ds:uri="http://purl.org/dc/elements/1.1/"/>
    <ds:schemaRef ds:uri="012b565a-8330-4fcb-bf15-a8b9c74ec718"/>
    <ds:schemaRef ds:uri="http://schemas.microsoft.com/sharepoint/v3"/>
    <ds:schemaRef ds:uri="588b09e7-1bbe-4053-90f9-643a854a3682"/>
    <ds:schemaRef ds:uri="http://schemas.microsoft.com/office/2006/documentManagement/types"/>
    <ds:schemaRef ds:uri="http://purl.org/dc/dcmitype/"/>
    <ds:schemaRef ds:uri="http://www.w3.org/XML/1998/namespace"/>
    <ds:schemaRef ds:uri="http://schemas.microsoft.com/office/infopath/2007/PartnerControls"/>
    <ds:schemaRef ds:uri="http://schemas.openxmlformats.org/package/2006/metadata/core-properties"/>
    <ds:schemaRef ds:uri="20f78445-8dc3-4bce-9253-bae3c9021f69"/>
    <ds:schemaRef ds:uri="5145e3a7-2824-46a8-9266-5f209879f93f"/>
    <ds:schemaRef ds:uri="http://schemas.microsoft.com/office/2006/metadata/properties"/>
    <ds:schemaRef ds:uri="http://purl.org/dc/terms/"/>
  </ds:schemaRefs>
</ds:datastoreItem>
</file>

<file path=docMetadata/LabelInfo.xml><?xml version="1.0" encoding="utf-8"?>
<clbl:labelList xmlns:clbl="http://schemas.microsoft.com/office/2020/mipLabelMetadata">
  <clbl:label id="{9e9cc48d-6fba-4c12-9882-137473def580}" enabled="1" method="Privileged" siteId="{d3a2d0d3-7cc8-4f52-bbf9-85bd43d94279}"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Logframe</vt:lpstr>
      <vt:lpstr>Change frame</vt:lpstr>
      <vt:lpstr>Backing numbers NMCR</vt:lpstr>
      <vt:lpstr>Backing numbers for BGE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Maziko a Maphunziro (Foundation of Learning) Logframe 20102026</dc:title>
  <dc:subject/>
  <dc:creator>Charlie Gordon</dc:creator>
  <cp:keywords/>
  <dc:description/>
  <cp:lastModifiedBy>Atupele Chilalire</cp:lastModifiedBy>
  <cp:revision/>
  <dcterms:created xsi:type="dcterms:W3CDTF">2025-10-07T09:08:23Z</dcterms:created>
  <dcterms:modified xsi:type="dcterms:W3CDTF">2026-10-21T08:17:14Z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9efa9f-42fe-4312-9503-c89a219c0830_Enabled">
    <vt:lpwstr>true</vt:lpwstr>
  </property>
  <property fmtid="{D5CDD505-2E9C-101B-9397-08002B2CF9AE}" pid="3" name="MSIP_Label_f49efa9f-42fe-4312-9503-c89a219c0830_SetDate">
    <vt:lpwstr>2025-10-07T11:48:40Z</vt:lpwstr>
  </property>
  <property fmtid="{D5CDD505-2E9C-101B-9397-08002B2CF9AE}" pid="4" name="MSIP_Label_f49efa9f-42fe-4312-9503-c89a219c0830_Method">
    <vt:lpwstr>Standard</vt:lpwstr>
  </property>
  <property fmtid="{D5CDD505-2E9C-101B-9397-08002B2CF9AE}" pid="5" name="MSIP_Label_f49efa9f-42fe-4312-9503-c89a219c0830_Name">
    <vt:lpwstr>MM RESTRICTED</vt:lpwstr>
  </property>
  <property fmtid="{D5CDD505-2E9C-101B-9397-08002B2CF9AE}" pid="6" name="MSIP_Label_f49efa9f-42fe-4312-9503-c89a219c0830_SiteId">
    <vt:lpwstr>a2bed0c4-5957-4f73-b0c2-a811407590fb</vt:lpwstr>
  </property>
  <property fmtid="{D5CDD505-2E9C-101B-9397-08002B2CF9AE}" pid="7" name="MSIP_Label_f49efa9f-42fe-4312-9503-c89a219c0830_ActionId">
    <vt:lpwstr>486f9575-454e-415e-96ef-2780c91a6b67</vt:lpwstr>
  </property>
  <property fmtid="{D5CDD505-2E9C-101B-9397-08002B2CF9AE}" pid="8" name="MSIP_Label_f49efa9f-42fe-4312-9503-c89a219c0830_ContentBits">
    <vt:lpwstr>2</vt:lpwstr>
  </property>
  <property fmtid="{D5CDD505-2E9C-101B-9397-08002B2CF9AE}" pid="9" name="MSIP_Label_f49efa9f-42fe-4312-9503-c89a219c0830_Tag">
    <vt:lpwstr>10, 3, 0, 1</vt:lpwstr>
  </property>
  <property fmtid="{D5CDD505-2E9C-101B-9397-08002B2CF9AE}" pid="10" name="ContentTypeId">
    <vt:lpwstr>0x010100A9E804AD2130B047BEB1B1355903FA59030036A4EFE07033814FB55A9532432755BB</vt:lpwstr>
  </property>
  <property fmtid="{D5CDD505-2E9C-101B-9397-08002B2CF9AE}" pid="11" name="MediaServiceImageTags">
    <vt:lpwstr/>
  </property>
</Properties>
</file>