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d.docs.live.net/78e3b2b99ce0fc6f/Documents/Personal/Consulting/EdgeGrowth/AA IFN/H2 2025/FCDO/Logframe/V2/"/>
    </mc:Choice>
  </mc:AlternateContent>
  <xr:revisionPtr revIDLastSave="0" documentId="8_{39E80312-5C06-4E1A-B2D1-0AE922C926A8}" xr6:coauthVersionLast="47" xr6:coauthVersionMax="47" xr10:uidLastSave="{00000000-0000-0000-0000-000000000000}"/>
  <bookViews>
    <workbookView xWindow="-98" yWindow="-98" windowWidth="21795" windowHeight="12975" firstSheet="2" activeTab="2" xr2:uid="{A13FB29A-3126-4428-B819-311D9C5C6766}"/>
  </bookViews>
  <sheets>
    <sheet name="Index" sheetId="14" r:id="rId1"/>
    <sheet name="Glossary" sheetId="4" r:id="rId2"/>
    <sheet name="Logframe" sheetId="3" r:id="rId3"/>
    <sheet name="Methodology" sheetId="5" r:id="rId4"/>
    <sheet name="Source" sheetId="11" r:id="rId5"/>
    <sheet name="Assumptions" sheetId="10" r:id="rId6"/>
  </sheets>
  <definedNames>
    <definedName name="_xlnm._FilterDatabase" localSheetId="1" hidden="1">Glossary!$A$2:$B$67</definedName>
    <definedName name="_xlnm._FilterDatabase" localSheetId="0" hidden="1">Index!$A$5:$C$10</definedName>
    <definedName name="_xlnm._FilterDatabase" localSheetId="4" hidden="1">Source!$A$2:$B$19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3" l="1"/>
  <c r="H67" i="3"/>
  <c r="F67" i="3"/>
  <c r="G67" i="3" s="1"/>
  <c r="B3" i="10"/>
  <c r="A3" i="10"/>
  <c r="B2" i="10"/>
  <c r="A2" i="10"/>
  <c r="B41" i="10"/>
  <c r="A41" i="10"/>
  <c r="B40" i="10"/>
  <c r="A40" i="10"/>
  <c r="A11" i="5"/>
  <c r="A3" i="5" l="1"/>
  <c r="A4" i="5"/>
  <c r="A43" i="10"/>
  <c r="B48" i="10"/>
  <c r="B47" i="10"/>
  <c r="B31" i="10"/>
  <c r="A31" i="10"/>
  <c r="B25" i="10"/>
  <c r="A25" i="10"/>
  <c r="A53" i="10"/>
  <c r="B43" i="10"/>
  <c r="B36" i="10"/>
  <c r="A36" i="10"/>
  <c r="B42" i="10"/>
  <c r="A42" i="10"/>
  <c r="B35" i="10"/>
  <c r="A35" i="10"/>
  <c r="B52" i="10"/>
  <c r="A52" i="10"/>
  <c r="B62" i="10"/>
  <c r="B57" i="10"/>
  <c r="A57" i="10"/>
  <c r="B30" i="10"/>
  <c r="A30" i="10"/>
  <c r="B24" i="10"/>
  <c r="A24" i="10"/>
  <c r="B19" i="10"/>
  <c r="B14" i="10"/>
  <c r="A14" i="10"/>
  <c r="B9" i="10"/>
  <c r="A9" i="10"/>
  <c r="B4" i="10"/>
  <c r="A4" i="10"/>
  <c r="B53" i="10"/>
  <c r="B58" i="10"/>
  <c r="A58" i="10"/>
  <c r="B63" i="10"/>
  <c r="A15" i="10"/>
  <c r="B20" i="10"/>
  <c r="B15" i="10"/>
  <c r="A10" i="10"/>
  <c r="A5" i="10"/>
  <c r="B10" i="10"/>
  <c r="B5" i="10"/>
  <c r="A64" i="5"/>
  <c r="A44" i="5"/>
  <c r="A14" i="5"/>
  <c r="A13" i="5"/>
  <c r="A12" i="5"/>
  <c r="A10" i="5"/>
  <c r="A9" i="5"/>
  <c r="A8" i="5"/>
  <c r="A7" i="5"/>
  <c r="A6" i="5"/>
  <c r="A5" i="5"/>
  <c r="C10" i="14"/>
  <c r="C9" i="14"/>
  <c r="C8" i="14"/>
  <c r="C7" i="14"/>
  <c r="C6" i="14"/>
  <c r="G5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tc={65E4DF53-0114-4EEB-9537-528C87EAF62E}</author>
    <author>tc={AC8E6425-18E3-4EAF-BEA6-F961E3B0AC19}</author>
    <author>tc={25512AE3-F7ED-4048-9E10-A675679BC067}</author>
    <author>tc={EB58FC01-AB6E-4CEC-BAC9-8BF588F6680F}</author>
    <author>tc={148F1106-DABD-4669-B76E-F00D49187151}</author>
    <author>tc={B87EFAE2-1AB9-46E9-8A1D-B56BEEC13FE9}</author>
    <author>tc={B9E03CB0-DE82-4F6E-A586-EFF96D4DEEA8}</author>
    <author>tc={1C5FE949-BC54-4436-AD53-93AD5476A7A7}</author>
  </authors>
  <commentList>
    <comment ref="E51" authorId="0" shapeId="0" xr:uid="{65E4DF53-0114-4EEB-9537-528C87EAF62E}">
      <text>
        <t>[Threaded comment]
Your version of Excel allows you to read this threaded comment; however, any edits to it will get removed if the file is opened in a newer version of Excel. Learn more: https://go.microsoft.com/fwlink/?linkid=870924
Comment:
    In-period impact i.e., Q4 FY26</t>
      </text>
    </comment>
    <comment ref="F51" authorId="1" shapeId="0" xr:uid="{AC8E6425-18E3-4EAF-BEA6-F961E3B0AC19}">
      <text>
        <t>[Threaded comment]
Your version of Excel allows you to read this threaded comment; however, any edits to it will get removed if the file is opened in a newer version of Excel. Learn more: https://go.microsoft.com/fwlink/?linkid=870924
Comment:
    In-period impact i.e., FY27</t>
      </text>
    </comment>
    <comment ref="G51" authorId="2" shapeId="0" xr:uid="{25512AE3-F7ED-4048-9E10-A675679BC067}">
      <text>
        <t>[Threaded comment]
Your version of Excel allows you to read this threaded comment; however, any edits to it will get removed if the file is opened in a newer version of Excel. Learn more: https://go.microsoft.com/fwlink/?linkid=870924
Comment:
    In-period impact i.e., FY28</t>
      </text>
    </comment>
    <comment ref="H51" authorId="3" shapeId="0" xr:uid="{EB58FC01-AB6E-4CEC-BAC9-8BF588F6680F}">
      <text>
        <t>[Threaded comment]
Your version of Excel allows you to read this threaded comment; however, any edits to it will get removed if the file is opened in a newer version of Excel. Learn more: https://go.microsoft.com/fwlink/?linkid=870924
Comment:
    In-period impact i.e., FY29 |  | Cumulative impact i.e., FY26-FY29</t>
      </text>
    </comment>
    <comment ref="E67" authorId="4" shapeId="0" xr:uid="{148F1106-DABD-4669-B76E-F00D49187151}">
      <text>
        <t>[Threaded comment]
Your version of Excel allows you to read this threaded comment; however, any edits to it will get removed if the file is opened in a newer version of Excel. Learn more: https://go.microsoft.com/fwlink/?linkid=870924
Comment:
    This is the inception report for Year 1 (FY26) Q4. We’ve included this even though it is delivered in April 2026 since it ties to the activities in the Milestone 1 period</t>
      </text>
    </comment>
    <comment ref="F67" authorId="5" shapeId="0" xr:uid="{B87EFAE2-1AB9-46E9-8A1D-B56BEEC13FE9}">
      <text>
        <t>[Threaded comment]
Your version of Excel allows you to read this threaded comment; however, any edits to it will get removed if the file is opened in a newer version of Excel. Learn more: https://go.microsoft.com/fwlink/?linkid=870924
Comment:
    Milestone 1 AND 4 quarterly reports for Year 2 (FY27). Note the Q4 report for Year 2 will only be delivered in April 2027.</t>
      </text>
    </comment>
    <comment ref="G67" authorId="6" shapeId="0" xr:uid="{B9E03CB0-DE82-4F6E-A586-EFF96D4DEEA8}">
      <text>
        <t>[Threaded comment]
Your version of Excel allows you to read this threaded comment; however, any edits to it will get removed if the file is opened in a newer version of Excel. Learn more: https://go.microsoft.com/fwlink/?linkid=870924
Comment:
    Milestone 2 AND 4 quarterly reports for Year 3 (FY28). Note the Q4 report for Year 3 will only be delivered in April 2028.</t>
      </text>
    </comment>
    <comment ref="H67" authorId="7" shapeId="0" xr:uid="{1C5FE949-BC54-4436-AD53-93AD5476A7A7}">
      <text>
        <t>[Threaded comment]
Your version of Excel allows you to read this threaded comment; however, any edits to it will get removed if the file is opened in a newer version of Excel. Learn more: https://go.microsoft.com/fwlink/?linkid=870924
Comment:
    Milestone 3 AND 4 quarterly reports for Year 4 (FY29). Note the Q4 report for Year 4 - Close out report - will only be delivered in April 2029.</t>
      </text>
    </comment>
  </commentList>
</comments>
</file>

<file path=xl/sharedStrings.xml><?xml version="1.0" encoding="utf-8"?>
<sst xmlns="http://schemas.openxmlformats.org/spreadsheetml/2006/main" count="480" uniqueCount="335">
  <si>
    <t>Impact Finance Network (IFN) FCDO Logframe</t>
  </si>
  <si>
    <t>Workbook Purpose:</t>
  </si>
  <si>
    <t>This workbook presents the logical framework (logframe) for Foreign, Commonwealth &amp; Development Office (FCDO) for the Impact Finance Network (IFN) South Africa SME Invest programme. It includes outcomes, outputs, indicators, assumptions, and verification sources. It is designed to support transparent monitoring, evaluation, and reporting of the programme.</t>
  </si>
  <si>
    <t>How to use:</t>
  </si>
  <si>
    <r>
      <t xml:space="preserve">Click on any </t>
    </r>
    <r>
      <rPr>
        <b/>
        <sz val="10"/>
        <color rgb="FF000000"/>
        <rFont val="Aptos"/>
        <family val="2"/>
      </rPr>
      <t>tab title</t>
    </r>
    <r>
      <rPr>
        <sz val="10"/>
        <color rgb="FF000000"/>
        <rFont val="Aptos"/>
        <family val="2"/>
      </rPr>
      <t xml:space="preserve"> in the table below to jump directly to that sheet.
Tabs are arranged in sequence: Index - Glossary - Logframe - Methodology - Source - Assumptions
Start with the </t>
    </r>
    <r>
      <rPr>
        <b/>
        <sz val="10"/>
        <color rgb="FF000000"/>
        <rFont val="Aptos"/>
        <family val="2"/>
      </rPr>
      <t>Glossary</t>
    </r>
    <r>
      <rPr>
        <sz val="10"/>
        <color rgb="FF000000"/>
        <rFont val="Aptos"/>
        <family val="2"/>
      </rPr>
      <t xml:space="preserve"> if you are new to the terminology.</t>
    </r>
  </si>
  <si>
    <t>Tab title</t>
  </si>
  <si>
    <t>Description</t>
  </si>
  <si>
    <t>Tab title (hyperlinked)</t>
  </si>
  <si>
    <t>Glossary</t>
  </si>
  <si>
    <t>Provides definitions of key terms, acronyms, and concepts used across the workbook to ensure shared understanding for readers.</t>
  </si>
  <si>
    <t>Logframe</t>
  </si>
  <si>
    <t>Presents the logical framework matrix, outlining organization name, project name, outcomes, outputs, indicators, baseline and source in a structured format for monitoring and evaluation.</t>
  </si>
  <si>
    <t>Methodology</t>
  </si>
  <si>
    <t>Details the steps in how indicators are calculated, ensuring transparency and consistency in measurement.</t>
  </si>
  <si>
    <t>Source</t>
  </si>
  <si>
    <t>Lists the data sources and verification methods for each indicator, clarifying how evidence will be collected and validated.</t>
  </si>
  <si>
    <t>Assumptions</t>
  </si>
  <si>
    <t>Captures the external conditions and contextual factors that underpin the framework.</t>
  </si>
  <si>
    <t>Version Control:</t>
  </si>
  <si>
    <t>Version: 3 years of funding (April 2026)</t>
  </si>
  <si>
    <t>Owner:</t>
  </si>
  <si>
    <t>Impact Finance Network</t>
  </si>
  <si>
    <t>Last Update</t>
  </si>
  <si>
    <t>Contact</t>
  </si>
  <si>
    <t>For clarifications or updates, contact: keneilwe@impactcapafrica.com or bascott-evans@edgegrowth.com</t>
  </si>
  <si>
    <t>Terms</t>
  </si>
  <si>
    <t>Definition</t>
  </si>
  <si>
    <t>AA</t>
  </si>
  <si>
    <t>Anglo American</t>
  </si>
  <si>
    <t>Achieved</t>
  </si>
  <si>
    <t>Refers to the actual results delivered during or after implementation.</t>
  </si>
  <si>
    <t>Actively participating in economically non-dominant provinces</t>
  </si>
  <si>
    <t xml:space="preserve">Referring to investors and other funders that: in engagement with the IFN team demonstrate interest in learning more about economically non-dominant provinces, request or show interest in pipeline/opportunities in economically non-dominant provinces; show interest in / register for / attend events in or pertaining to economically non-dominant provinces. </t>
  </si>
  <si>
    <t>Alternative Financial Service Providers or AFSPs</t>
  </si>
  <si>
    <t>Financial institutions or entities that operate outside the traditional banking and funding system, offering products and services that meet the needs of individuals and businesses who may not have access to conventional banks.</t>
  </si>
  <si>
    <t>External conditions necessary for success but outside project control (e.g., stable market demand).</t>
  </si>
  <si>
    <t>Case studies</t>
  </si>
  <si>
    <t>Detailed, evidence‑based narratives that document the experiences of specific businesses or ecosystem actors engaged in IFN programming.</t>
  </si>
  <si>
    <t>Causal pathway</t>
  </si>
  <si>
    <r>
      <t xml:space="preserve">Logical sequence that shows </t>
    </r>
    <r>
      <rPr>
        <i/>
        <sz val="10"/>
        <color theme="1"/>
        <rFont val="Aptos"/>
        <family val="2"/>
      </rPr>
      <t>how one change leads to another</t>
    </r>
    <r>
      <rPr>
        <sz val="10"/>
        <color theme="1"/>
        <rFont val="Aptos"/>
        <family val="2"/>
      </rPr>
      <t>, connecting inputs and activities through outputs and outcomes to the ultimate impact.</t>
    </r>
  </si>
  <si>
    <t>Companies and Intellectual Property Commission (CIPC)</t>
  </si>
  <si>
    <t>Official registrar of companies and intellectual property in South Africa, ensuring businesses are legally recognized and intellectual property is protected.</t>
  </si>
  <si>
    <t>Created jobs</t>
  </si>
  <si>
    <t>The number of new jobs SMEs add during or after the TA period, and within the reporting requirement of the IFN</t>
  </si>
  <si>
    <t>Digital infrastructure</t>
  </si>
  <si>
    <t>Technological systems, hardware, software, platforms, and connectivity resources, and tools that enable programme activities to be implemented effectively.</t>
  </si>
  <si>
    <t>Direct jobs</t>
  </si>
  <si>
    <t>Employment positions created and paid directly by the SME; on payroll; FT = ≥35–40 hrs/wk; PT = ≥20 hrs/wk; Day worker/Seasonal worker = &gt;8 hrs/wk.</t>
  </si>
  <si>
    <t>Economic diversification</t>
  </si>
  <si>
    <t>Broadening an economy’s base by expanding into a wider range of industries, products, and markets, rather than relying heavily on a few dominant sectors.</t>
  </si>
  <si>
    <t>Economically non-dominant provinces</t>
  </si>
  <si>
    <t>Regions such as Northern Cape, Mpumalanga, Limpopo, and North West that historically receive lower levels of private investment, infrastructure development, and enterprise support compared to economically dominant provinces like Gauteng, and Western Cape.</t>
  </si>
  <si>
    <t>Ecosystem actors</t>
  </si>
  <si>
    <t>System of stakeholders — such as SMEs, investors, corporates, government agencies, researchers, civil society, and support organisations — who interact, exchange resources, and influence one another.</t>
  </si>
  <si>
    <t>Financial capital</t>
  </si>
  <si>
    <t>Monetary resources allocated to fund programme activities, investments, and operations.</t>
  </si>
  <si>
    <t>Governing Principles</t>
  </si>
  <si>
    <t>An online set of Principles that SMEs that have been selected for the IFN are asked to sign. This is non-legally binding document that lays out the participation and reporting requirements of the IFN.</t>
  </si>
  <si>
    <t>Green businesses</t>
  </si>
  <si>
    <t>A green business is an enterprise that integrates environmental sustainability into its operations, products, and services. It actively reduces negative ecological impacts while creating economic and social value, aligning with climate‑resilient development goals and attracting impact‑oriented investment.</t>
  </si>
  <si>
    <t>Growth-stage SMEs</t>
  </si>
  <si>
    <t>A growth-stage SME is a business that has been operating for several years (typically 3–7), demonstrates proven market demand and recurring revenue, and is seeking external capital to grow and scale, rather than to prove its concept or achieve initial market entry.</t>
  </si>
  <si>
    <t>Human resources</t>
  </si>
  <si>
    <t>Refers to the people, skills, and expertise mobilized to implement activities and deliver outputs.</t>
  </si>
  <si>
    <t>ICF (International Climate Finance)</t>
  </si>
  <si>
    <t>International Climate Finance - UK ICF was launched in 2011 as Official Development Assistance (ODA). It plays a crucial role in fulfilling the UK’s obligations under the Paris Climate Agreement and advancing the Government’s wider ambition to establish the UK as a global leader in international climate action.  In the context f the IFN the aim is to include support to businesses that contribute to ICF KPIs, specifically KPIs 11 and 12</t>
  </si>
  <si>
    <t>IFF</t>
  </si>
  <si>
    <t>Impact Finance Facility NPC. The entity through which Catalytic Capital is deployed</t>
  </si>
  <si>
    <t>IFN</t>
  </si>
  <si>
    <t>IFN experiences</t>
  </si>
  <si>
    <t>Range of structured engagements that the Impact Finance Network (IFN) convenes to bring together diverse ecosystem actors. These include events, conferences, roadshows, and investor breakfasts designed to foster dialogue, facilitate investment, build relationships, and catalyse action.</t>
  </si>
  <si>
    <t>Impact survey response</t>
  </si>
  <si>
    <t>The Impact Survey is the tool through which the IFN team gather information from SMEs about capital unlocked, positive impact created, and jobs supported. 
The answers provided by SMEs to questions that assess the outcomes or long‑term effects of the programme (e.g.; jobs supported, 3rd party capital raised/unlocked).</t>
  </si>
  <si>
    <t>Indicator</t>
  </si>
  <si>
    <t>Specific, measurable signs of progress (e.g., % increase in farmer income).</t>
  </si>
  <si>
    <t>Indirect jobs</t>
  </si>
  <si>
    <t xml:space="preserve">Jobs not on SME payroll but supported by SME activity where SME is primary/only income enabler. Methodologies for counting and verifying indirect jobs vary per business. As part of Technical Assistance the IFN team will support SMEs (where applicable) to develop a methodology and model to determine indirect jobs. </t>
  </si>
  <si>
    <t>Investment agreement</t>
  </si>
  <si>
    <t>Legally binding contract between an investor and a company that sets out the detailed terms and conditions of an investment. It formalizes the commitments made in the term sheet and governs the relationship between the investor and the investee.</t>
  </si>
  <si>
    <t>Investment Memorandum</t>
  </si>
  <si>
    <t>Internal document prepared by an investor (such as a impact investor), or the IFN's Impact Finance Facility (IFF) to analyse and justify a potential investment opportunity.</t>
  </si>
  <si>
    <t>Investment readiness</t>
  </si>
  <si>
    <t>Investment readiness is the state in which a business demonstrates the capacity, credibility, and preparedness to attract, secure, and effectively manage external capital. It reflects the extent to which an SME has the financial systems, governance structures, strategic clarity, and operational capacity required to reduce investor risk and inspire confidence.</t>
  </si>
  <si>
    <t>Investment readiness scoring sheet</t>
  </si>
  <si>
    <t xml:space="preserve">Structured assessment tool used to evaluate the state of development of key collateral a business will need to begin engaging with investors. This includes: Business Plan, Pitch Deck, Financial Model, Data Room, and confidence level. 
The SME and the IFN team evaluate and score the status of these at the start and end of TA, with the score being the average of the two parties at both points. </t>
  </si>
  <si>
    <t>Investor gathering</t>
  </si>
  <si>
    <t>IFN convenings designed specifically to bring together investors to network, share insights, and explore investment opportunities</t>
  </si>
  <si>
    <t>Jobs</t>
  </si>
  <si>
    <t>Formal or informal positions of employment created or sustained by businesses as a direct or indirect result of IFN interventions.</t>
  </si>
  <si>
    <t>Knowledge generated</t>
  </si>
  <si>
    <t>Knowledge generated refers to the new insights, evidence, and learning produced through IFN’s activities, research, and stakeholder engagement. It includes both quantitative data (e.g., indicators, dashboards, investment figures) and qualitative evidence (e.g., case studies, lessons learned, narratives) that deepen understanding of SME growth, ecosystem dynamics, and impact pathways.</t>
  </si>
  <si>
    <t>Logical framework</t>
  </si>
  <si>
    <t>A structured planning and management tool that provides a clear, systematic way of linking a project’s activities to its intended results, making it easier to design, monitor, and evaluate interventions.</t>
  </si>
  <si>
    <t>Maintained jobs</t>
  </si>
  <si>
    <t>The number of jobs SMEs already had at the start of TA and continue to hold throughout.</t>
  </si>
  <si>
    <t>Management representation letter</t>
  </si>
  <si>
    <t>Signed letter from SME management confirming that the information provided during reporting is complete, accurate, and truthful.</t>
  </si>
  <si>
    <t>Milestones</t>
  </si>
  <si>
    <t>Intermediate checkpoints or progress markers that help track whether the programme is on course to achieve its outputs and outcomes</t>
  </si>
  <si>
    <t>Multiplier effect</t>
  </si>
  <si>
    <t>Refers to the catalytic impact of IFN’s interventions, where an initial investment or support package unlocks additional capital from other investors.</t>
  </si>
  <si>
    <t>Organisation Name</t>
  </si>
  <si>
    <t>The name of the organisation that owns the programme</t>
  </si>
  <si>
    <t>Outcome</t>
  </si>
  <si>
    <t>Change or effect that results from a project’s activities and outputs, represents the benefits or improvements experienced by the target group, rather than just the immediate deliverables.</t>
  </si>
  <si>
    <t>Output</t>
  </si>
  <si>
    <t>Direct, tangible deliverables that result from project activities</t>
  </si>
  <si>
    <t>Partnerships</t>
  </si>
  <si>
    <t>Formal or informal collaborations with other organizations, institutions, or networks that contribute knowledge, resources, or influence to achieve programme goals.</t>
  </si>
  <si>
    <t>Payroll</t>
  </si>
  <si>
    <t>Official record a company maintains of salaries, wages, and deductions for its employees.</t>
  </si>
  <si>
    <t>Planned</t>
  </si>
  <si>
    <t xml:space="preserve">The targets or commitments set at the beginning of the programme. </t>
  </si>
  <si>
    <t>Project name</t>
  </si>
  <si>
    <t>Name of the programme</t>
  </si>
  <si>
    <t>Provincial conferences</t>
  </si>
  <si>
    <t>Experiences convened by the IFN team in economically non-dominant provinces. Varying in size 75 to 450 attendees, these conferences are designed to bring together a diverse range of stakeholders in target provinces to: showcase opportunities in these provinces, facilitate deals, collaboration, and partnerships, improve market understanding, and promote knowledge sharing.</t>
  </si>
  <si>
    <t>Provincial roadshows</t>
  </si>
  <si>
    <t>Provincial roadshows involve IFN team visits to economically non-dominant provinces to meet local stakeholders, build networks, raise awareness of the Impact Finance Network, and develop a deeper understanding of regional markets and investment opportunities.</t>
  </si>
  <si>
    <t>Quarter</t>
  </si>
  <si>
    <t>Standard three‑month period used in business to divide the year into four equal parts for reporting and planning purposes.</t>
  </si>
  <si>
    <t>Quarterly report</t>
  </si>
  <si>
    <t>Formal document produced every three months (one quarter of the year) that provides an update on an organization’s financial, operational, or programme Matic performance.</t>
  </si>
  <si>
    <t>Regional ecosystem</t>
  </si>
  <si>
    <t>A regional ecosystem refers to the interconnected network of businesses, investors, support organisations, government actors, and community stakeholders operating within a specific geographic area.</t>
  </si>
  <si>
    <t>Remain in business</t>
  </si>
  <si>
    <t>A business which continues to operate as a legally registered entity, actively trading, and generating revenue from its core business activities at the end of the defined reporting period (e.g., 24 months), without having formally closed, liquidated, or ceased operations.</t>
  </si>
  <si>
    <t>Resilience</t>
  </si>
  <si>
    <t>The ability of a business to withstand shocks, adapt to changing circumstances, and continue operating sustainably over time.</t>
  </si>
  <si>
    <t>Resilience baseline</t>
  </si>
  <si>
    <t>The baseline of 65% reflects the estimated proportion of comparable growth-stage SMEs that would remain operational over a 24-month period without IFN support. This indicator measures survival within the supported SME cohort rather than the overall SME population. National SME failure rates are driven largely by early-stage and microenterprises, whereas IFN supports established, revenue-generating growth-stage SMEs, which have higher underlying survival rates. The baseline therefore represents a counterfactual survival rate for similar growth-stage SMEs, with programme impact measured as the improvement above this baseline.
programme impact will be assessed as the difference between the observed survival rate of IFN-supported SMEs and the estimated counterfactual survival rate for comparable growth-stage SMEs without support.</t>
  </si>
  <si>
    <t>Small Medium-sized Enterprise (SME)</t>
  </si>
  <si>
    <t>An SME in South Africa is a business that falls between micro‑enterprises and large corporations, defined by sector‑specific thresholds for employees and turnover under the National Small Enterprise Act. They typically employ 10–200 people and generate turnover between R2 million and R220 million, depending on the industry.</t>
  </si>
  <si>
    <t>SME Spotlights</t>
  </si>
  <si>
    <t>Short, engaging multimedia features — typically brief videos or posts — that highlight the stories, experiences, and lessons of small and medium enterprises (SMEs) supported by the IFN programme.</t>
  </si>
  <si>
    <t>Data sources to track indicators (e.g., surveys, financial records).</t>
  </si>
  <si>
    <t>Stakeholders</t>
  </si>
  <si>
    <t>Diverse individuals, groups, and institutions that have an interest in, contribute to, or are affected by the outcomes of IFN’s activities.</t>
  </si>
  <si>
    <t>Supported jobs</t>
  </si>
  <si>
    <t>Total jobs influenced: Direct + Indirect (Maintained + Created).</t>
  </si>
  <si>
    <t>Technical Assistance &amp; Advisory (TAA)</t>
  </si>
  <si>
    <t xml:space="preserve">The Technical Assistance &amp; Advisory (TAA) team is the IFN team that delivers technical assistance (TA) support to selected SMEs. </t>
  </si>
  <si>
    <t>Technical Assistance (TA)</t>
  </si>
  <si>
    <t xml:space="preserve">Technical assistance in the context of the Impact Finance Network refers to structured, targeted support provided to SMEs in advance of closing investment to: better understand the investment process and funding options, strengthen their investment readiness, and prepare to engage with investors. </t>
  </si>
  <si>
    <t>Term sheet</t>
  </si>
  <si>
    <t>Non‑binding document that outlines the key terms and conditions of a proposed investment or financing deal.</t>
  </si>
  <si>
    <t>Theory of Change</t>
  </si>
  <si>
    <t>Structured framework that explains how and why a programme or initiative is expected to achieve its intended impact. It maps the logical pathway from inputs → activities → outputs → outcomes → impact, making explicit the assumptions and conditions that must hold true along the way.</t>
  </si>
  <si>
    <t>Third-party capital unlocked</t>
  </si>
  <si>
    <t>External (not AA or FCDO) capital secured post IFN TA and/or IFN Catalytic Capital, only counted with proof of deal closure/funds flow; includes equity, quasi-equity, debt, grants and other funding instruments</t>
  </si>
  <si>
    <t>Urban hub conferences</t>
  </si>
  <si>
    <t>IFN convenings held in a major city or metropolitan area that brings together diverse stakeholders — private sector, investors, SMEs, and communities — to discuss and advance issues of urban development, enterprise growth, and innovation.</t>
  </si>
  <si>
    <t>Women-led businesses</t>
  </si>
  <si>
    <t>Businesses that have female founders, managers, or significant female ownership.</t>
  </si>
  <si>
    <t>ORGANISATION NAME</t>
  </si>
  <si>
    <t>Anglo American Foundation</t>
  </si>
  <si>
    <t>PROJECT NAME</t>
  </si>
  <si>
    <t>South Africa SME Invest programme</t>
  </si>
  <si>
    <t>Year</t>
  </si>
  <si>
    <t>IMPACT</t>
  </si>
  <si>
    <t>Impact Indicator 1</t>
  </si>
  <si>
    <r>
      <t>Baseline (26.01.26)</t>
    </r>
    <r>
      <rPr>
        <b/>
        <vertAlign val="superscript"/>
        <sz val="9"/>
        <color rgb="FF000000"/>
        <rFont val="Aptos"/>
        <family val="2"/>
      </rPr>
      <t>1</t>
    </r>
  </si>
  <si>
    <t>Milestone 1 (31.03.26)</t>
  </si>
  <si>
    <t>Milestone 2  (31.03.27)</t>
  </si>
  <si>
    <t>Milestone 3 (31.03.28)</t>
  </si>
  <si>
    <t>Target (31.03.29)</t>
  </si>
  <si>
    <t>Economic diversification, including in economically non-dominant provinces</t>
  </si>
  <si>
    <t>% reduction in the Herfindahl-Hirschman Index (HHI) of sectoral distribution based on the sectors that IFN supported SMEs operate in. Index will be calculated based on jobs supported and revenue.</t>
  </si>
  <si>
    <t>n/a</t>
  </si>
  <si>
    <t xml:space="preserve">Achieved </t>
  </si>
  <si>
    <t>Source and Note</t>
  </si>
  <si>
    <r>
      <rPr>
        <sz val="9"/>
        <color theme="1"/>
        <rFont val="Aptos"/>
        <family val="2"/>
      </rPr>
      <t>Jobs support: Impact surveys completed by the business, copy of payroll with redacted sensitive information.                                                                                                         Revenue: SME Financial records.</t>
    </r>
    <r>
      <rPr>
        <sz val="9"/>
        <color rgb="FF000000"/>
        <rFont val="Aptos"/>
        <family val="2"/>
      </rPr>
      <t xml:space="preserve">                                                                                                                                                                                                                                                                                                                                                                                                                                                                                                                                                                                                                                             1 | Given the baseline can only be calculated once the IFN has supported the businesses and this hasn't happened at the baseline date (26.01.26), we don't know what the baseline value is and hence we have set it as n/a. The baseline value for the indicator will be calculated after 5 years. Then, after 10 years, the value will be recalculated to measure changes.</t>
    </r>
  </si>
  <si>
    <t>OUTCOME 1</t>
  </si>
  <si>
    <t>Outcome Indicator 1</t>
  </si>
  <si>
    <t>Baseline (26.01.26)</t>
  </si>
  <si>
    <r>
      <t>Target (31.03.29)</t>
    </r>
    <r>
      <rPr>
        <b/>
        <vertAlign val="superscript"/>
        <sz val="9"/>
        <color rgb="FF000000"/>
        <rFont val="Aptos"/>
        <family val="2"/>
      </rPr>
      <t>1</t>
    </r>
  </si>
  <si>
    <t>Jobs are supported (created and maintained).</t>
  </si>
  <si>
    <t xml:space="preserve"># of jobs supported (created and maintained) by IFN supported SMEs, (direct + indirect)​.
</t>
  </si>
  <si>
    <r>
      <t>Total jobs supported: 748
Maintained: 698
Created: 50
Total jobs supported held by women: 300
Maintained: 280
Created: 20                                                                                                         Total jobs supported from:
Women-led business: TBD</t>
    </r>
    <r>
      <rPr>
        <vertAlign val="superscript"/>
        <sz val="9"/>
        <color rgb="FF000000"/>
        <rFont val="Aptos"/>
        <family val="2"/>
      </rPr>
      <t>3</t>
    </r>
    <r>
      <rPr>
        <sz val="9"/>
        <color rgb="FF000000"/>
        <rFont val="Aptos"/>
        <family val="2"/>
      </rPr>
      <t xml:space="preserve">
Green business: TBD</t>
    </r>
    <r>
      <rPr>
        <vertAlign val="superscript"/>
        <sz val="9"/>
        <color rgb="FF000000"/>
        <rFont val="Aptos"/>
        <family val="2"/>
      </rPr>
      <t>3</t>
    </r>
    <r>
      <rPr>
        <sz val="9"/>
        <color rgb="FF000000"/>
        <rFont val="Aptos"/>
        <family val="2"/>
      </rPr>
      <t xml:space="preserve">
Non-dominant provinces business: TBD</t>
    </r>
    <r>
      <rPr>
        <vertAlign val="superscript"/>
        <sz val="9"/>
        <color rgb="FF000000"/>
        <rFont val="Aptos"/>
        <family val="2"/>
      </rPr>
      <t>3</t>
    </r>
    <r>
      <rPr>
        <sz val="9"/>
        <color rgb="FF000000"/>
        <rFont val="Aptos"/>
        <family val="2"/>
      </rPr>
      <t xml:space="preserve">
Black-led</t>
    </r>
    <r>
      <rPr>
        <vertAlign val="superscript"/>
        <sz val="9"/>
        <color rgb="FF000000"/>
        <rFont val="Aptos"/>
        <family val="2"/>
      </rPr>
      <t>2</t>
    </r>
    <r>
      <rPr>
        <sz val="9"/>
        <color rgb="FF000000"/>
        <rFont val="Aptos"/>
        <family val="2"/>
      </rPr>
      <t xml:space="preserve"> business: TBD</t>
    </r>
    <r>
      <rPr>
        <vertAlign val="superscript"/>
        <sz val="9"/>
        <color rgb="FF000000"/>
        <rFont val="Aptos"/>
        <family val="2"/>
      </rPr>
      <t>3</t>
    </r>
    <r>
      <rPr>
        <sz val="9"/>
        <color rgb="FF000000"/>
        <rFont val="Aptos"/>
        <family val="2"/>
      </rPr>
      <t xml:space="preserve">                                                                                                                                        </t>
    </r>
  </si>
  <si>
    <r>
      <t>Total jobs supported: 1,920
Maintained: 1,621
Created: 299
Total jobs supported held by women: 769
Maintained: 649
Created: 120                                                                                                           Total jobs supported from:
Women-led business: TBD</t>
    </r>
    <r>
      <rPr>
        <vertAlign val="superscript"/>
        <sz val="9"/>
        <color rgb="FF000000"/>
        <rFont val="Aptos"/>
        <family val="2"/>
      </rPr>
      <t>3</t>
    </r>
    <r>
      <rPr>
        <sz val="9"/>
        <color rgb="FF000000"/>
        <rFont val="Aptos"/>
        <family val="2"/>
      </rPr>
      <t xml:space="preserve">
Green business: TBD</t>
    </r>
    <r>
      <rPr>
        <vertAlign val="superscript"/>
        <sz val="9"/>
        <color rgb="FF000000"/>
        <rFont val="Aptos"/>
        <family val="2"/>
      </rPr>
      <t>3</t>
    </r>
    <r>
      <rPr>
        <sz val="9"/>
        <color rgb="FF000000"/>
        <rFont val="Aptos"/>
        <family val="2"/>
      </rPr>
      <t xml:space="preserve">
Non-dominant provinces business: TBD</t>
    </r>
    <r>
      <rPr>
        <vertAlign val="superscript"/>
        <sz val="9"/>
        <color rgb="FF000000"/>
        <rFont val="Aptos"/>
        <family val="2"/>
      </rPr>
      <t>3</t>
    </r>
    <r>
      <rPr>
        <sz val="9"/>
        <color rgb="FF000000"/>
        <rFont val="Aptos"/>
        <family val="2"/>
      </rPr>
      <t xml:space="preserve">
Black-led</t>
    </r>
    <r>
      <rPr>
        <vertAlign val="superscript"/>
        <sz val="9"/>
        <color rgb="FF000000"/>
        <rFont val="Aptos"/>
        <family val="2"/>
      </rPr>
      <t>2</t>
    </r>
    <r>
      <rPr>
        <sz val="9"/>
        <color rgb="FF000000"/>
        <rFont val="Aptos"/>
        <family val="2"/>
      </rPr>
      <t xml:space="preserve"> business: TBD</t>
    </r>
    <r>
      <rPr>
        <vertAlign val="superscript"/>
        <sz val="9"/>
        <color rgb="FF000000"/>
        <rFont val="Aptos"/>
        <family val="2"/>
      </rPr>
      <t>3</t>
    </r>
    <r>
      <rPr>
        <sz val="9"/>
        <color rgb="FF000000"/>
        <rFont val="Aptos"/>
        <family val="2"/>
      </rPr>
      <t xml:space="preserve">                                                                                                                                        </t>
    </r>
  </si>
  <si>
    <r>
      <t>Total jobs supported: 3,479
Maintained: 2,836
Created: 643
Total jobs supported held by women: 1,393
Maintained: 1,135
Created: 258                                                                                                           Total jobs supported from:
Women-led business: TBD</t>
    </r>
    <r>
      <rPr>
        <vertAlign val="superscript"/>
        <sz val="9"/>
        <color rgb="FF000000"/>
        <rFont val="Aptos"/>
        <family val="2"/>
      </rPr>
      <t>3</t>
    </r>
    <r>
      <rPr>
        <sz val="9"/>
        <color rgb="FF000000"/>
        <rFont val="Aptos"/>
        <family val="2"/>
      </rPr>
      <t xml:space="preserve">
Green business: TBD</t>
    </r>
    <r>
      <rPr>
        <vertAlign val="superscript"/>
        <sz val="9"/>
        <color rgb="FF000000"/>
        <rFont val="Aptos"/>
        <family val="2"/>
      </rPr>
      <t>3</t>
    </r>
    <r>
      <rPr>
        <sz val="9"/>
        <color rgb="FF000000"/>
        <rFont val="Aptos"/>
        <family val="2"/>
      </rPr>
      <t xml:space="preserve">
Non-dominant provinces business: TBD</t>
    </r>
    <r>
      <rPr>
        <vertAlign val="superscript"/>
        <sz val="9"/>
        <color rgb="FF000000"/>
        <rFont val="Aptos"/>
        <family val="2"/>
      </rPr>
      <t>3</t>
    </r>
    <r>
      <rPr>
        <sz val="9"/>
        <color rgb="FF000000"/>
        <rFont val="Aptos"/>
        <family val="2"/>
      </rPr>
      <t xml:space="preserve">
Black-led</t>
    </r>
    <r>
      <rPr>
        <vertAlign val="superscript"/>
        <sz val="9"/>
        <color rgb="FF000000"/>
        <rFont val="Aptos"/>
        <family val="2"/>
      </rPr>
      <t>2</t>
    </r>
    <r>
      <rPr>
        <sz val="9"/>
        <color rgb="FF000000"/>
        <rFont val="Aptos"/>
        <family val="2"/>
      </rPr>
      <t xml:space="preserve"> business: TBD</t>
    </r>
    <r>
      <rPr>
        <vertAlign val="superscript"/>
        <sz val="9"/>
        <color rgb="FF000000"/>
        <rFont val="Aptos"/>
        <family val="2"/>
      </rPr>
      <t>3</t>
    </r>
    <r>
      <rPr>
        <sz val="9"/>
        <color rgb="FF000000"/>
        <rFont val="Aptos"/>
        <family val="2"/>
      </rPr>
      <t xml:space="preserve">                                                                                                                                        </t>
    </r>
  </si>
  <si>
    <r>
      <t xml:space="preserve">Direct jobs: Impact surveys completed by the business, copy of payroll with redacted sensitive information.
Indirect jobs: Impact surveys completed by the business, management representation letter that includes a quantum and methodology for indirect jobs supported.                                                                                                                              
                                                                                                                                                                                                                                                                                                                                                         1 | Modelling for total number of jobs supported was done over a 10-year period given (i) lag between pre-investment readiness TA, third-party capital unlocked and jobs supported and (ii) Recycling of Catalytic Capital and further third-party capital unlocked and hence jobs supported. Over a 10-year period, it is estimated that cumulative Jobs supported will be at least 5,000. </t>
    </r>
    <r>
      <rPr>
        <u/>
        <sz val="9"/>
        <color rgb="FF000000"/>
        <rFont val="Aptos"/>
        <family val="2"/>
      </rPr>
      <t>NOTE:</t>
    </r>
    <r>
      <rPr>
        <sz val="9"/>
        <color rgb="FF000000"/>
        <rFont val="Aptos"/>
        <family val="2"/>
      </rPr>
      <t xml:space="preserve"> Year 1 ends 31.03.26, Year 10 ends 31.03.35. / 2 | Per BII BOLD definition - adapted for SA and IFN contexts. / 3 | No set value required by FCDO.</t>
    </r>
  </si>
  <si>
    <t>OUTCOME 2</t>
  </si>
  <si>
    <t>Outcome Indicator 2</t>
  </si>
  <si>
    <t>Growth-stage SMEs supported through the IFN demonstrate resilience.</t>
  </si>
  <si>
    <t>% Growth-stage SMEs supported through the IFN who remain in business 24 months post TA.</t>
  </si>
  <si>
    <r>
      <t>85%
Women-led business: TBD</t>
    </r>
    <r>
      <rPr>
        <vertAlign val="superscript"/>
        <sz val="9"/>
        <color rgb="FF000000"/>
        <rFont val="Aptos"/>
        <family val="2"/>
      </rPr>
      <t>2</t>
    </r>
    <r>
      <rPr>
        <sz val="9"/>
        <color rgb="FF000000"/>
        <rFont val="Aptos"/>
        <family val="2"/>
      </rPr>
      <t xml:space="preserve">
Green business: TBD</t>
    </r>
    <r>
      <rPr>
        <vertAlign val="superscript"/>
        <sz val="9"/>
        <color rgb="FF000000"/>
        <rFont val="Aptos"/>
        <family val="2"/>
      </rPr>
      <t>2</t>
    </r>
    <r>
      <rPr>
        <sz val="9"/>
        <color rgb="FF000000"/>
        <rFont val="Aptos"/>
        <family val="2"/>
      </rPr>
      <t xml:space="preserve">
Non-dominant provinces business: TBD</t>
    </r>
    <r>
      <rPr>
        <vertAlign val="superscript"/>
        <sz val="9"/>
        <color rgb="FF000000"/>
        <rFont val="Aptos"/>
        <family val="2"/>
      </rPr>
      <t>2</t>
    </r>
    <r>
      <rPr>
        <sz val="9"/>
        <color rgb="FF000000"/>
        <rFont val="Aptos"/>
        <family val="2"/>
      </rPr>
      <t xml:space="preserve">
Black-led</t>
    </r>
    <r>
      <rPr>
        <vertAlign val="superscript"/>
        <sz val="9"/>
        <color rgb="FF000000"/>
        <rFont val="Aptos"/>
        <family val="2"/>
      </rPr>
      <t>1</t>
    </r>
    <r>
      <rPr>
        <sz val="9"/>
        <color rgb="FF000000"/>
        <rFont val="Aptos"/>
        <family val="2"/>
      </rPr>
      <t xml:space="preserve"> business: TBD</t>
    </r>
    <r>
      <rPr>
        <vertAlign val="superscript"/>
        <sz val="9"/>
        <color rgb="FF000000"/>
        <rFont val="Aptos"/>
        <family val="2"/>
      </rPr>
      <t>2</t>
    </r>
  </si>
  <si>
    <t>Impact survey response and/or check on Companies and Intellectual Property Commission (CIPC) to confirm business is still in operation.                                                                                                                                                                                                                                                                                                                                                                                                          1 | Per BII BOLD definition - adapted for SA and IFN contexts. / 2 | No set value required by FCDO.</t>
  </si>
  <si>
    <t>OUTCOME 3</t>
  </si>
  <si>
    <t>Outcome Indicator 3.1</t>
  </si>
  <si>
    <t>Third-party capital is unlocked for SMEs and AFSPs supported through the IFN (including those that are “women-led”, “green”, and/or in economically non-dominant provinces).</t>
  </si>
  <si>
    <t>Value of third-party capital unlocked by SMEs and AFSPs supported through the IFN.</t>
  </si>
  <si>
    <t xml:space="preserve">Planned </t>
  </si>
  <si>
    <t>GBP 0</t>
  </si>
  <si>
    <r>
      <t>Total capital unlocked: GBP 1,956,522 
Total capital unlocked TA: GBP 0
Total capital unlocked CC: GBP 1,956,522                                                                                                       Total capital unlocked by:
Women-led business: TBD</t>
    </r>
    <r>
      <rPr>
        <vertAlign val="superscript"/>
        <sz val="9"/>
        <color rgb="FF000000"/>
        <rFont val="Aptos"/>
        <family val="2"/>
      </rPr>
      <t>3</t>
    </r>
    <r>
      <rPr>
        <sz val="9"/>
        <color rgb="FF000000"/>
        <rFont val="Aptos"/>
        <family val="2"/>
      </rPr>
      <t xml:space="preserve">
Green business: TBD</t>
    </r>
    <r>
      <rPr>
        <vertAlign val="superscript"/>
        <sz val="9"/>
        <color rgb="FF000000"/>
        <rFont val="Aptos"/>
        <family val="2"/>
      </rPr>
      <t>3</t>
    </r>
    <r>
      <rPr>
        <sz val="9"/>
        <color rgb="FF000000"/>
        <rFont val="Aptos"/>
        <family val="2"/>
      </rPr>
      <t xml:space="preserve">
Non-dominant provinces business: TBD</t>
    </r>
    <r>
      <rPr>
        <vertAlign val="superscript"/>
        <sz val="9"/>
        <color rgb="FF000000"/>
        <rFont val="Aptos"/>
        <family val="2"/>
      </rPr>
      <t>3</t>
    </r>
    <r>
      <rPr>
        <sz val="9"/>
        <color rgb="FF000000"/>
        <rFont val="Aptos"/>
        <family val="2"/>
      </rPr>
      <t xml:space="preserve">
Black-led</t>
    </r>
    <r>
      <rPr>
        <vertAlign val="superscript"/>
        <sz val="9"/>
        <color rgb="FF000000"/>
        <rFont val="Aptos"/>
        <family val="2"/>
      </rPr>
      <t>2</t>
    </r>
    <r>
      <rPr>
        <sz val="9"/>
        <color rgb="FF000000"/>
        <rFont val="Aptos"/>
        <family val="2"/>
      </rPr>
      <t xml:space="preserve"> business: TBD</t>
    </r>
    <r>
      <rPr>
        <vertAlign val="superscript"/>
        <sz val="9"/>
        <color rgb="FF000000"/>
        <rFont val="Aptos"/>
        <family val="2"/>
      </rPr>
      <t>3</t>
    </r>
    <r>
      <rPr>
        <sz val="9"/>
        <color rgb="FF000000"/>
        <rFont val="Aptos"/>
        <family val="2"/>
      </rPr>
      <t xml:space="preserve">                                                                                                                                        </t>
    </r>
  </si>
  <si>
    <r>
      <t>Total capital unlocked: GBP 5,548,696 
Total capital unlocked TA: GBP 2,940,000
Total capital unlocked CC: GBP 2,608,696                                                                                                      Total capital unlocked by:
Women-led business: TBD</t>
    </r>
    <r>
      <rPr>
        <vertAlign val="superscript"/>
        <sz val="9"/>
        <color rgb="FF000000"/>
        <rFont val="Aptos"/>
        <family val="2"/>
      </rPr>
      <t>3</t>
    </r>
    <r>
      <rPr>
        <sz val="9"/>
        <color rgb="FF000000"/>
        <rFont val="Aptos"/>
        <family val="2"/>
      </rPr>
      <t xml:space="preserve">
Green business: TBD</t>
    </r>
    <r>
      <rPr>
        <vertAlign val="superscript"/>
        <sz val="9"/>
        <color rgb="FF000000"/>
        <rFont val="Aptos"/>
        <family val="2"/>
      </rPr>
      <t>3</t>
    </r>
    <r>
      <rPr>
        <sz val="9"/>
        <color rgb="FF000000"/>
        <rFont val="Aptos"/>
        <family val="2"/>
      </rPr>
      <t xml:space="preserve">
Non-dominant provinces business: TBD</t>
    </r>
    <r>
      <rPr>
        <vertAlign val="superscript"/>
        <sz val="9"/>
        <color rgb="FF000000"/>
        <rFont val="Aptos"/>
        <family val="2"/>
      </rPr>
      <t>3</t>
    </r>
    <r>
      <rPr>
        <sz val="9"/>
        <color rgb="FF000000"/>
        <rFont val="Aptos"/>
        <family val="2"/>
      </rPr>
      <t xml:space="preserve">
Black-led</t>
    </r>
    <r>
      <rPr>
        <vertAlign val="superscript"/>
        <sz val="9"/>
        <color rgb="FF000000"/>
        <rFont val="Aptos"/>
        <family val="2"/>
      </rPr>
      <t>2</t>
    </r>
    <r>
      <rPr>
        <sz val="9"/>
        <color rgb="FF000000"/>
        <rFont val="Aptos"/>
        <family val="2"/>
      </rPr>
      <t xml:space="preserve"> business: TBD</t>
    </r>
    <r>
      <rPr>
        <vertAlign val="superscript"/>
        <sz val="9"/>
        <color rgb="FF000000"/>
        <rFont val="Aptos"/>
        <family val="2"/>
      </rPr>
      <t>3</t>
    </r>
    <r>
      <rPr>
        <sz val="9"/>
        <color rgb="FF000000"/>
        <rFont val="Aptos"/>
        <family val="2"/>
      </rPr>
      <t xml:space="preserve">                                                                                                                                        </t>
    </r>
  </si>
  <si>
    <r>
      <t>Total capital unlocked: GBP 11,008,696
Total capital unlocked TA: GBP 8,400,000
Total capital unlocked CC: GBP 2,608,696                                                                                                Total capital unlocked by:
Women-led business: TBD</t>
    </r>
    <r>
      <rPr>
        <vertAlign val="superscript"/>
        <sz val="9"/>
        <color rgb="FF000000"/>
        <rFont val="Aptos"/>
        <family val="2"/>
      </rPr>
      <t>3</t>
    </r>
    <r>
      <rPr>
        <sz val="9"/>
        <color rgb="FF000000"/>
        <rFont val="Aptos"/>
        <family val="2"/>
      </rPr>
      <t xml:space="preserve">
Green business: TBD</t>
    </r>
    <r>
      <rPr>
        <vertAlign val="superscript"/>
        <sz val="9"/>
        <color rgb="FF000000"/>
        <rFont val="Aptos"/>
        <family val="2"/>
      </rPr>
      <t>3</t>
    </r>
    <r>
      <rPr>
        <sz val="9"/>
        <color rgb="FF000000"/>
        <rFont val="Aptos"/>
        <family val="2"/>
      </rPr>
      <t xml:space="preserve">
Non-dominant provinces business: TBD</t>
    </r>
    <r>
      <rPr>
        <vertAlign val="superscript"/>
        <sz val="9"/>
        <color rgb="FF000000"/>
        <rFont val="Aptos"/>
        <family val="2"/>
      </rPr>
      <t>3</t>
    </r>
    <r>
      <rPr>
        <sz val="9"/>
        <color rgb="FF000000"/>
        <rFont val="Aptos"/>
        <family val="2"/>
      </rPr>
      <t xml:space="preserve">
Black-led</t>
    </r>
    <r>
      <rPr>
        <vertAlign val="superscript"/>
        <sz val="9"/>
        <color rgb="FF000000"/>
        <rFont val="Aptos"/>
        <family val="2"/>
      </rPr>
      <t>2</t>
    </r>
    <r>
      <rPr>
        <sz val="9"/>
        <color rgb="FF000000"/>
        <rFont val="Aptos"/>
        <family val="2"/>
      </rPr>
      <t xml:space="preserve"> business: TBD</t>
    </r>
    <r>
      <rPr>
        <vertAlign val="superscript"/>
        <sz val="9"/>
        <color rgb="FF000000"/>
        <rFont val="Aptos"/>
        <family val="2"/>
      </rPr>
      <t>3</t>
    </r>
    <r>
      <rPr>
        <sz val="9"/>
        <color rgb="FF000000"/>
        <rFont val="Aptos"/>
        <family val="2"/>
      </rPr>
      <t xml:space="preserve">                                                                                                                                        </t>
    </r>
  </si>
  <si>
    <r>
      <t xml:space="preserve">Impact survey(s) and one or more of the following: Business bank statement showing funds received; selected pages from the signed investment agreement (Cover page; Signature page; Amount page); only if nothing else is available, a signed declaration from business confirming investment amount and investor.                                                                                                                                                                                                                                                                                                                       
1 | Modelling for third-party capital unlocked was done over a 10-year period given (i) lag between pre-investment readiness TA and third-party capital unlocked and (ii) Recycling of Catalytic Capital and further third-party capital unlocked. Over a 10-year period, it is estimated that cumulative third-party capital unlocked will be at least GBP 20,000,000. </t>
    </r>
    <r>
      <rPr>
        <u/>
        <sz val="9"/>
        <color rgb="FF000000"/>
        <rFont val="Aptos"/>
        <family val="2"/>
      </rPr>
      <t>NOTE:</t>
    </r>
    <r>
      <rPr>
        <sz val="9"/>
        <color rgb="FF000000"/>
        <rFont val="Aptos"/>
        <family val="2"/>
      </rPr>
      <t xml:space="preserve"> Year 1 ends 31.03.26, Year 10 ends 31.03.35. / 2 | Per BII BOLD definition - adapted for SA and IFN contexts. / 3 | No set value required by FCDO.</t>
    </r>
  </si>
  <si>
    <t>Outcome Indicator 3.2</t>
  </si>
  <si>
    <t xml:space="preserve">Ratio of third-party capital unlocked compared to programme funds invested (multiplier effect).
</t>
  </si>
  <si>
    <t>0x</t>
  </si>
  <si>
    <t>0.78x</t>
  </si>
  <si>
    <t>1.48x</t>
  </si>
  <si>
    <t>2.45x</t>
  </si>
  <si>
    <r>
      <t xml:space="preserve">Calculation based on Total capital unlocked by SMEs and AFSPs supported through the IFN (numerator) divided by FCDO funds for programme (denominator). Source for the numerator is listed in the Source and Note section for Outcome Indicator 3.1
                                                                                                                                                                                                                                                                                                                                                         1 | Modelling for third-party capital unlocked was done over a 10-year period given (i) lag between pre-investment readiness TA and third-party capital unlocked and (ii) Recycling of Catalytic Capital and further third-party capital unlocked. Over a 10-year period, it is estimated that the multiplier will achieve at least the 3.00x requirement. </t>
    </r>
    <r>
      <rPr>
        <u/>
        <sz val="9"/>
        <color rgb="FF000000"/>
        <rFont val="Aptos"/>
        <family val="2"/>
      </rPr>
      <t>NOTE:</t>
    </r>
    <r>
      <rPr>
        <sz val="9"/>
        <color rgb="FF000000"/>
        <rFont val="Aptos"/>
        <family val="2"/>
      </rPr>
      <t xml:space="preserve"> Year 1 ends 31.03.26, Year 10 ends 31.03.35.</t>
    </r>
  </si>
  <si>
    <t>OUTCOME 4</t>
  </si>
  <si>
    <t>Outcome Indicator 4</t>
  </si>
  <si>
    <t>SMEs supported through the IFN have improved investment readiness (including those that are “women-led”, “green”, and/or in economically non-dominant provinces).</t>
  </si>
  <si>
    <t xml:space="preserve">Average % increase in SME investment readiness score from baseline to end of TA for SMEs supported through the IFN.
</t>
  </si>
  <si>
    <r>
      <t>10%
Women-led business: TBD</t>
    </r>
    <r>
      <rPr>
        <vertAlign val="superscript"/>
        <sz val="9"/>
        <color rgb="FF000000"/>
        <rFont val="Aptos"/>
        <family val="2"/>
      </rPr>
      <t>2</t>
    </r>
    <r>
      <rPr>
        <sz val="9"/>
        <color rgb="FF000000"/>
        <rFont val="Aptos"/>
        <family val="2"/>
      </rPr>
      <t xml:space="preserve">
Green business: TBD</t>
    </r>
    <r>
      <rPr>
        <vertAlign val="superscript"/>
        <sz val="9"/>
        <color rgb="FF000000"/>
        <rFont val="Aptos"/>
        <family val="2"/>
      </rPr>
      <t>2</t>
    </r>
    <r>
      <rPr>
        <sz val="9"/>
        <color rgb="FF000000"/>
        <rFont val="Aptos"/>
        <family val="2"/>
      </rPr>
      <t xml:space="preserve">
Non-dominant provinces business: TBD</t>
    </r>
    <r>
      <rPr>
        <vertAlign val="superscript"/>
        <sz val="9"/>
        <color rgb="FF000000"/>
        <rFont val="Aptos"/>
        <family val="2"/>
      </rPr>
      <t>2</t>
    </r>
    <r>
      <rPr>
        <sz val="9"/>
        <color rgb="FF000000"/>
        <rFont val="Aptos"/>
        <family val="2"/>
      </rPr>
      <t xml:space="preserve">
Black-led</t>
    </r>
    <r>
      <rPr>
        <vertAlign val="superscript"/>
        <sz val="9"/>
        <color rgb="FF000000"/>
        <rFont val="Aptos"/>
        <family val="2"/>
      </rPr>
      <t>1</t>
    </r>
    <r>
      <rPr>
        <sz val="9"/>
        <color rgb="FF000000"/>
        <rFont val="Aptos"/>
        <family val="2"/>
      </rPr>
      <t xml:space="preserve"> business: TBD</t>
    </r>
    <r>
      <rPr>
        <vertAlign val="superscript"/>
        <sz val="9"/>
        <color rgb="FF000000"/>
        <rFont val="Aptos"/>
        <family val="2"/>
      </rPr>
      <t>2</t>
    </r>
  </si>
  <si>
    <t>IFN Investment Readiness Scoresheet including calculated average of self-score by the business and score by IFN Technical Assistance &amp; Advisory (TAA) team at start of TA and at the conclusion of TA.                                                                                                                                                                                                                                                                                                                                                                                                                                                                                                                                                                                                                                1 | Per BII BOLD definition - adapted for SA and IFN contexts. / 2 | No set value required by FCDO.</t>
  </si>
  <si>
    <t>OUTCOME 5</t>
  </si>
  <si>
    <t>Outcome Indicator 5</t>
  </si>
  <si>
    <t>Strengthened regional ecosystem including in economically non-dominant provinces.</t>
  </si>
  <si>
    <t>Stakeholder representation score at IFN ecosystem experiences convened.</t>
  </si>
  <si>
    <r>
      <t xml:space="preserve">80%                                                  Data to be disaggregated as follows: (i) Dominant provinces </t>
    </r>
    <r>
      <rPr>
        <b/>
        <sz val="9"/>
        <color rgb="FF000000"/>
        <rFont val="Aptos"/>
        <family val="2"/>
      </rPr>
      <t>AND</t>
    </r>
    <r>
      <rPr>
        <sz val="9"/>
        <color rgb="FF000000"/>
        <rFont val="Aptos"/>
        <family val="2"/>
      </rPr>
      <t xml:space="preserve"> (ii) Non-dominant provinces</t>
    </r>
  </si>
  <si>
    <t>Stakeholder representation scoring sheet.</t>
  </si>
  <si>
    <t>OUTPUT 1</t>
  </si>
  <si>
    <t>Output Indicator 1</t>
  </si>
  <si>
    <t>SMEs supported through the IFN receive tailored pre-investment readiness TA (including those that are “women-led”, “green”, and/or in economically non-dominant provinces).</t>
  </si>
  <si>
    <t># of SMEs who receive tailored pre-investment readiness TA from the IFN.</t>
  </si>
  <si>
    <r>
      <t xml:space="preserve">Total businesses: 21
Women-led business: 6
</t>
    </r>
    <r>
      <rPr>
        <sz val="9"/>
        <rFont val="Aptos"/>
        <family val="2"/>
      </rPr>
      <t>Green business: 5
Non-dominant provinces business: 5
Black-led</t>
    </r>
    <r>
      <rPr>
        <vertAlign val="superscript"/>
        <sz val="9"/>
        <rFont val="Aptos"/>
        <family val="2"/>
      </rPr>
      <t>1</t>
    </r>
    <r>
      <rPr>
        <sz val="9"/>
        <rFont val="Aptos"/>
        <family val="2"/>
      </rPr>
      <t xml:space="preserve"> business: TBD</t>
    </r>
    <r>
      <rPr>
        <vertAlign val="superscript"/>
        <sz val="9"/>
        <color rgb="FF000000"/>
        <rFont val="Aptos"/>
        <family val="2"/>
      </rPr>
      <t>2</t>
    </r>
  </si>
  <si>
    <r>
      <t xml:space="preserve">Total businesses: 45
Women-led business: 13
</t>
    </r>
    <r>
      <rPr>
        <sz val="9"/>
        <rFont val="Aptos"/>
        <family val="2"/>
      </rPr>
      <t>Green business: 11
Non-dominant provinces business: 10
Black-led</t>
    </r>
    <r>
      <rPr>
        <vertAlign val="superscript"/>
        <sz val="9"/>
        <rFont val="Aptos"/>
        <family val="2"/>
      </rPr>
      <t>1</t>
    </r>
    <r>
      <rPr>
        <sz val="9"/>
        <rFont val="Aptos"/>
        <family val="2"/>
      </rPr>
      <t xml:space="preserve"> business: TBD</t>
    </r>
    <r>
      <rPr>
        <vertAlign val="superscript"/>
        <sz val="9"/>
        <color rgb="FF000000"/>
        <rFont val="Aptos"/>
        <family val="2"/>
      </rPr>
      <t>2</t>
    </r>
  </si>
  <si>
    <r>
      <t xml:space="preserve">Total businesses: 60
Women-led business: 18
</t>
    </r>
    <r>
      <rPr>
        <sz val="9"/>
        <rFont val="Aptos"/>
        <family val="2"/>
      </rPr>
      <t>Green business: 15
Non-dominant provinces business: 13
Black-led</t>
    </r>
    <r>
      <rPr>
        <vertAlign val="superscript"/>
        <sz val="9"/>
        <rFont val="Aptos"/>
        <family val="2"/>
      </rPr>
      <t>1</t>
    </r>
    <r>
      <rPr>
        <sz val="9"/>
        <rFont val="Aptos"/>
        <family val="2"/>
      </rPr>
      <t xml:space="preserve"> business: TBD</t>
    </r>
    <r>
      <rPr>
        <vertAlign val="superscript"/>
        <sz val="9"/>
        <color rgb="FF000000"/>
        <rFont val="Aptos"/>
        <family val="2"/>
      </rPr>
      <t>2</t>
    </r>
  </si>
  <si>
    <t>Impact weighting (%)</t>
  </si>
  <si>
    <t>35</t>
  </si>
  <si>
    <t>TA tracker.                                                                                                                                                                                                                                                                                                                                                                                                                                                                                                                                                                                                                                                                                            1 | Per BII BOLD definition - adapted for SA and IFN contexts. / 2 | No set value required by FCDO.</t>
  </si>
  <si>
    <t>OUTPUT 2</t>
  </si>
  <si>
    <t>Output Indicator 2</t>
  </si>
  <si>
    <t>CC concessional loans delivered to SMEs and AFSPs (including those that are “women-led”, “green”, and/or in economically non-dominant provinces).</t>
  </si>
  <si>
    <t>Value of funds approved at IFF Investment Committee (IC) for SMEs and AFSPs that FCDO provides No Objection to.</t>
  </si>
  <si>
    <r>
      <t>GBP 500,000
Women-led business: TBD</t>
    </r>
    <r>
      <rPr>
        <vertAlign val="superscript"/>
        <sz val="9"/>
        <color rgb="FF000000"/>
        <rFont val="Aptos"/>
        <family val="2"/>
      </rPr>
      <t>2</t>
    </r>
    <r>
      <rPr>
        <sz val="9"/>
        <color rgb="FF000000"/>
        <rFont val="Aptos"/>
        <family val="2"/>
      </rPr>
      <t xml:space="preserve">
</t>
    </r>
    <r>
      <rPr>
        <sz val="9"/>
        <rFont val="Aptos"/>
        <family val="2"/>
      </rPr>
      <t>Green business: TBD</t>
    </r>
    <r>
      <rPr>
        <vertAlign val="superscript"/>
        <sz val="9"/>
        <rFont val="Aptos"/>
        <family val="2"/>
      </rPr>
      <t>2</t>
    </r>
    <r>
      <rPr>
        <sz val="9"/>
        <rFont val="Aptos"/>
        <family val="2"/>
      </rPr>
      <t xml:space="preserve">
Non-dominant provinces business: TBD</t>
    </r>
    <r>
      <rPr>
        <vertAlign val="superscript"/>
        <sz val="9"/>
        <rFont val="Aptos"/>
        <family val="2"/>
      </rPr>
      <t>2</t>
    </r>
    <r>
      <rPr>
        <sz val="9"/>
        <rFont val="Aptos"/>
        <family val="2"/>
      </rPr>
      <t xml:space="preserve">
Black-led</t>
    </r>
    <r>
      <rPr>
        <vertAlign val="superscript"/>
        <sz val="9"/>
        <rFont val="Aptos"/>
        <family val="2"/>
      </rPr>
      <t>1</t>
    </r>
    <r>
      <rPr>
        <sz val="9"/>
        <rFont val="Aptos"/>
        <family val="2"/>
      </rPr>
      <t xml:space="preserve"> business: TBD</t>
    </r>
    <r>
      <rPr>
        <vertAlign val="superscript"/>
        <sz val="9"/>
        <color rgb="FF000000"/>
        <rFont val="Aptos"/>
        <family val="2"/>
      </rPr>
      <t>2</t>
    </r>
  </si>
  <si>
    <r>
      <t>GBP 2,500,000
Women-led business: TBD</t>
    </r>
    <r>
      <rPr>
        <vertAlign val="superscript"/>
        <sz val="9"/>
        <color rgb="FF000000"/>
        <rFont val="Aptos"/>
        <family val="2"/>
      </rPr>
      <t>2</t>
    </r>
    <r>
      <rPr>
        <sz val="9"/>
        <color rgb="FF000000"/>
        <rFont val="Aptos"/>
        <family val="2"/>
      </rPr>
      <t xml:space="preserve">
</t>
    </r>
    <r>
      <rPr>
        <sz val="9"/>
        <rFont val="Aptos"/>
        <family val="2"/>
      </rPr>
      <t>Green business: TBD</t>
    </r>
    <r>
      <rPr>
        <vertAlign val="superscript"/>
        <sz val="9"/>
        <rFont val="Aptos"/>
        <family val="2"/>
      </rPr>
      <t>2</t>
    </r>
    <r>
      <rPr>
        <sz val="9"/>
        <rFont val="Aptos"/>
        <family val="2"/>
      </rPr>
      <t xml:space="preserve">
Non-dominant provinces business: TBD</t>
    </r>
    <r>
      <rPr>
        <vertAlign val="superscript"/>
        <sz val="9"/>
        <rFont val="Aptos"/>
        <family val="2"/>
      </rPr>
      <t>2</t>
    </r>
    <r>
      <rPr>
        <sz val="9"/>
        <rFont val="Aptos"/>
        <family val="2"/>
      </rPr>
      <t xml:space="preserve">
Black-led</t>
    </r>
    <r>
      <rPr>
        <vertAlign val="superscript"/>
        <sz val="9"/>
        <rFont val="Aptos"/>
        <family val="2"/>
      </rPr>
      <t>1</t>
    </r>
    <r>
      <rPr>
        <sz val="9"/>
        <rFont val="Aptos"/>
        <family val="2"/>
      </rPr>
      <t xml:space="preserve"> business: TBD</t>
    </r>
    <r>
      <rPr>
        <vertAlign val="superscript"/>
        <sz val="9"/>
        <color rgb="FF000000"/>
        <rFont val="Aptos"/>
        <family val="2"/>
      </rPr>
      <t>2</t>
    </r>
  </si>
  <si>
    <r>
      <t>GBP TBC
Women-led business: TBD</t>
    </r>
    <r>
      <rPr>
        <vertAlign val="superscript"/>
        <sz val="9"/>
        <color rgb="FF000000"/>
        <rFont val="Aptos"/>
        <family val="2"/>
      </rPr>
      <t>2</t>
    </r>
    <r>
      <rPr>
        <sz val="9"/>
        <color rgb="FF000000"/>
        <rFont val="Aptos"/>
        <family val="2"/>
      </rPr>
      <t xml:space="preserve">
</t>
    </r>
    <r>
      <rPr>
        <sz val="9"/>
        <rFont val="Aptos"/>
        <family val="2"/>
      </rPr>
      <t>Green business: TBD</t>
    </r>
    <r>
      <rPr>
        <vertAlign val="superscript"/>
        <sz val="9"/>
        <rFont val="Aptos"/>
        <family val="2"/>
      </rPr>
      <t>2</t>
    </r>
    <r>
      <rPr>
        <sz val="9"/>
        <rFont val="Aptos"/>
        <family val="2"/>
      </rPr>
      <t xml:space="preserve">
Non-dominant provinces business: TBD</t>
    </r>
    <r>
      <rPr>
        <vertAlign val="superscript"/>
        <sz val="9"/>
        <rFont val="Aptos"/>
        <family val="2"/>
      </rPr>
      <t>2</t>
    </r>
    <r>
      <rPr>
        <sz val="9"/>
        <rFont val="Aptos"/>
        <family val="2"/>
      </rPr>
      <t xml:space="preserve">
Black-led</t>
    </r>
    <r>
      <rPr>
        <vertAlign val="superscript"/>
        <sz val="9"/>
        <rFont val="Aptos"/>
        <family val="2"/>
      </rPr>
      <t>1</t>
    </r>
    <r>
      <rPr>
        <sz val="9"/>
        <rFont val="Aptos"/>
        <family val="2"/>
      </rPr>
      <t xml:space="preserve"> business: TBD</t>
    </r>
    <r>
      <rPr>
        <vertAlign val="superscript"/>
        <sz val="9"/>
        <color rgb="FF000000"/>
        <rFont val="Aptos"/>
        <family val="2"/>
      </rPr>
      <t>2</t>
    </r>
  </si>
  <si>
    <r>
      <t xml:space="preserve">Signed IC meeting minutes and FCDO </t>
    </r>
    <r>
      <rPr>
        <i/>
        <sz val="9"/>
        <color rgb="FF000000"/>
        <rFont val="Aptos"/>
        <family val="2"/>
      </rPr>
      <t>No Objection</t>
    </r>
    <r>
      <rPr>
        <sz val="9"/>
        <color rgb="FF000000"/>
        <rFont val="Aptos"/>
        <family val="2"/>
      </rPr>
      <t xml:space="preserve"> communication.                                                                                                                                                                                                                                                                                                                                                                                                                                                                                                                                                                1 | Per BII BOLD definition - adapted for SA and IFN contexts. / 2 | No set value required by FCDO.</t>
    </r>
  </si>
  <si>
    <t>OUTPUT 3</t>
  </si>
  <si>
    <t>Output Indicator 3.1</t>
  </si>
  <si>
    <t>More investors engaged in SME ecosystem, including in economically non-dominant provinces.</t>
  </si>
  <si>
    <r>
      <t xml:space="preserve"># of IFN ecosystem experiences convened. NOTE: Per IFN Theory of Change, this indicator also links to the following OUTPUT: </t>
    </r>
    <r>
      <rPr>
        <i/>
        <sz val="9"/>
        <color rgb="FF000000"/>
        <rFont val="Aptos"/>
        <family val="2"/>
      </rPr>
      <t>Ecosystem actors are convened through IFN impact investing focused experiences</t>
    </r>
  </si>
  <si>
    <r>
      <rPr>
        <u/>
        <sz val="9"/>
        <color theme="1"/>
        <rFont val="Aptos"/>
        <family val="2"/>
      </rPr>
      <t>Zero</t>
    </r>
    <r>
      <rPr>
        <sz val="9"/>
        <color theme="1"/>
        <rFont val="Aptos"/>
        <family val="2"/>
      </rPr>
      <t xml:space="preserve"> 1-day provincial conference
One 1-day urban hub conferences
One provincial roadshow
</t>
    </r>
    <r>
      <rPr>
        <u/>
        <sz val="9"/>
        <color theme="1"/>
        <rFont val="Aptos"/>
        <family val="2"/>
      </rPr>
      <t>Zero</t>
    </r>
    <r>
      <rPr>
        <sz val="9"/>
        <color theme="1"/>
        <rFont val="Aptos"/>
        <family val="2"/>
      </rPr>
      <t xml:space="preserve"> investor gatherings (e.g., breakfasts)</t>
    </r>
  </si>
  <si>
    <t>One 1-day provincial conference
Two 1-day urban hub conferences
Three to Four provincial roadshows
Two investor gatherings (e.g., breakfasts)</t>
  </si>
  <si>
    <r>
      <t xml:space="preserve">One 1-day provincial conference | </t>
    </r>
    <r>
      <rPr>
        <b/>
        <sz val="9"/>
        <color rgb="FFFF0000"/>
        <rFont val="Aptos"/>
        <family val="2"/>
      </rPr>
      <t>Cumulative:</t>
    </r>
    <r>
      <rPr>
        <i/>
        <sz val="9"/>
        <color rgb="FF000000"/>
        <rFont val="Aptos"/>
        <family val="2"/>
      </rPr>
      <t xml:space="preserve"> </t>
    </r>
    <r>
      <rPr>
        <sz val="9"/>
        <color rgb="FF000000"/>
        <rFont val="Aptos"/>
        <family val="2"/>
      </rPr>
      <t xml:space="preserve">Three 1-day provincial conferences
                                                             Two 1-day urban hub conferences | </t>
    </r>
    <r>
      <rPr>
        <b/>
        <sz val="9"/>
        <color rgb="FFFF0000"/>
        <rFont val="Aptos"/>
        <family val="2"/>
      </rPr>
      <t>Cumulative:</t>
    </r>
    <r>
      <rPr>
        <sz val="9"/>
        <color rgb="FF000000"/>
        <rFont val="Aptos"/>
        <family val="2"/>
      </rPr>
      <t xml:space="preserve"> Seven 1-day urban hub conferences
                                                             One provincial roadshow | </t>
    </r>
    <r>
      <rPr>
        <b/>
        <sz val="9"/>
        <color rgb="FFFF0000"/>
        <rFont val="Aptos"/>
        <family val="2"/>
      </rPr>
      <t>Cumulative:</t>
    </r>
    <r>
      <rPr>
        <sz val="9"/>
        <color rgb="FF000000"/>
        <rFont val="Aptos"/>
        <family val="2"/>
      </rPr>
      <t xml:space="preserve"> Eight to Ten provincial roadshows
                                                             One to Two investor gatherings (e.g., breakfasts) | </t>
    </r>
    <r>
      <rPr>
        <b/>
        <sz val="9"/>
        <color rgb="FFFF0000"/>
        <rFont val="Aptos"/>
        <family val="2"/>
      </rPr>
      <t>Cumulative:</t>
    </r>
    <r>
      <rPr>
        <sz val="9"/>
        <color rgb="FF000000"/>
        <rFont val="Aptos"/>
        <family val="2"/>
      </rPr>
      <t xml:space="preserve"> Five to Six investor gatherings (e.g., breakfasts)</t>
    </r>
  </si>
  <si>
    <t>Conference reports, roadshow reports, investor gatherings reports.</t>
  </si>
  <si>
    <t>Output Indicator 3.2</t>
  </si>
  <si>
    <t># of investors engaged and actively participating in economically non-dominant provinces where they have previously had limited activity.</t>
  </si>
  <si>
    <t>20</t>
  </si>
  <si>
    <t>Investor engagement tracker.
Event registration and attendance report.</t>
  </si>
  <si>
    <t>OUTPUT 4</t>
  </si>
  <si>
    <t>Output Indicator 4</t>
  </si>
  <si>
    <t>IFN knowledge is generated and disseminated on barriers to expansion and investment for SMEs.</t>
  </si>
  <si>
    <t># of engagements (presentations given, workshops attended, or panel participations) where IFN shares key lessons learned on supporting SMEs and structuring catalytic capital.</t>
  </si>
  <si>
    <t>5</t>
  </si>
  <si>
    <t>Summary report on engagements attended.</t>
  </si>
  <si>
    <t>OUTPUT 5</t>
  </si>
  <si>
    <t>Output Indicator 5.1</t>
  </si>
  <si>
    <t>Programme delivery is in line with expectations including timely and high quality reporting and financial management.</t>
  </si>
  <si>
    <t># of quarterly reports submitted no more than 3 weeks after end of the quarter summarising project progress accurately and in line with each agreed reporting requirement.</t>
  </si>
  <si>
    <t>FCDO quarterly reports.</t>
  </si>
  <si>
    <t>Output Indicator 5.2</t>
  </si>
  <si>
    <t>% variance between actual spend and forecasted spend.</t>
  </si>
  <si>
    <t>Not applicable</t>
  </si>
  <si>
    <t>Within 5% (under or over) for period i.e., FCDO FY25/26</t>
  </si>
  <si>
    <t>Within 5% (under or over) for period i.e., FCDO FY26/27</t>
  </si>
  <si>
    <t xml:space="preserve">Within 5% (under or over) for period i.e., FCDO FY27/28 </t>
  </si>
  <si>
    <t>Within 5% (under or over) for each period</t>
  </si>
  <si>
    <t>Disaggregation of results</t>
  </si>
  <si>
    <t>Consideration</t>
  </si>
  <si>
    <r>
      <rPr>
        <b/>
        <sz val="10"/>
        <color theme="1"/>
        <rFont val="Aptos"/>
        <family val="2"/>
      </rPr>
      <t>Step 1: Collect data on sectoral distribution of supported SMEs</t>
    </r>
    <r>
      <rPr>
        <sz val="10"/>
        <color theme="1"/>
        <rFont val="Aptos"/>
        <family val="2"/>
      </rPr>
      <t xml:space="preserve">
For each sector, calculate:
    Revenue share = (sector revenue from IFN supported SMEs ÷ total (all sectors) revenue from IFN supported SMEs) * 100.
    Jobs share = (sector jobs from IFN supported SMEs ÷ total (all sectors) jobs from IFN supported SMEs) * 100.                                                                                                                                                                                                                                                                                                                                                           </t>
    </r>
    <r>
      <rPr>
        <b/>
        <sz val="10"/>
        <color theme="1"/>
        <rFont val="Aptos"/>
        <family val="2"/>
      </rPr>
      <t xml:space="preserve">Step 2: Calculate baseline HHI
</t>
    </r>
    <r>
      <rPr>
        <sz val="10"/>
        <color theme="1"/>
        <rFont val="Aptos"/>
        <family val="2"/>
      </rPr>
      <t xml:space="preserve">Formula = </t>
    </r>
    <r>
      <rPr>
        <i/>
        <sz val="10"/>
        <color theme="1"/>
        <rFont val="Aptos"/>
        <family val="2"/>
      </rPr>
      <t>HHI</t>
    </r>
    <r>
      <rPr>
        <sz val="10"/>
        <color theme="1"/>
        <rFont val="Aptos"/>
        <family val="2"/>
      </rPr>
      <t xml:space="preserve"> = ∑(</t>
    </r>
    <r>
      <rPr>
        <i/>
        <sz val="10"/>
        <color theme="1"/>
        <rFont val="Aptos"/>
        <family val="2"/>
      </rPr>
      <t>si</t>
    </r>
    <r>
      <rPr>
        <sz val="10"/>
        <color theme="1"/>
        <rFont val="Aptos"/>
        <family val="2"/>
      </rPr>
      <t xml:space="preserve">^2)
Where </t>
    </r>
    <r>
      <rPr>
        <i/>
        <sz val="10"/>
        <color theme="1"/>
        <rFont val="Aptos"/>
        <family val="2"/>
      </rPr>
      <t>si</t>
    </r>
    <r>
      <rPr>
        <sz val="10"/>
        <color theme="1"/>
        <rFont val="Aptos"/>
        <family val="2"/>
      </rPr>
      <t xml:space="preserve"> = share of sector </t>
    </r>
    <r>
      <rPr>
        <i/>
        <sz val="10"/>
        <color theme="1"/>
        <rFont val="Aptos"/>
        <family val="2"/>
      </rPr>
      <t>i</t>
    </r>
    <r>
      <rPr>
        <sz val="10"/>
        <color theme="1"/>
        <rFont val="Aptos"/>
        <family val="2"/>
      </rPr>
      <t xml:space="preserve"> (expressed as a percentage or proportion).
This will be done separately for revenue shares and jobs shares.
Example: If three sectors have revenue shares of 50%, 30%, 20%, then: </t>
    </r>
    <r>
      <rPr>
        <i/>
        <sz val="10"/>
        <color theme="1"/>
        <rFont val="Aptos"/>
        <family val="2"/>
      </rPr>
      <t>HHI</t>
    </r>
    <r>
      <rPr>
        <sz val="10"/>
        <color theme="1"/>
        <rFont val="Aptos"/>
        <family val="2"/>
      </rPr>
      <t xml:space="preserve"> =50^2+30^2+20^2= 3,800.
</t>
    </r>
    <r>
      <rPr>
        <b/>
        <sz val="10"/>
        <color theme="1"/>
        <rFont val="Aptos"/>
        <family val="2"/>
      </rPr>
      <t xml:space="preserve">
Step 3: Collect follow-up data
</t>
    </r>
    <r>
      <rPr>
        <sz val="10"/>
        <color theme="1"/>
        <rFont val="Aptos"/>
        <family val="2"/>
      </rPr>
      <t xml:space="preserve">At endline, repeat Step 1 with updated SME revenue and jobs data.
Calculate new sector shares.
</t>
    </r>
    <r>
      <rPr>
        <b/>
        <sz val="10"/>
        <color theme="1"/>
        <rFont val="Aptos"/>
        <family val="2"/>
      </rPr>
      <t xml:space="preserve">
Step 4: Calculate follow-up HHI
</t>
    </r>
    <r>
      <rPr>
        <sz val="10"/>
        <color theme="1"/>
        <rFont val="Aptos"/>
        <family val="2"/>
      </rPr>
      <t xml:space="preserve">Apply the same formula to the new distribution.
Example: If shares shift to 40%, 35%, 25%, then: </t>
    </r>
    <r>
      <rPr>
        <i/>
        <sz val="10"/>
        <color theme="1"/>
        <rFont val="Aptos"/>
        <family val="2"/>
      </rPr>
      <t>HHI</t>
    </r>
    <r>
      <rPr>
        <sz val="10"/>
        <color theme="1"/>
        <rFont val="Aptos"/>
        <family val="2"/>
      </rPr>
      <t xml:space="preserve"> =40^2+35^2+25^2= 3,450.</t>
    </r>
    <r>
      <rPr>
        <b/>
        <sz val="10"/>
        <color theme="1"/>
        <rFont val="Aptos"/>
        <family val="2"/>
      </rPr>
      <t xml:space="preserve">
Step 5: Compute % reduction
</t>
    </r>
    <r>
      <rPr>
        <sz val="10"/>
        <color theme="1"/>
        <rFont val="Aptos"/>
        <family val="2"/>
      </rPr>
      <t>Formula: %reduction = (</t>
    </r>
    <r>
      <rPr>
        <i/>
        <sz val="10"/>
        <color theme="1"/>
        <rFont val="Aptos"/>
        <family val="2"/>
      </rPr>
      <t>HHI</t>
    </r>
    <r>
      <rPr>
        <sz val="10"/>
        <color theme="1"/>
        <rFont val="Aptos"/>
        <family val="2"/>
      </rPr>
      <t xml:space="preserve"> baseline - </t>
    </r>
    <r>
      <rPr>
        <i/>
        <sz val="10"/>
        <color theme="1"/>
        <rFont val="Aptos"/>
        <family val="2"/>
      </rPr>
      <t>HHI</t>
    </r>
    <r>
      <rPr>
        <sz val="10"/>
        <color theme="1"/>
        <rFont val="Aptos"/>
        <family val="2"/>
      </rPr>
      <t xml:space="preserve"> follow up)/</t>
    </r>
    <r>
      <rPr>
        <i/>
        <sz val="10"/>
        <color theme="1"/>
        <rFont val="Aptos"/>
        <family val="2"/>
      </rPr>
      <t>HHI</t>
    </r>
    <r>
      <rPr>
        <sz val="10"/>
        <color theme="1"/>
        <rFont val="Aptos"/>
        <family val="2"/>
      </rPr>
      <t xml:space="preserve"> baseline * 100
</t>
    </r>
    <r>
      <rPr>
        <b/>
        <sz val="10"/>
        <color theme="1"/>
        <rFont val="Aptos"/>
        <family val="2"/>
      </rPr>
      <t xml:space="preserve">
</t>
    </r>
    <r>
      <rPr>
        <u/>
        <sz val="10"/>
        <color theme="1"/>
        <rFont val="Aptos"/>
        <family val="2"/>
      </rPr>
      <t xml:space="preserve">Using the example:
</t>
    </r>
    <r>
      <rPr>
        <sz val="10"/>
        <color theme="1"/>
        <rFont val="Aptos"/>
        <family val="2"/>
      </rPr>
      <t>(3,800 - 3,450)  ÷ 3,800 * 100 = 9.2% reduction.</t>
    </r>
    <r>
      <rPr>
        <b/>
        <sz val="10"/>
        <color theme="1"/>
        <rFont val="Aptos"/>
        <family val="2"/>
      </rPr>
      <t xml:space="preserve">
Step 6: Interpret the score
</t>
    </r>
    <r>
      <rPr>
        <sz val="10"/>
        <color theme="1"/>
        <rFont val="Aptos"/>
        <family val="2"/>
      </rPr>
      <t>Small reduction (1–5%) → modest diversification, may not be statistically significant.
Moderate reduction (5–15%) → meaningful diversification, showing program impact.
Large reduction (&gt;15%) → strong diversification, clear evidence of structural change.</t>
    </r>
  </si>
  <si>
    <t>Sector</t>
  </si>
  <si>
    <r>
      <rPr>
        <b/>
        <sz val="10"/>
        <color theme="1"/>
        <rFont val="Aptos"/>
        <family val="2"/>
      </rPr>
      <t>Step 1: Define Job Categories</t>
    </r>
    <r>
      <rPr>
        <sz val="10"/>
        <color theme="1"/>
        <rFont val="Aptos"/>
        <family val="2"/>
      </rPr>
      <t xml:space="preserve">
     Jobs Maintained: Number of jobs SMEs already had at the start of TA and continue to hold throughout TA and the IFN reporting period.
     Jobs Created: Number of new jobs SMEs add during or after the TA period, and within the IFN reporting period. 
</t>
    </r>
    <r>
      <rPr>
        <b/>
        <sz val="10"/>
        <color theme="1"/>
        <rFont val="Aptos"/>
        <family val="2"/>
      </rPr>
      <t>Step 2: Collect Baseline Data</t>
    </r>
    <r>
      <rPr>
        <sz val="10"/>
        <color theme="1"/>
        <rFont val="Aptos"/>
        <family val="2"/>
      </rPr>
      <t xml:space="preserve">
</t>
    </r>
    <r>
      <rPr>
        <i/>
        <sz val="10"/>
        <color theme="1"/>
        <rFont val="Aptos"/>
        <family val="2"/>
      </rPr>
      <t>TA:</t>
    </r>
    <r>
      <rPr>
        <sz val="10"/>
        <color theme="1"/>
        <rFont val="Aptos"/>
        <family val="2"/>
      </rPr>
      <t xml:space="preserve"> As part of the screening and assessment process SMEs complete the IFN Investment Readiness Assessment, which includes questions about their current employees. These current jobs are recorded at TA onboarding as baseline maintained jobs (taking into account full-time, part-time , and seasonal, and disaggregated by gender and geography). | </t>
    </r>
    <r>
      <rPr>
        <i/>
        <sz val="10"/>
        <color theme="1"/>
        <rFont val="Aptos"/>
        <family val="2"/>
      </rPr>
      <t>IFF:</t>
    </r>
    <r>
      <rPr>
        <sz val="10"/>
        <color theme="1"/>
        <rFont val="Aptos"/>
        <family val="2"/>
      </rPr>
      <t xml:space="preserve"> A similar approach will be followed.
</t>
    </r>
    <r>
      <rPr>
        <b/>
        <sz val="10"/>
        <color theme="1"/>
        <rFont val="Aptos"/>
        <family val="2"/>
      </rPr>
      <t xml:space="preserve">Step 3: Support businesses to frame a methodology for jobs supported
</t>
    </r>
    <r>
      <rPr>
        <i/>
        <sz val="10"/>
        <color theme="1"/>
        <rFont val="Aptos"/>
        <family val="2"/>
      </rPr>
      <t>TA:</t>
    </r>
    <r>
      <rPr>
        <sz val="10"/>
        <color theme="1"/>
        <rFont val="Aptos"/>
        <family val="2"/>
      </rPr>
      <t xml:space="preserve"> Participating businesses will be coached in how to project, count and report on jobs, generally and in the context of the IFN. For indirect jobs this could include development of a methodology to estimate the number of indirect jobs supported. | </t>
    </r>
    <r>
      <rPr>
        <i/>
        <sz val="10"/>
        <color theme="1"/>
        <rFont val="Aptos"/>
        <family val="2"/>
      </rPr>
      <t>IFF:</t>
    </r>
    <r>
      <rPr>
        <sz val="10"/>
        <color theme="1"/>
        <rFont val="Aptos"/>
        <family val="2"/>
      </rPr>
      <t xml:space="preserve"> A similar approach will be followed</t>
    </r>
    <r>
      <rPr>
        <b/>
        <sz val="10"/>
        <color theme="1"/>
        <rFont val="Aptos"/>
        <family val="2"/>
      </rPr>
      <t xml:space="preserve">
Step 4: Collect Impact Data</t>
    </r>
    <r>
      <rPr>
        <sz val="10"/>
        <color theme="1"/>
        <rFont val="Aptos"/>
        <family val="2"/>
      </rPr>
      <t xml:space="preserve">
</t>
    </r>
    <r>
      <rPr>
        <i/>
        <sz val="10"/>
        <color theme="1"/>
        <rFont val="Aptos"/>
        <family val="2"/>
      </rPr>
      <t>TA:</t>
    </r>
    <r>
      <rPr>
        <sz val="10"/>
        <color theme="1"/>
        <rFont val="Aptos"/>
        <family val="2"/>
      </rPr>
      <t xml:space="preserve"> At the end of TA, and every 9-12 months thereafter (although this may vary based on ad hoc triggered reporting), SMEs are sent the Impact Survey, including questions related to jobs as listed below. | </t>
    </r>
    <r>
      <rPr>
        <i/>
        <sz val="10"/>
        <color theme="1"/>
        <rFont val="Aptos"/>
        <family val="2"/>
      </rPr>
      <t>IFF:</t>
    </r>
    <r>
      <rPr>
        <sz val="10"/>
        <color theme="1"/>
        <rFont val="Aptos"/>
        <family val="2"/>
      </rPr>
      <t xml:space="preserve"> A similar approach will be followed. 
  Direct jobs created (disaggregating these by full-time, part-time , and seasonal, gender, youth  and geography).
  Indirect jobs supported (based on an agreed methodology).
  Job losses.
</t>
    </r>
    <r>
      <rPr>
        <b/>
        <sz val="10"/>
        <color theme="1"/>
        <rFont val="Aptos"/>
        <family val="2"/>
      </rPr>
      <t>Step 5: Calculate jobs supported per reporting SME</t>
    </r>
    <r>
      <rPr>
        <sz val="10"/>
        <color theme="1"/>
        <rFont val="Aptos"/>
        <family val="2"/>
      </rPr>
      <t xml:space="preserve">
For each SME: Jobs supported = Maintained + Created.
Job losses are recorded for each business and considered in calculations where appropriate. 
</t>
    </r>
    <r>
      <rPr>
        <b/>
        <sz val="10"/>
        <color theme="1"/>
        <rFont val="Aptos"/>
        <family val="2"/>
      </rPr>
      <t>Step 6: Aggregate Across SMEs for current reporting period</t>
    </r>
    <r>
      <rPr>
        <sz val="10"/>
        <color theme="1"/>
        <rFont val="Aptos"/>
        <family val="2"/>
      </rPr>
      <t xml:space="preserve">
Sum all maintained jobs across SMEs.
Sum all created jobs across SMEs.
Sum all supported jobs across SMEs.
Account for jobs lost where appropriate. 
Report totals disaggregated by gender, youth, geography.
</t>
    </r>
    <r>
      <rPr>
        <b/>
        <sz val="10"/>
        <color theme="1"/>
        <rFont val="Aptos"/>
        <family val="2"/>
      </rPr>
      <t>Step 7: Interpret Results</t>
    </r>
    <r>
      <rPr>
        <sz val="10"/>
        <color theme="1"/>
        <rFont val="Aptos"/>
        <family val="2"/>
      </rPr>
      <t xml:space="preserve">
Highlight differences across sectors, gender, youth, provinces. Link findings to broader impact goals.
</t>
    </r>
  </si>
  <si>
    <t>Women-led business
Green business incl. other sectors
JETP-alignment
Geography incl. dominant and non-dominant provinces
ICF KPIs
IFF or TA
Black-led business. Per the BII BOLD definition adapted for SA and IFN contexts</t>
  </si>
  <si>
    <t>If an SME goes through TA and also receive concessional loan, their data on jobs supported is reported under TA to avoid double counting.</t>
  </si>
  <si>
    <r>
      <rPr>
        <b/>
        <sz val="10"/>
        <color theme="1"/>
        <rFont val="Aptos"/>
        <family val="2"/>
      </rPr>
      <t>Step 1: Indicator formula</t>
    </r>
    <r>
      <rPr>
        <sz val="10"/>
        <color theme="1"/>
        <rFont val="Aptos"/>
        <family val="2"/>
      </rPr>
      <t xml:space="preserve">
Formula: % SMEs still in business = (number of SMEs still in business at 24 months/ total SMEs that complete TA)* 100.
</t>
    </r>
    <r>
      <rPr>
        <b/>
        <sz val="10"/>
        <color theme="1"/>
        <rFont val="Aptos"/>
        <family val="2"/>
      </rPr>
      <t>Step 2: Establish the SME cohort</t>
    </r>
    <r>
      <rPr>
        <sz val="10"/>
        <color theme="1"/>
        <rFont val="Aptos"/>
        <family val="2"/>
      </rPr>
      <t xml:space="preserve">
Identify the total number of SMEs that completed the TA programme (this is the denominator).
Identify when TA was completed.
</t>
    </r>
    <r>
      <rPr>
        <b/>
        <sz val="10"/>
        <color theme="1"/>
        <rFont val="Aptos"/>
        <family val="2"/>
      </rPr>
      <t>Step 3: Collect Baseline Data</t>
    </r>
    <r>
      <rPr>
        <sz val="10"/>
        <color theme="1"/>
        <rFont val="Aptos"/>
        <family val="2"/>
      </rPr>
      <t xml:space="preserve">
At the start of TA, each SME is considered to be “operational”.
</t>
    </r>
    <r>
      <rPr>
        <b/>
        <sz val="10"/>
        <color theme="1"/>
        <rFont val="Aptos"/>
        <family val="2"/>
      </rPr>
      <t>Step 4: Track SME status over time</t>
    </r>
    <r>
      <rPr>
        <sz val="10"/>
        <color theme="1"/>
        <rFont val="Aptos"/>
        <family val="2"/>
      </rPr>
      <t xml:space="preserve">
As part of impact data collection SMEs are requested at regular intervals after the completion of TA to fill in Impact surveys. At least one of these will occur at or after 24 months post‑TA.
A key question in the Impact Survey: “Is your business still operational?” (Yes/No).
Collect supporting evidence where possible (e.g., registration status, confirm with CIPC).
</t>
    </r>
    <r>
      <rPr>
        <b/>
        <sz val="10"/>
        <color theme="1"/>
        <rFont val="Aptos"/>
        <family val="2"/>
      </rPr>
      <t>Step 5: Determine Business Continuity</t>
    </r>
    <r>
      <rPr>
        <sz val="10"/>
        <color theme="1"/>
        <rFont val="Aptos"/>
        <family val="2"/>
      </rPr>
      <t xml:space="preserve">
SMEs that answer "Yes" at 24 months are counted as remaining in business.
SMEs that answer “No” are counted as not remaining in business
For SMEs that do not respond further verification is sought through external sources such as the CIPC database to check current business activity. 
</t>
    </r>
    <r>
      <rPr>
        <b/>
        <sz val="10"/>
        <color theme="1"/>
        <rFont val="Aptos"/>
        <family val="2"/>
      </rPr>
      <t>Step 6: Calculate the Percentage</t>
    </r>
    <r>
      <rPr>
        <sz val="10"/>
        <color theme="1"/>
        <rFont val="Aptos"/>
        <family val="2"/>
      </rPr>
      <t xml:space="preserve">
Numerator = SMEs still operational at 24 months.
Denominator = SMEs that complete TA.
Express as %: e.g., If 80 out of 100 SMEs are still operational, then 80%.
</t>
    </r>
  </si>
  <si>
    <t>Women-led business
Green business incl. other sectors
JETP-alignment
Geography incl. dominant and non-dominant provinces
Black-led business. Per the BII BOLD definition adapted for SA and IFN contexts</t>
  </si>
  <si>
    <r>
      <t>Step 1: Define Inputs</t>
    </r>
    <r>
      <rPr>
        <sz val="10"/>
        <rFont val="Aptos"/>
        <family val="2"/>
      </rPr>
      <t xml:space="preserve">
Inputs needed: Total value of third-party capital unlocked; Currency value.</t>
    </r>
    <r>
      <rPr>
        <b/>
        <sz val="10"/>
        <rFont val="Aptos"/>
        <family val="2"/>
      </rPr>
      <t xml:space="preserve">
Step 2: Establish SME Cohort
</t>
    </r>
    <r>
      <rPr>
        <sz val="10"/>
        <rFont val="Aptos"/>
        <family val="2"/>
      </rPr>
      <t>Create a master list of SMEs and AFSPs supported by the programme. Tag each SME by support type: TA only;  Catalytic capital recipient; Both (if applicable, but reported once, under one stream (TA or CC) to avoid double counting).</t>
    </r>
    <r>
      <rPr>
        <b/>
        <sz val="10"/>
        <rFont val="Aptos"/>
        <family val="2"/>
      </rPr>
      <t xml:space="preserve">
Step 3: Collect Data
</t>
    </r>
    <r>
      <rPr>
        <sz val="10"/>
        <rFont val="Aptos"/>
        <family val="2"/>
      </rPr>
      <t xml:space="preserve">SMEs and AFSPs report financing transactions through programme impact surveys. Verification sources: Investor agreements, loan contracts, signed declarations. </t>
    </r>
    <r>
      <rPr>
        <b/>
        <sz val="10"/>
        <rFont val="Aptos"/>
        <family val="2"/>
      </rPr>
      <t xml:space="preserve">
Step 4: Apply Counting rules
</t>
    </r>
    <r>
      <rPr>
        <sz val="10"/>
        <rFont val="Aptos"/>
        <family val="2"/>
      </rPr>
      <t>Count only new capital mobilized after programme support.
If a SME/AFSP receives multiple tranches, sum them into total unlocked capital.
If multiple investors co‑finance, include the full amount mobilized.
Avoid double counting: catalytic capital provided directly by the programme is tracked separately as input, not unlocked capital.</t>
    </r>
    <r>
      <rPr>
        <b/>
        <sz val="10"/>
        <rFont val="Aptos"/>
        <family val="2"/>
      </rPr>
      <t xml:space="preserve">
Step 5: Calculate Totals
</t>
    </r>
    <r>
      <rPr>
        <sz val="10"/>
        <rFont val="Aptos"/>
        <family val="2"/>
      </rPr>
      <t>Formula: Total Capital Unlocked = ∑(All verified external financing mobilized by supported SMEs and AFSPs)
Disaggregation:
      TA SMEs: sum of capital unlocked by SMEs that only received TA
      Catalytic capital SMEs/AFSPs: sum of capital unlocked by SMEs/AFSPs that received catalytic capital.</t>
    </r>
    <r>
      <rPr>
        <b/>
        <sz val="10"/>
        <rFont val="Aptos"/>
        <family val="2"/>
      </rPr>
      <t xml:space="preserve">
Step 6: Report Findings
</t>
    </r>
    <r>
      <rPr>
        <sz val="10"/>
        <rFont val="Aptos"/>
        <family val="2"/>
      </rPr>
      <t>Present the totals. Example: 
    TA SMEs unlocked $5M.
    Catalytic capital SMEs/AFSPs unlocked $8M.
    Total unlocked = $13M.
Convert total to GBP.</t>
    </r>
    <r>
      <rPr>
        <b/>
        <sz val="10"/>
        <rFont val="Aptos"/>
        <family val="2"/>
      </rPr>
      <t xml:space="preserve">
Step 6: Interpret Results
</t>
    </r>
    <r>
      <rPr>
        <sz val="10"/>
        <rFont val="Aptos"/>
        <family val="2"/>
      </rPr>
      <t>Link findings to programme rationale: TA → investment readiness → capital unlocked; catalytic capital → de‑risking → larger flows.
Highlight differences across gender, geography, and sector, private or public. Note external factors influencing capital flows (e.g., investor confidence, macroeconomic conditions).</t>
    </r>
  </si>
  <si>
    <t>Women-led businesses
Green business incl. other sectors
JETP-alignment
Geography incl. dominant and non-dominant provinces
Black-led business. Per the BII BOLD definition adapted for SA and IFN contexts
ICF KPIs
IFF or TA</t>
  </si>
  <si>
    <t>If an SME goes through TA and also receive concessional loan, their data on capital raised/unlocked, is reported under TA to avoid double counting.</t>
  </si>
  <si>
    <r>
      <rPr>
        <b/>
        <sz val="10"/>
        <color theme="1"/>
        <rFont val="Aptos"/>
        <family val="2"/>
      </rPr>
      <t>Step 1: Define Inputs</t>
    </r>
    <r>
      <rPr>
        <sz val="10"/>
        <color theme="1"/>
        <rFont val="Aptos"/>
        <family val="2"/>
      </rPr>
      <t xml:space="preserve">
Inputs needed:
     Funder Investment (FI): The amount of money the funder (FCDO) puts into the programme.
     Third-party capital (TPI): The amount of money SMEs and AFSPs secure from external investors as a result of the programme.
</t>
    </r>
    <r>
      <rPr>
        <b/>
        <sz val="10"/>
        <color theme="1"/>
        <rFont val="Aptos"/>
        <family val="2"/>
      </rPr>
      <t>Step 2: Collect Data</t>
    </r>
    <r>
      <rPr>
        <sz val="10"/>
        <color theme="1"/>
        <rFont val="Aptos"/>
        <family val="2"/>
      </rPr>
      <t xml:space="preserve">
Record the total FCDO investment allocated to the programme.
Track and verify the total third-party investment mobilized by SMEs and AFSPs.
Ensure data sources are credible (term sheet, proof of investment).
</t>
    </r>
    <r>
      <rPr>
        <b/>
        <sz val="10"/>
        <color theme="1"/>
        <rFont val="Aptos"/>
        <family val="2"/>
      </rPr>
      <t>Step 3: Calculate the Multiplier Effect</t>
    </r>
    <r>
      <rPr>
        <sz val="10"/>
        <color theme="1"/>
        <rFont val="Aptos"/>
        <family val="2"/>
      </rPr>
      <t xml:space="preserve">
Use the formula: Multiplier Effect = Third-Party Investment (TPI) / FCDO Investment.
</t>
    </r>
    <r>
      <rPr>
        <b/>
        <sz val="10"/>
        <color theme="1"/>
        <rFont val="Aptos"/>
        <family val="2"/>
      </rPr>
      <t>Step 4: Interpret the Results</t>
    </r>
    <r>
      <rPr>
        <sz val="10"/>
        <color theme="1"/>
        <rFont val="Aptos"/>
        <family val="2"/>
      </rPr>
      <t xml:space="preserve">
A multiplier of 1.0 means every 1GBP from FCDO unlocked 1GBP from third-party investors.
A multiplier of 2.0 means every 1GBP from FCDO unlocked 2GBP from third-party investors.
</t>
    </r>
    <r>
      <rPr>
        <b/>
        <sz val="10"/>
        <color theme="1"/>
        <rFont val="Aptos"/>
        <family val="2"/>
      </rPr>
      <t>Step 5: Report Findings</t>
    </r>
    <r>
      <rPr>
        <sz val="10"/>
        <color theme="1"/>
        <rFont val="Aptos"/>
        <family val="2"/>
      </rPr>
      <t xml:space="preserve">
Multiplier effect is presented as a single ratio (e.g., 3x).
</t>
    </r>
    <r>
      <rPr>
        <b/>
        <sz val="10"/>
        <color theme="1"/>
        <rFont val="Aptos"/>
        <family val="2"/>
      </rPr>
      <t>Step 6: Contextualize</t>
    </r>
    <r>
      <rPr>
        <sz val="10"/>
        <color theme="1"/>
        <rFont val="Aptos"/>
        <family val="2"/>
      </rPr>
      <t xml:space="preserve">
Explain what factors contributed to the multiplier (e.g., TA support, engaging/working with Third-Party investors)
Link findings to programme impact and sustainability.
</t>
    </r>
  </si>
  <si>
    <t>IFF or TA</t>
  </si>
  <si>
    <r>
      <rPr>
        <b/>
        <sz val="10"/>
        <color theme="1"/>
        <rFont val="Aptos"/>
        <family val="2"/>
      </rPr>
      <t>Step 1: Develop scoring framework</t>
    </r>
    <r>
      <rPr>
        <sz val="10"/>
        <color theme="1"/>
        <rFont val="Aptos"/>
        <family val="2"/>
      </rPr>
      <t xml:space="preserve">
Creating a standardized template/framework with a clear criteria, with pillars and criteria attached to each pillar with a scoring scale (1-5) and explanation of every scoring.
</t>
    </r>
    <r>
      <rPr>
        <b/>
        <sz val="10"/>
        <color theme="1"/>
        <rFont val="Aptos"/>
        <family val="2"/>
      </rPr>
      <t>Step 2: Collect Baseline Score</t>
    </r>
    <r>
      <rPr>
        <sz val="10"/>
        <color theme="1"/>
        <rFont val="Aptos"/>
        <family val="2"/>
      </rPr>
      <t xml:space="preserve">
At the start of TA:
    TAA team scores each SME using the index.
    SMEs self-score using the same index.
Record both sets of scores in a structured scoresheet.
</t>
    </r>
    <r>
      <rPr>
        <b/>
        <sz val="10"/>
        <color theme="1"/>
        <rFont val="Aptos"/>
        <family val="2"/>
      </rPr>
      <t>Step 3: Collect Scores at Completion of TA</t>
    </r>
    <r>
      <rPr>
        <sz val="10"/>
        <color theme="1"/>
        <rFont val="Aptos"/>
        <family val="2"/>
      </rPr>
      <t xml:space="preserve">
At the end of TA:
    TAA team scores each SME using the same index.
    SMEs self-score again using the same index.
Record both sets of scores in a structured database.
</t>
    </r>
    <r>
      <rPr>
        <b/>
        <sz val="10"/>
        <color theme="1"/>
        <rFont val="Aptos"/>
        <family val="2"/>
      </rPr>
      <t>Step 4: Calculate Average per SME</t>
    </r>
    <r>
      <rPr>
        <sz val="10"/>
        <color theme="1"/>
        <rFont val="Aptos"/>
        <family val="2"/>
      </rPr>
      <t xml:space="preserve">
For each SME:
1. Compute average baseline score = (Team score + SME self-score) / 2,
2. Compute average score at end of TA = (Team score + SME self-score) / 2
</t>
    </r>
    <r>
      <rPr>
        <b/>
        <sz val="10"/>
        <color theme="1"/>
        <rFont val="Aptos"/>
        <family val="2"/>
      </rPr>
      <t xml:space="preserve">Step 5: Calculate % Change per SME
</t>
    </r>
    <r>
      <rPr>
        <sz val="10"/>
        <color theme="1"/>
        <rFont val="Aptos"/>
        <family val="2"/>
      </rPr>
      <t xml:space="preserve">Percentage Change = ((Average post-TA  - Baseline average)/ Baseline average) * 100.
</t>
    </r>
    <r>
      <rPr>
        <b/>
        <sz val="10"/>
        <color theme="1"/>
        <rFont val="Aptos"/>
        <family val="2"/>
      </rPr>
      <t>Step 6: Calculate Overall Average % Change</t>
    </r>
    <r>
      <rPr>
        <sz val="10"/>
        <color theme="1"/>
        <rFont val="Aptos"/>
        <family val="2"/>
      </rPr>
      <t xml:space="preserve">
Add up the % change values for all SMEs.
Divide by the total number of SMEs.
This gives the average % increase in investment readiness score across the cohort.
</t>
    </r>
  </si>
  <si>
    <t>Women-led business
Green business incl. other sectors
Geography incl. dominant and non-dominant provinces
Black-led business. Per the BII BOLD definition adapted for SA and IFN contexts</t>
  </si>
  <si>
    <r>
      <rPr>
        <b/>
        <sz val="10"/>
        <color theme="1"/>
        <rFont val="Aptos"/>
        <family val="2"/>
      </rPr>
      <t>Step 1: Define capacity of Event</t>
    </r>
    <r>
      <rPr>
        <sz val="10"/>
        <color theme="1"/>
        <rFont val="Aptos"/>
        <family val="2"/>
      </rPr>
      <t xml:space="preserve">
Record the target capacity number of stakeholders for the event and develop a guestlist for the event aligned with the purpose and format. 
</t>
    </r>
    <r>
      <rPr>
        <b/>
        <sz val="10"/>
        <color theme="1"/>
        <rFont val="Aptos"/>
        <family val="2"/>
      </rPr>
      <t>Step 2: Collect attendance data</t>
    </r>
    <r>
      <rPr>
        <sz val="10"/>
        <color theme="1"/>
        <rFont val="Aptos"/>
        <family val="2"/>
      </rPr>
      <t xml:space="preserve">
Record the total number of stakeholders who actually attended, disaggregated by stakeholder type (e.g. SME, investor, bank, media, development agency).
</t>
    </r>
    <r>
      <rPr>
        <b/>
        <sz val="10"/>
        <color theme="1"/>
        <rFont val="Aptos"/>
        <family val="2"/>
      </rPr>
      <t xml:space="preserve">Step 3: Calculate diversity score (Simpson's Index) </t>
    </r>
    <r>
      <rPr>
        <sz val="10"/>
        <color theme="1"/>
        <rFont val="Aptos"/>
        <family val="2"/>
      </rPr>
      <t xml:space="preserve">
For each stakeholder category, calculate the proportion of attendees in that category: pi = ni/N
Where ni= number of attendees in category i, and N= total attendees.
Apply Simpson's diversity index formula:
𝐷 = 1−∑𝑝𝑖²
This gives the stakeholder diversity score for the event.
</t>
    </r>
    <r>
      <rPr>
        <b/>
        <sz val="10"/>
        <color theme="1"/>
        <rFont val="Aptos"/>
        <family val="2"/>
      </rPr>
      <t>Step 4: Calculate attendance ratio</t>
    </r>
    <r>
      <rPr>
        <sz val="10"/>
        <color theme="1"/>
        <rFont val="Aptos"/>
        <family val="2"/>
      </rPr>
      <t xml:space="preserve">
Compare total attendees to target capacity: Attendance ratio = (number of attendees/target capacity)*100.
</t>
    </r>
    <r>
      <rPr>
        <b/>
        <sz val="10"/>
        <color theme="1"/>
        <rFont val="Aptos"/>
        <family val="2"/>
      </rPr>
      <t>Step 5: Average the two scores</t>
    </r>
    <r>
      <rPr>
        <sz val="10"/>
        <color theme="1"/>
        <rFont val="Aptos"/>
        <family val="2"/>
      </rPr>
      <t xml:space="preserve">
Combine the diversity score and attendance ratio into the final stakeholder representation score:
Stakeholder Representation Score = (diversity score + attendance ratio (normalized))/2.
</t>
    </r>
    <r>
      <rPr>
        <b/>
        <sz val="10"/>
        <color theme="1"/>
        <rFont val="Aptos"/>
        <family val="2"/>
      </rPr>
      <t>Step 6: Document</t>
    </r>
    <r>
      <rPr>
        <sz val="10"/>
        <color theme="1"/>
        <rFont val="Aptos"/>
        <family val="2"/>
      </rPr>
      <t xml:space="preserve">
Record the calculation in the stakeholder representation scoring sheet.</t>
    </r>
  </si>
  <si>
    <t>Stakeholder categories
Geography incl. dominant and non-dominant provinces</t>
  </si>
  <si>
    <r>
      <rPr>
        <b/>
        <sz val="10"/>
        <color theme="1"/>
        <rFont val="Aptos"/>
        <family val="2"/>
      </rPr>
      <t>Step 1: Define inputs</t>
    </r>
    <r>
      <rPr>
        <sz val="10"/>
        <color theme="1"/>
        <rFont val="Aptos"/>
        <family val="2"/>
      </rPr>
      <t xml:space="preserve">
Inputs needed: number of SMEs that go through the IFN screening, assessment and selection process and are onboarded the IFN (i.e. they are invited to the IFN and they sign the Governing Principles). This status is tracked in the TA Tracker. 
</t>
    </r>
    <r>
      <rPr>
        <b/>
        <sz val="10"/>
        <color theme="1"/>
        <rFont val="Aptos"/>
        <family val="2"/>
      </rPr>
      <t>Step 2: Collect Data source</t>
    </r>
    <r>
      <rPr>
        <sz val="10"/>
        <color theme="1"/>
        <rFont val="Aptos"/>
        <family val="2"/>
      </rPr>
      <t xml:space="preserve">
Use TA tracker as data source to confirm record of all SMEs who are receiving or have received TA.
</t>
    </r>
    <r>
      <rPr>
        <b/>
        <sz val="10"/>
        <color theme="1"/>
        <rFont val="Aptos"/>
        <family val="2"/>
      </rPr>
      <t>Step 3: Apply Counting Rules</t>
    </r>
    <r>
      <rPr>
        <sz val="10"/>
        <color theme="1"/>
        <rFont val="Aptos"/>
        <family val="2"/>
      </rPr>
      <t xml:space="preserve">
Count each SME once per reporting period. Exclude SMEs who registered but did not actively participate - confirm with TA team.
</t>
    </r>
    <r>
      <rPr>
        <b/>
        <sz val="10"/>
        <color theme="1"/>
        <rFont val="Aptos"/>
        <family val="2"/>
      </rPr>
      <t xml:space="preserve">Step 4: Document evidence
</t>
    </r>
    <r>
      <rPr>
        <sz val="10"/>
        <color theme="1"/>
        <rFont val="Aptos"/>
        <family val="2"/>
      </rPr>
      <t xml:space="preserve">Through TA tracker.
</t>
    </r>
    <r>
      <rPr>
        <b/>
        <sz val="10"/>
        <color theme="1"/>
        <rFont val="Aptos"/>
        <family val="2"/>
      </rPr>
      <t>Step 6: Report</t>
    </r>
    <r>
      <rPr>
        <sz val="10"/>
        <color theme="1"/>
        <rFont val="Aptos"/>
        <family val="2"/>
      </rPr>
      <t xml:space="preserve">
Sum the total of SMEs that are receiving or have received TA in the reporting period.</t>
    </r>
  </si>
  <si>
    <r>
      <rPr>
        <b/>
        <sz val="10"/>
        <color rgb="FF000000"/>
        <rFont val="Aptos"/>
        <family val="2"/>
      </rPr>
      <t xml:space="preserve">Step 1: Collect signed IFF IC meeting minutes
</t>
    </r>
    <r>
      <rPr>
        <sz val="10"/>
        <color rgb="FF000000"/>
        <rFont val="Aptos"/>
        <family val="2"/>
      </rPr>
      <t xml:space="preserve">Request signed meeting minutes from the IFN Head of Capital Solutions for the relevant time period.
</t>
    </r>
    <r>
      <rPr>
        <b/>
        <sz val="10"/>
        <color rgb="FF000000"/>
        <rFont val="Aptos"/>
        <family val="2"/>
      </rPr>
      <t xml:space="preserve">Step 2: Review signed IFF IC Meeting minutes
</t>
    </r>
    <r>
      <rPr>
        <sz val="10"/>
        <color rgb="FF000000"/>
        <rFont val="Aptos"/>
        <family val="2"/>
      </rPr>
      <t xml:space="preserve">Determine which investments were recommended for investment and the total value thereof.
</t>
    </r>
    <r>
      <rPr>
        <b/>
        <sz val="10"/>
        <color rgb="FF000000"/>
        <rFont val="Aptos"/>
        <family val="2"/>
      </rPr>
      <t xml:space="preserve">Step 3: Compare signed IFF IC meeting minutes
</t>
    </r>
    <r>
      <rPr>
        <sz val="10"/>
        <color rgb="FF000000"/>
        <rFont val="Aptos"/>
        <family val="2"/>
      </rPr>
      <t xml:space="preserve">Identify which of the IFF IC recommended investments also received a </t>
    </r>
    <r>
      <rPr>
        <i/>
        <sz val="10"/>
        <color rgb="FF000000"/>
        <rFont val="Aptos"/>
        <family val="2"/>
      </rPr>
      <t>No Objection</t>
    </r>
    <r>
      <rPr>
        <sz val="10"/>
        <color rgb="FF000000"/>
        <rFont val="Aptos"/>
        <family val="2"/>
      </rPr>
      <t xml:space="preserve"> from FCDO.
</t>
    </r>
    <r>
      <rPr>
        <b/>
        <sz val="10"/>
        <color rgb="FF000000"/>
        <rFont val="Aptos"/>
        <family val="2"/>
      </rPr>
      <t xml:space="preserve">Step 4: Calculate total value of funds that can be counted
</t>
    </r>
    <r>
      <rPr>
        <sz val="10"/>
        <color rgb="FF000000"/>
        <rFont val="Aptos"/>
        <family val="2"/>
      </rPr>
      <t xml:space="preserve">Calculate the total value of investments for the investments that were recommended by the IFF IC </t>
    </r>
    <r>
      <rPr>
        <b/>
        <sz val="10"/>
        <color rgb="FF000000"/>
        <rFont val="Aptos"/>
        <family val="2"/>
      </rPr>
      <t>and</t>
    </r>
    <r>
      <rPr>
        <sz val="10"/>
        <color rgb="FF000000"/>
        <rFont val="Aptos"/>
        <family val="2"/>
      </rPr>
      <t xml:space="preserve"> received </t>
    </r>
    <r>
      <rPr>
        <i/>
        <sz val="10"/>
        <color rgb="FF000000"/>
        <rFont val="Aptos"/>
        <family val="2"/>
      </rPr>
      <t>No Objection</t>
    </r>
    <r>
      <rPr>
        <sz val="10"/>
        <color rgb="FF000000"/>
        <rFont val="Aptos"/>
        <family val="2"/>
      </rPr>
      <t xml:space="preserve"> from FCDO.
  </t>
    </r>
  </si>
  <si>
    <t>Women-led business
Green business incl. other sectors
JETP-alignment
Geography incl. dominant and non-dominant provinces
ICF KPIs
Black-led business. Per the BII BOLD definition adapted for SA and IFN contexts</t>
  </si>
  <si>
    <r>
      <rPr>
        <b/>
        <sz val="10"/>
        <color rgb="FF000000"/>
        <rFont val="Aptos"/>
        <family val="2"/>
      </rPr>
      <t xml:space="preserve">Step 1: Define ecosystem experiences
</t>
    </r>
    <r>
      <rPr>
        <sz val="10"/>
        <color rgb="FF000000"/>
        <rFont val="Aptos"/>
        <family val="2"/>
      </rPr>
      <t xml:space="preserve">Events such as:
      Provincial conferences.
      Urban hub conferences.
      Provincial roadshows.
      Investor gatherings.
</t>
    </r>
    <r>
      <rPr>
        <b/>
        <sz val="10"/>
        <color rgb="FF000000"/>
        <rFont val="Aptos"/>
        <family val="2"/>
      </rPr>
      <t xml:space="preserve">Step 2: Collect data
</t>
    </r>
    <r>
      <rPr>
        <sz val="10"/>
        <color rgb="FF000000"/>
        <rFont val="Aptos"/>
        <family val="2"/>
      </rPr>
      <t xml:space="preserve">Gather all the information from the IFN calendar, attendance lists, event reports and, where available, events media.
</t>
    </r>
    <r>
      <rPr>
        <b/>
        <sz val="10"/>
        <color rgb="FF000000"/>
        <rFont val="Aptos"/>
        <family val="2"/>
      </rPr>
      <t xml:space="preserve">Step 3: Apply counting rules
</t>
    </r>
    <r>
      <rPr>
        <sz val="10"/>
        <color rgb="FF000000"/>
        <rFont val="Aptos"/>
        <family val="2"/>
      </rPr>
      <t xml:space="preserve">Count each distinct convening once.
</t>
    </r>
    <r>
      <rPr>
        <b/>
        <sz val="10"/>
        <color rgb="FF000000"/>
        <rFont val="Aptos"/>
        <family val="2"/>
      </rPr>
      <t xml:space="preserve">Step 4: Document evidence
</t>
    </r>
    <r>
      <rPr>
        <sz val="10"/>
        <color rgb="FF000000"/>
        <rFont val="Aptos"/>
        <family val="2"/>
      </rPr>
      <t xml:space="preserve">Maintain event log with:
       Event name and type.
       Date and location.
       Supporting documentation (event media, attendance list, event report).
</t>
    </r>
    <r>
      <rPr>
        <b/>
        <sz val="10"/>
        <color rgb="FF000000"/>
        <rFont val="Aptos"/>
        <family val="2"/>
      </rPr>
      <t xml:space="preserve">Step 5: Report
</t>
    </r>
    <r>
      <rPr>
        <sz val="10"/>
        <color rgb="FF000000"/>
        <rFont val="Aptos"/>
        <family val="2"/>
      </rPr>
      <t>Sum total number of convenings at the time of reporting.</t>
    </r>
  </si>
  <si>
    <t>Event type
Province</t>
  </si>
  <si>
    <r>
      <rPr>
        <b/>
        <sz val="10"/>
        <color theme="1"/>
        <rFont val="Aptos"/>
        <family val="2"/>
      </rPr>
      <t>Step 1: Establish the investor list</t>
    </r>
    <r>
      <rPr>
        <sz val="10"/>
        <color theme="1"/>
        <rFont val="Aptos"/>
        <family val="2"/>
      </rPr>
      <t xml:space="preserve">
The IFN maintains a working, dynamic list of investors actively involved with the IFN, which includes in which geographies investors are currently investing. 
This baseline will be updated to include provincial activity, particularly in non-dominant provinces, categorised as "Limited activity, No activity, Active" per province of interest. 
Any investor not on this baseline list but added since the baseline in this document is considered new.
</t>
    </r>
    <r>
      <rPr>
        <b/>
        <sz val="10"/>
        <color theme="1"/>
        <rFont val="Aptos"/>
        <family val="2"/>
      </rPr>
      <t>Step 2: Track commitments</t>
    </r>
    <r>
      <rPr>
        <sz val="10"/>
        <color theme="1"/>
        <rFont val="Aptos"/>
        <family val="2"/>
      </rPr>
      <t xml:space="preserve">
Maintain investor list
Investors who participate in engagement activities such as roadshows, forums, match-making with businesses in target non-dominant provinces count as active.
Collect evidence of commitments made to SMEs in non-dominant provinces, such as: signed investment agreements; letters of intent or MOU; documented pledges of capital.
</t>
    </r>
    <r>
      <rPr>
        <b/>
        <sz val="10"/>
        <color theme="1"/>
        <rFont val="Aptos"/>
        <family val="2"/>
      </rPr>
      <t>Step 3: Calculate number of investors whose engagement and activity level has shifted</t>
    </r>
    <r>
      <rPr>
        <sz val="10"/>
        <color theme="1"/>
        <rFont val="Aptos"/>
        <family val="2"/>
      </rPr>
      <t xml:space="preserve">
Count investors who have increased engagement in economically non-dominant provinces as a result of IFN activities.</t>
    </r>
  </si>
  <si>
    <t>Investor types
Ticket sizes
Funding instruments
Focal sectors
Provincial interest</t>
  </si>
  <si>
    <r>
      <rPr>
        <b/>
        <sz val="10"/>
        <color theme="1"/>
        <rFont val="Aptos"/>
        <family val="2"/>
      </rPr>
      <t>Step 1: Create a Tracking Register</t>
    </r>
    <r>
      <rPr>
        <sz val="10"/>
        <color theme="1"/>
        <rFont val="Aptos"/>
        <family val="2"/>
      </rPr>
      <t xml:space="preserve">
Maintain an engagement register with fields (but not limited to):
    Event/platform name,
    Description,
    Date of event/platform,
    Audience type (donors, policymakers, SMEs, investors, etc.),
    Event themes,
    Objectives in attendance,
    Key outcomes.
</t>
    </r>
    <r>
      <rPr>
        <b/>
        <sz val="10"/>
        <color theme="1"/>
        <rFont val="Aptos"/>
        <family val="2"/>
      </rPr>
      <t xml:space="preserve">Step 2: Collect Data </t>
    </r>
    <r>
      <rPr>
        <sz val="10"/>
        <color theme="1"/>
        <rFont val="Aptos"/>
        <family val="2"/>
      </rPr>
      <t xml:space="preserve">
IFN representatives log each engagement into the register immediately after attendance. Verification through supporting evidence: Summary report on engagements attended.
</t>
    </r>
    <r>
      <rPr>
        <b/>
        <sz val="10"/>
        <color theme="1"/>
        <rFont val="Aptos"/>
        <family val="2"/>
      </rPr>
      <t>Step 3: Apply Counting Rules</t>
    </r>
    <r>
      <rPr>
        <sz val="10"/>
        <color theme="1"/>
        <rFont val="Aptos"/>
        <family val="2"/>
      </rPr>
      <t xml:space="preserve">
Each unique engagement is counted once.
If the same person is delivered at multiple events, each event counts separately.
Joint presentations with partners count if the programme is explicitly represented.
</t>
    </r>
    <r>
      <rPr>
        <b/>
        <sz val="10"/>
        <color theme="1"/>
        <rFont val="Aptos"/>
        <family val="2"/>
      </rPr>
      <t>Step 4: Calculate the Number</t>
    </r>
    <r>
      <rPr>
        <sz val="10"/>
        <color theme="1"/>
        <rFont val="Aptos"/>
        <family val="2"/>
      </rPr>
      <t xml:space="preserve">
# of engagements = sum{all events in the register}.
E.g., 1 workshop attended + 1 panel participation + 1 presentation given = 3 presentations.
</t>
    </r>
    <r>
      <rPr>
        <b/>
        <sz val="10"/>
        <color theme="1"/>
        <rFont val="Aptos"/>
        <family val="2"/>
      </rPr>
      <t>Step 5: Report Findings</t>
    </r>
    <r>
      <rPr>
        <sz val="10"/>
        <color theme="1"/>
        <rFont val="Aptos"/>
        <family val="2"/>
      </rPr>
      <t xml:space="preserve">
Present the total number of engagements in the reporting period.
Provide breakdowns by event type.
Include evidence; summary report on engagements attended.
Compare against targets (e.g., “Target: 2 engagements per year; Actual: 4 engagements).</t>
    </r>
  </si>
  <si>
    <t xml:space="preserve">Engagement type
</t>
  </si>
  <si>
    <r>
      <rPr>
        <b/>
        <sz val="10"/>
        <color theme="1"/>
        <rFont val="Aptos"/>
        <family val="2"/>
      </rPr>
      <t>Step 1: Define the reporting deadline</t>
    </r>
    <r>
      <rPr>
        <sz val="10"/>
        <color theme="1"/>
        <rFont val="Aptos"/>
        <family val="2"/>
      </rPr>
      <t xml:space="preserve">
For each quarter, note the official end date (e.g., March 31, June 30, September 30, December 31).
Add 3 weeks (21 calendar days) to determine the submission deadline.
</t>
    </r>
    <r>
      <rPr>
        <b/>
        <sz val="10"/>
        <color theme="1"/>
        <rFont val="Aptos"/>
        <family val="2"/>
      </rPr>
      <t xml:space="preserve">Step 2: List all required reports </t>
    </r>
    <r>
      <rPr>
        <sz val="10"/>
        <color theme="1"/>
        <rFont val="Aptos"/>
        <family val="2"/>
      </rPr>
      <t xml:space="preserve">
Identify how many quarterly reports are expected in the reporting period (usually 4 per year).
Create a checklist of these reports.
</t>
    </r>
    <r>
      <rPr>
        <b/>
        <sz val="10"/>
        <color theme="1"/>
        <rFont val="Aptos"/>
        <family val="2"/>
      </rPr>
      <t>Step 3: Check submission dates</t>
    </r>
    <r>
      <rPr>
        <sz val="10"/>
        <color theme="1"/>
        <rFont val="Aptos"/>
        <family val="2"/>
      </rPr>
      <t xml:space="preserve">
Record the actual date each quarterly report was submitted.
Compare it against the 3‑week deadline.
</t>
    </r>
    <r>
      <rPr>
        <b/>
        <sz val="10"/>
        <color theme="1"/>
        <rFont val="Aptos"/>
        <family val="2"/>
      </rPr>
      <t>Step 4: Assess timeliness</t>
    </r>
    <r>
      <rPr>
        <sz val="10"/>
        <color theme="1"/>
        <rFont val="Aptos"/>
        <family val="2"/>
      </rPr>
      <t xml:space="preserve">
Mark each report as “On time” if submitted within 21 days of quarter end.
Mark as “Late” if submitted after the deadline.
</t>
    </r>
    <r>
      <rPr>
        <b/>
        <sz val="10"/>
        <color theme="1"/>
        <rFont val="Aptos"/>
        <family val="2"/>
      </rPr>
      <t>Step 5: Count qualifying reports</t>
    </r>
    <r>
      <rPr>
        <sz val="10"/>
        <color theme="1"/>
        <rFont val="Aptos"/>
        <family val="2"/>
      </rPr>
      <t xml:space="preserve">
Only count reports that are both On time and Compliant.
This gives the numerator for the indicator.
</t>
    </r>
    <r>
      <rPr>
        <b/>
        <sz val="10"/>
        <color theme="1"/>
        <rFont val="Aptos"/>
        <family val="2"/>
      </rPr>
      <t xml:space="preserve">Step 6: Calculate indicator value
</t>
    </r>
    <r>
      <rPr>
        <sz val="10"/>
        <color theme="1"/>
        <rFont val="Aptos"/>
        <family val="2"/>
      </rPr>
      <t xml:space="preserve">Indicator = Number of quarterly reports submitted on time and compliant.
</t>
    </r>
  </si>
  <si>
    <r>
      <rPr>
        <b/>
        <sz val="10"/>
        <color theme="1"/>
        <rFont val="Aptos"/>
        <family val="2"/>
      </rPr>
      <t>Step 1: Identify forecasted spend</t>
    </r>
    <r>
      <rPr>
        <sz val="10"/>
        <color theme="1"/>
        <rFont val="Aptos"/>
        <family val="2"/>
      </rPr>
      <t xml:space="preserve">
Record the forecasted (budgeted) spend for the reporting period.
Example: forecasted spend = $100,000.
</t>
    </r>
    <r>
      <rPr>
        <b/>
        <sz val="10"/>
        <color theme="1"/>
        <rFont val="Aptos"/>
        <family val="2"/>
      </rPr>
      <t>Step 2: Record actual spend</t>
    </r>
    <r>
      <rPr>
        <sz val="10"/>
        <color theme="1"/>
        <rFont val="Aptos"/>
        <family val="2"/>
      </rPr>
      <t xml:space="preserve">
Capture the actual expenditure for the same reporting period.
Example: actual spend = $104,000.
</t>
    </r>
    <r>
      <rPr>
        <b/>
        <sz val="10"/>
        <color theme="1"/>
        <rFont val="Aptos"/>
        <family val="2"/>
      </rPr>
      <t>Step 3: Calculate variance (difference)</t>
    </r>
    <r>
      <rPr>
        <sz val="10"/>
        <color theme="1"/>
        <rFont val="Aptos"/>
        <family val="2"/>
      </rPr>
      <t xml:space="preserve">
Variance = actual spend - forecasted spend.
Example: $104,000 - $100,000 = $4,000.
</t>
    </r>
    <r>
      <rPr>
        <b/>
        <sz val="10"/>
        <color theme="1"/>
        <rFont val="Aptos"/>
        <family val="2"/>
      </rPr>
      <t xml:space="preserve">Step 4: Convert variance to a percentage (%)
</t>
    </r>
    <r>
      <rPr>
        <sz val="10"/>
        <color theme="1"/>
        <rFont val="Aptos"/>
        <family val="2"/>
      </rPr>
      <t xml:space="preserve">% Variance = (Variance ÷ Forecasted spend) × 100.
Example: (4,000 ÷ 100,000) × 100 = 4%.
</t>
    </r>
    <r>
      <rPr>
        <b/>
        <sz val="10"/>
        <color theme="1"/>
        <rFont val="Aptos"/>
        <family val="2"/>
      </rPr>
      <t>Step 5: Apply absolute value</t>
    </r>
    <r>
      <rPr>
        <sz val="10"/>
        <color theme="1"/>
        <rFont val="Aptos"/>
        <family val="2"/>
      </rPr>
      <t xml:space="preserve">
Since the target is “within 5% under or over,” use the absolute value of the variance percentage.
Example: |4%| = 4%.
</t>
    </r>
    <r>
      <rPr>
        <b/>
        <sz val="10"/>
        <color theme="1"/>
        <rFont val="Aptos"/>
        <family val="2"/>
      </rPr>
      <t>Step 6: Compare against target threshold</t>
    </r>
    <r>
      <rPr>
        <sz val="10"/>
        <color theme="1"/>
        <rFont val="Aptos"/>
        <family val="2"/>
      </rPr>
      <t xml:space="preserve">
If % variance ≤ 5%, the target is met.
If % variance &gt; 5%, the target is not met.
Example: 4% ≤ 5% → Target achieved.
</t>
    </r>
  </si>
  <si>
    <t>SME Financial records</t>
  </si>
  <si>
    <r>
      <t xml:space="preserve">Focus on confirming that the statement is within the reporting period, while protecting sensitive information.
                                                                                                                                                                                                                                                                                                      </t>
    </r>
    <r>
      <rPr>
        <b/>
        <sz val="10"/>
        <color theme="1"/>
        <rFont val="Aptos"/>
        <family val="2"/>
      </rPr>
      <t>What to check for:</t>
    </r>
    <r>
      <rPr>
        <sz val="10"/>
        <color theme="1"/>
        <rFont val="Aptos"/>
        <family val="2"/>
      </rPr>
      <t xml:space="preserve">
Bank statement authenticity - official bank statement (with bank logo, date, and account details), certified or stamped cop if possible.
Company account details - account holder name matches the SME being assessed, account number visible (but sensitive digits can be partially redacted).
Transaction evidence - clear line items showing funds received from sales, service income or other operating income, date of transaction within the relevant reporting period, amount received (unredacted or at least visible in aggregate).
Expenses - Cost of goods sold, operating expenses.
Net income - Profit after all expenses.
</t>
    </r>
    <r>
      <rPr>
        <b/>
        <sz val="10"/>
        <color theme="1"/>
        <rFont val="Aptos"/>
        <family val="2"/>
      </rPr>
      <t>What can be redacted:</t>
    </r>
    <r>
      <rPr>
        <sz val="10"/>
        <color theme="1"/>
        <rFont val="Aptos"/>
        <family val="2"/>
      </rPr>
      <t xml:space="preserve">
Other unrelated transactions.
Confidential client payments.
Personal account details.</t>
    </r>
  </si>
  <si>
    <t>IFN Management Representation Letter (MRL) template which includes document title, date, reporting period, name, surname &amp; position of the person who prepared the data, and the approver (must be CEO/CFO/Director/Founder), with statement of representation on accuracy and completeness of information provided and acknowledgement of responsibility signed (name, title, company name and company signature. 
Should include quantum a quantum and methodology for indirect jobs supported.</t>
  </si>
  <si>
    <t>Copy of payroll with redacted sensitive information</t>
  </si>
  <si>
    <r>
      <t xml:space="preserve">The copy should demonstrate the number of employees on record, while protecting personal and confidential details.
</t>
    </r>
    <r>
      <rPr>
        <b/>
        <sz val="10"/>
        <color theme="1"/>
        <rFont val="Aptos"/>
        <family val="2"/>
      </rPr>
      <t xml:space="preserve">                                                                                                                                                                                                                                                                                                   Should include:</t>
    </r>
    <r>
      <rPr>
        <sz val="10"/>
        <color theme="1"/>
        <rFont val="Aptos"/>
        <family val="2"/>
      </rPr>
      <t xml:space="preserve">
Company name and logo (to confirm source).
Payroll period/date (e.g., March 2026).
Employee list with anonymized identifiers (e.g., employee #1 or initials).
Gross pay (optional).
Total number of employees clearly visible.
Employer contributions (UIF,PAYE).
Signature/approval from HR or finance officer or authorized person in the company (to confirm authenticity.
</t>
    </r>
    <r>
      <rPr>
        <b/>
        <sz val="10"/>
        <color theme="1"/>
        <rFont val="Aptos"/>
        <family val="2"/>
      </rPr>
      <t>What should be redacted:</t>
    </r>
    <r>
      <rPr>
        <sz val="10"/>
        <color theme="1"/>
        <rFont val="Aptos"/>
        <family val="2"/>
      </rPr>
      <t xml:space="preserve">
Full names of employees.
ID numbers or tax numbers.
Bank account details.
Home addresses or contact information.
Any sensitive medical aid or pension details.</t>
    </r>
  </si>
  <si>
    <t>Impact Survey</t>
  </si>
  <si>
    <r>
      <rPr>
        <b/>
        <sz val="10"/>
        <color theme="1"/>
        <rFont val="Aptos"/>
        <family val="2"/>
      </rPr>
      <t>What to check for:</t>
    </r>
    <r>
      <rPr>
        <sz val="10"/>
        <color theme="1"/>
        <rFont val="Aptos"/>
        <family val="2"/>
      </rPr>
      <t xml:space="preserve">
Survey completion - Confirm the survey was completed and submitted by the SME, Date of completion should be visible.
Respondent identification - SME name and contact person completing the survey.
All applicable fields have been completed.
Evidence attachments/references - ensure that supported documents have been attached, and that they meet the requirements.
Validation/sign-off - SME representative signature is visible..</t>
    </r>
  </si>
  <si>
    <r>
      <t xml:space="preserve">Focus on official registration and compliance status.                                                                                                                     
</t>
    </r>
    <r>
      <rPr>
        <b/>
        <sz val="10"/>
        <color theme="1"/>
        <rFont val="Aptos"/>
        <family val="2"/>
      </rPr>
      <t xml:space="preserve">                                                                                                                                                                                                                                                                                                      What to check on CIPC:</t>
    </r>
    <r>
      <rPr>
        <sz val="10"/>
        <color theme="1"/>
        <rFont val="Aptos"/>
        <family val="2"/>
      </rPr>
      <t xml:space="preserve">
Company registration status - confirm that the company is listed as registered (not deregistered, in liquidation or dissolved).
Registration Number - Verify the official CIPC registration number (unique identifier).
Company Name - Ensure the name matches the entity being assessed.
Annual return compliance - check if annual returns have been filed and are up to date. Non-submission can lead to deregistration.
Business status - Confirm whether the company is marked as active or in business.</t>
    </r>
  </si>
  <si>
    <t>Business bank statement</t>
  </si>
  <si>
    <r>
      <t xml:space="preserve">Focus on confirming that external capital actually entered the company’s account, while protecting sensitive information.
</t>
    </r>
    <r>
      <rPr>
        <b/>
        <sz val="10"/>
        <color theme="1"/>
        <rFont val="Aptos"/>
        <family val="2"/>
      </rPr>
      <t xml:space="preserve">                                                                                                                                                                                                                                                                                                      What to check for:</t>
    </r>
    <r>
      <rPr>
        <sz val="10"/>
        <color theme="1"/>
        <rFont val="Aptos"/>
        <family val="2"/>
      </rPr>
      <t xml:space="preserve">
Bank statement authenticity - official bank statement (with bank logo, date, and account details), certified or stamped cop if possible.
Company account details - account holder name matches the SME being assessed, account number visible (but sensitive digits can be partially redacted).
Transaction evidence - clear line items showing funds received from external parties (investor), date of transaction within the relevant reporting period, amount received (unredacted or at least visible in aggregate).
Source of funds - if possible reference to contract or agreement (e.g., ABC Impact Fund disbursement).
Totals (if paid in tranches) - aggregate amount of 3rd party capital received in the quarter/year.
</t>
    </r>
    <r>
      <rPr>
        <b/>
        <sz val="10"/>
        <color theme="1"/>
        <rFont val="Aptos"/>
        <family val="2"/>
      </rPr>
      <t>What can be redacted:</t>
    </r>
    <r>
      <rPr>
        <sz val="10"/>
        <color theme="1"/>
        <rFont val="Aptos"/>
        <family val="2"/>
      </rPr>
      <t xml:space="preserve">
Other unrelated transactions.
Confidential client payments.
Personal account details.</t>
    </r>
  </si>
  <si>
    <t>Signed investment agreement</t>
  </si>
  <si>
    <r>
      <rPr>
        <b/>
        <sz val="10"/>
        <color theme="1"/>
        <rFont val="Aptos"/>
        <family val="2"/>
      </rPr>
      <t>What to check for:</t>
    </r>
    <r>
      <rPr>
        <sz val="10"/>
        <color theme="1"/>
        <rFont val="Aptos"/>
        <family val="2"/>
      </rPr>
      <t xml:space="preserve">
Authenticity of the document - confirm the agreement is signed and dated by all relevant parties.
Correct identification of parties - check that the SME or AFSP supported through IFN is clearly named in the agreement, verify that the counterparty is a third‑party investor (not IFN itself).
Capital amount specified - confirm the investment amount is clearly stated on the “Amount page”, ensure the currency is noted and consistent with reporting standards.
Alignment with reporting period - verify that the agreement date falls within the reporting period being assessed, If outside, ensure it is still relevant to cumulative totals.
Consistency across pages - cross‑check that the cover page, signature page, and amount page all refer to the same agreement and parties, ensure no discrepancies in names, dates, or figures.</t>
    </r>
  </si>
  <si>
    <t>Signed declaration from business confirming investment amount and investor.</t>
  </si>
  <si>
    <r>
      <rPr>
        <b/>
        <sz val="10"/>
        <color theme="1"/>
        <rFont val="Aptos"/>
        <family val="2"/>
      </rPr>
      <t>What to check for:</t>
    </r>
    <r>
      <rPr>
        <sz val="10"/>
        <color theme="1"/>
        <rFont val="Aptos"/>
        <family val="2"/>
      </rPr>
      <t xml:space="preserve">
Authenticity of the declaration - confirm the document is signed and dated by an authorized representative of the business.
Correct identification of parties - check that the SME or AFSP supported through IFN is clearly named in the agreement, verify that the counterparty is a third‑party investor (not IFN itself).
Capital amount specified - confirm the declared investment amount is stated clearly, with currency specified, check that the figure matches what is reported in monitoring data.
Alignment with reporting period - verify that the declaration date falls within the reporting period being assessed, If outside, ensure it is still relevant to cumulative totals.</t>
    </r>
  </si>
  <si>
    <t xml:space="preserve">IFN Investment Readiness Scoresheet including calculated average of self-score by the business and score by IFN TA team at start of TA and after TA. </t>
  </si>
  <si>
    <r>
      <rPr>
        <b/>
        <sz val="10"/>
        <color theme="1"/>
        <rFont val="Aptos"/>
        <family val="2"/>
      </rPr>
      <t>Should include:</t>
    </r>
    <r>
      <rPr>
        <sz val="10"/>
        <color theme="1"/>
        <rFont val="Aptos"/>
        <family val="2"/>
      </rPr>
      <t xml:space="preserve">
Calculated average of self-score by the business and score by IFN TA team at start of TA and after TA. 
</t>
    </r>
    <r>
      <rPr>
        <b/>
        <sz val="10"/>
        <color theme="1"/>
        <rFont val="Aptos"/>
        <family val="2"/>
      </rPr>
      <t>What to check for:</t>
    </r>
    <r>
      <rPr>
        <sz val="10"/>
        <color theme="1"/>
        <rFont val="Aptos"/>
        <family val="2"/>
      </rPr>
      <t xml:space="preserve">
Completed scoring sheet - copies of scoring filled out by the SME (self-score) and by the TA team, both versions (before TA) and (after TA).
Date and period - ensure each scoring sheet is dated to confirm when the assessment was done, before TA should precede TA activities, after TA should follow completion.
Consistency of format.
Same scoring framework used across before TA and  after TA (same criteria, weights, and scales).
prevents bias or "moving the goalposts".
Score comparison - clear documentation of before TA and after TA score.</t>
    </r>
  </si>
  <si>
    <t>Stakeholder representation scoring sheet</t>
  </si>
  <si>
    <r>
      <rPr>
        <b/>
        <sz val="10"/>
        <color theme="1"/>
        <rFont val="Aptos"/>
        <family val="2"/>
      </rPr>
      <t>What to check for:</t>
    </r>
    <r>
      <rPr>
        <sz val="10"/>
        <color theme="1"/>
        <rFont val="Aptos"/>
        <family val="2"/>
      </rPr>
      <t xml:space="preserve">
Invitation list is available - documented list of stakeholders invited with categories.
Attendance register - actual attendees recorded at the event, should include stakeholder category for each participant.
Proportion of stakeholder - compare the mix of attendees against the mix of invitees, check whether key stakeholder groups are represented (not just numbers, but diversity).
Confirm that scoring sheet shows - proportion of stakeholder categories represented at the event, ratio of attendees vs. invitees, average of the two scores.
Ensure the formula is applied consistently across events.
Date &amp; event details - each scoring sheet should be linked to a specific event (name, date, location).</t>
    </r>
  </si>
  <si>
    <t>TA tracker</t>
  </si>
  <si>
    <r>
      <rPr>
        <b/>
        <sz val="10"/>
        <color theme="1"/>
        <rFont val="Aptos"/>
        <family val="2"/>
      </rPr>
      <t>What to check for:</t>
    </r>
    <r>
      <rPr>
        <sz val="10"/>
        <color theme="1"/>
        <rFont val="Aptos"/>
        <family val="2"/>
      </rPr>
      <t xml:space="preserve">
List of SMEs formally enrolled in the TA programme, signed governing principle by the SME.
Sign-off - TA team member signature confirming SME participation.</t>
    </r>
  </si>
  <si>
    <t>Signed IFF IC meeting minutes</t>
  </si>
  <si>
    <r>
      <rPr>
        <b/>
        <sz val="10"/>
        <color theme="1"/>
        <rFont val="Aptos"/>
        <family val="2"/>
      </rPr>
      <t>What to check for:</t>
    </r>
    <r>
      <rPr>
        <sz val="10"/>
        <color theme="1"/>
        <rFont val="Aptos"/>
        <family val="2"/>
      </rPr>
      <t xml:space="preserve">
Meeting minutes are signed by IC Chair.
Date of IC meeting minutes.                                                                                                                                                                                                                                             IC voting - check that the IC recommended investment.
Amount - calculate the total amount for each IC recommended investment.</t>
    </r>
  </si>
  <si>
    <t>FCDO No Objection communication</t>
  </si>
  <si>
    <r>
      <rPr>
        <b/>
        <sz val="10"/>
        <color theme="1"/>
        <rFont val="Aptos"/>
        <family val="2"/>
      </rPr>
      <t>What to check for:</t>
    </r>
    <r>
      <rPr>
        <sz val="10"/>
        <color theme="1"/>
        <rFont val="Aptos"/>
        <family val="2"/>
      </rPr>
      <t xml:space="preserve">
Date of No Objection i.e., that it corresponds to the correct IC meeting minutes.
Explicit No Objection for each investment - check that the investments correpond to the investments the IC recommended for investment.
Amount - calculate the total amount for the investments that FCDO provided No Objection to.</t>
    </r>
  </si>
  <si>
    <r>
      <rPr>
        <b/>
        <sz val="10"/>
        <color theme="1"/>
        <rFont val="Aptos"/>
        <family val="2"/>
      </rPr>
      <t>What to check for:</t>
    </r>
    <r>
      <rPr>
        <sz val="10"/>
        <color theme="1"/>
        <rFont val="Aptos"/>
        <family val="2"/>
      </rPr>
      <t xml:space="preserve">
Name, date, location, and type of event, clear linkage to programme objectives.
Attendance records - attendance register.
Media evidence (photos or media coverage).</t>
    </r>
  </si>
  <si>
    <r>
      <rPr>
        <b/>
        <sz val="10"/>
        <color theme="1"/>
        <rFont val="Aptos"/>
        <family val="2"/>
      </rPr>
      <t>What to check for:</t>
    </r>
    <r>
      <rPr>
        <sz val="10"/>
        <color theme="1"/>
        <rFont val="Aptos"/>
        <family val="2"/>
      </rPr>
      <t xml:space="preserve">
Name, date, location, and type of event, clear linkage to programme objectives.
Confirm that the report notes how IFN shared key lessons learned (e.g., content presented, themes discussed, case examples).
Confirm that reporting is timely and covers the correct period.</t>
    </r>
  </si>
  <si>
    <r>
      <rPr>
        <b/>
        <sz val="10"/>
        <color theme="1"/>
        <rFont val="Aptos"/>
        <family val="2"/>
      </rPr>
      <t>What to check for:</t>
    </r>
    <r>
      <rPr>
        <sz val="10"/>
        <color theme="1"/>
        <rFont val="Aptos"/>
        <family val="2"/>
      </rPr>
      <t xml:space="preserve">
Name of investor (organization or individual).
Contact details or profile (to confirm they are real and distinct).
Date and type of engagement (meeting, call, event, workshop).
Notes or summaries of discussions.
Documentation of commitments (letters of intent, emails, signed agreements, or verbal commitments recorded in tracker notes).
Link between investor commitment and provincial opportunities.
</t>
    </r>
  </si>
  <si>
    <t>FCDO quarterly reports</t>
  </si>
  <si>
    <r>
      <rPr>
        <b/>
        <sz val="10"/>
        <color theme="1"/>
        <rFont val="Aptos"/>
        <family val="2"/>
      </rPr>
      <t>What to check for:</t>
    </r>
    <r>
      <rPr>
        <sz val="10"/>
        <color theme="1"/>
        <rFont val="Aptos"/>
        <family val="2"/>
      </rPr>
      <t xml:space="preserve">
Confirm with the programme manager that the report was submitted to FCDO.
Date of submission should be visible.
Title or header clearly stating “Quarterly Report” and the reporting period (e.g., Q1 2026).
Report contains the required sections (executive summary, financials, activities, risks, next steps).
No missing or blank sections.
The report covers the correct quarter (three‑month period).
Dates align with programme reporting cycle.
Signed or approved by the responsible person.</t>
    </r>
  </si>
  <si>
    <t>1. Diversification of SMEs leads to more resilient and inclusive economies.
2. IFN support is significant enough to influence SME sectoral distribution.
3. Supported SMEs provide accurate data on jobs and revenue.
4. Broader market conditions (e.g., sector shocks, policy changes) will not overwhelm diversification effects.</t>
  </si>
  <si>
    <t>1. SMEs in SA, including in economically non-dominant provinces, can and will create jobs with TA support, post capital raise. 
2. Cultural norms do not restrict women’s ability to expand businesses or hire staff.
3. No major shocks (e.g., pandemics, political instability, social instability, climate disasters) that cause widespread job losses.
4. Regional infrastructure (transport, energy, digital connectivity) remains functional to support SME operations.
5. Security conditions allow SMEs to operate safely in non-dominant provinces, and hire more staff.
6. There is a delay between when capital is raised and when jobs are created.
7. Procurement and contracting processes are efficient and do not delay programme delivery.
8. It is assumed that over a 10‑year period, the impact of SME support will be sustained and ripple outward, with SMEs continuing to create jobs, and the creation of 5,000 jobs within the decade.</t>
  </si>
  <si>
    <t xml:space="preserve">1. The broader economic environment remains relatively stable (no severe recession, political instability or prolonged downturn) that overwhelm SME adaptive capacity. 
2. SMEs are motivated to sustain operations and innovate when faced with challenges.
3. Supply chains remain functional enough for SMEs to adapt and continue operations.
5. Procurement and contracting processes are efficient and do not delay programme delivery.
</t>
  </si>
  <si>
    <t>1. Regulatory and policy frameworks continue to support investment in women-led and green-led businesses (e.g., incentives, ease of doing business, climate finance policies). 
2. External shocks (economic downturns, political instability, climate events) do not significantly deter investor appetite.
3. Market conditions remain favourable enough for investors to commit capital (stable macroeconomic environment, demand for SME products/services).
4. Procurement and contracting processes are efficient and do not delay programme delivery.
5. It is assumed that over a 10‑year period, the impact of SME support will be sustained and ripple outward, with SMEs continuing to unlock capital. On this basis, targets have been set with a 10‑year horizon, anticipating achievement of a 3x capital multiplier</t>
  </si>
  <si>
    <t>1. SMEs apply skills, tools, and networks gained through the TA programme to improve their investment readiness. 
2. SMEs commit to attend and engage in at least 8-15 days of TA
3. Procurement and contracting processes are efficient and do not delay programme delivery.</t>
  </si>
  <si>
    <t>1. SMEs, Investors and other relevant stakeholders attend the events.
2. Convened actors actively engage in dialogue and knowledge-sharing, not just passive attendance.
3. No major logistical or political barriers to convening
4. Public institutions continue to engage with private sector and civil society in regional development initiatives.
5. Ecosystem actors (incubators, accelerators, chambers of commerce, financial institutions) remain active and willing to collaborate.
6. Donor and private sector funding flows remain stable to support ecosystem services.
7. Procurement and contracting processes are efficient and do not delay programme delivery.</t>
  </si>
  <si>
    <t xml:space="preserve">1. SMEs are willing and able to participate in TA activities (training, mentoring, advisory sessions). 
2. SMEs provide accurate baseline information and cooperate with impact surveys.
3. programme logistics (venues, digital platforms, travel) function smoothly without major disruptions.
4. No sudden regulatory changes that restrict SME participation in TA (e.g., licensing, compliance burdens).
5. Market conditions do not collapse to the extent that SMEs disengage from TA.
6. Women entrepreneurs are not disproportionately constrained by social norms or household responsibilities that prevent participation.
7. Procurement and contracting processes are efficient and do not delay programme delivery.
8. Achievement of the 30% target for female-led businesses supported with TA is cumulative and will be realised by the end of the programme, not at interim reporting points.
</t>
  </si>
  <si>
    <t xml:space="preserve">1. Regulatory and policy frameworks continue to support investment in women-led and green-led businesses (e.g., incentives, ease of doing business, climate finance policies). 
2. External shocks (economic downturns, political instability, climate events) do not significantly deter investor appetite.
3. Market conditions remain favourable enough for investors to commit capital (stable macroeconomic environment, demand for SME products/services).
</t>
  </si>
  <si>
    <t>1. SMEs, Investors and other relevant stakeholders attend the events.
2. Convened actors actively engage in dialogue and knowledge-sharing, not just passive attendance.
3. No major logistical or political barriers to convening
4. Procurement and contracting processes are efficient and do not delay programme delivery.</t>
  </si>
  <si>
    <t>1. Investors remain interested in SME opportunities and perceive them as viable.
2. No sudden regulatory changes discourages investment in SMEs (e.g., restrictive capital controls, punitive taxation).
3. Regional markets remain sufficiently stable to support SME growth and investor returns.
4. Procurement and contracting processes are efficient and do not delay programme delivery.</t>
  </si>
  <si>
    <t>1. Dissemination channels (workshops, digital platforms) remain functional and accessible. 
2. No restrictions on collecting or publishing SME data and lessons learned. 
3. Policies do not censor or limit dissemination of findings, especially those highlighting systemic barriers. 
4. Dissemination events and platforms attract participation from relevant stakeholders
5. Procurement and contracting processes are efficient and do not delay programme delivery.</t>
  </si>
  <si>
    <t>1. Data from SMEs, partners, and field activities is submitted on time to feed into quarterly reporting.
2. Internal review and approval processes are efficient and do not cause bottlenecks.
3. No major shocks (political instability, pandemics, climate disasters) that disrupt reporting cycles or staff availability.
4. Regulatory or compliance requirements do not change abruptly, imposing unforeseen reporting burdens.
5. Procurement and contracting processes are efficient and aligned with forecast timelines.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</si>
</sst>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F800]dddd\,\ mmmm\ dd\,\ yyyy"/>
  </numFmts>
  <fonts count="32">
    <font>
      <sz val="11"/>
      <color theme="1"/>
      <name val="Aptos Narrow"/>
      <family val="2"/>
      <scheme val="minor"/>
    </font>
    <font>
      <sz val="9"/>
      <color rgb="FF000000"/>
      <name val="Arial"/>
      <family val="2"/>
    </font>
    <font>
      <sz val="10"/>
      <color theme="1"/>
      <name val="Arial"/>
      <family val="2"/>
    </font>
    <font>
      <sz val="9"/>
      <color theme="1"/>
      <name val="Arial"/>
      <family val="2"/>
    </font>
    <font>
      <u/>
      <sz val="11"/>
      <color theme="10"/>
      <name val="Aptos Narrow"/>
      <family val="2"/>
      <scheme val="minor"/>
    </font>
    <font>
      <sz val="11"/>
      <color theme="1"/>
      <name val="Aptos Display"/>
      <family val="2"/>
      <scheme val="major"/>
    </font>
    <font>
      <b/>
      <sz val="14"/>
      <color theme="1"/>
      <name val="Aptos Narrow"/>
      <family val="2"/>
      <scheme val="minor"/>
    </font>
    <font>
      <b/>
      <sz val="10"/>
      <color theme="0"/>
      <name val="Aptos"/>
      <family val="2"/>
    </font>
    <font>
      <sz val="10"/>
      <color theme="1"/>
      <name val="Aptos"/>
      <family val="2"/>
    </font>
    <font>
      <b/>
      <sz val="10"/>
      <color rgb="FF000000"/>
      <name val="Aptos"/>
      <family val="2"/>
    </font>
    <font>
      <sz val="10"/>
      <color rgb="FF000000"/>
      <name val="Aptos"/>
      <family val="2"/>
    </font>
    <font>
      <u/>
      <sz val="10"/>
      <color theme="10"/>
      <name val="Aptos"/>
      <family val="2"/>
    </font>
    <font>
      <sz val="11"/>
      <color theme="1"/>
      <name val="Aptos"/>
      <family val="2"/>
    </font>
    <font>
      <i/>
      <sz val="10"/>
      <color theme="1"/>
      <name val="Aptos"/>
      <family val="2"/>
    </font>
    <font>
      <b/>
      <sz val="14"/>
      <color theme="1"/>
      <name val="Aptos"/>
      <family val="2"/>
    </font>
    <font>
      <b/>
      <sz val="9"/>
      <color rgb="FF000000"/>
      <name val="Aptos"/>
      <family val="2"/>
    </font>
    <font>
      <sz val="9"/>
      <name val="Aptos"/>
      <family val="2"/>
    </font>
    <font>
      <sz val="9"/>
      <color rgb="FF000000"/>
      <name val="Aptos"/>
      <family val="2"/>
    </font>
    <font>
      <sz val="9"/>
      <color theme="1"/>
      <name val="Aptos"/>
      <family val="2"/>
    </font>
    <font>
      <b/>
      <vertAlign val="superscript"/>
      <sz val="9"/>
      <color rgb="FF000000"/>
      <name val="Aptos"/>
      <family val="2"/>
    </font>
    <font>
      <b/>
      <sz val="10"/>
      <color theme="1"/>
      <name val="Aptos"/>
      <family val="2"/>
    </font>
    <font>
      <sz val="10"/>
      <name val="Aptos"/>
      <family val="2"/>
    </font>
    <font>
      <b/>
      <sz val="10"/>
      <name val="Aptos"/>
      <family val="2"/>
    </font>
    <font>
      <sz val="10"/>
      <color theme="5"/>
      <name val="Aptos"/>
      <family val="2"/>
    </font>
    <font>
      <i/>
      <sz val="9"/>
      <color rgb="FF000000"/>
      <name val="Aptos"/>
      <family val="2"/>
    </font>
    <font>
      <u/>
      <sz val="10"/>
      <color theme="1"/>
      <name val="Aptos"/>
      <family val="2"/>
    </font>
    <font>
      <i/>
      <sz val="10"/>
      <color rgb="FF000000"/>
      <name val="Aptos"/>
      <family val="2"/>
    </font>
    <font>
      <vertAlign val="superscript"/>
      <sz val="9"/>
      <color rgb="FF000000"/>
      <name val="Aptos"/>
      <family val="2"/>
    </font>
    <font>
      <vertAlign val="superscript"/>
      <sz val="9"/>
      <name val="Aptos"/>
      <family val="2"/>
    </font>
    <font>
      <b/>
      <sz val="9"/>
      <color rgb="FFFF0000"/>
      <name val="Aptos"/>
      <family val="2"/>
    </font>
    <font>
      <u/>
      <sz val="9"/>
      <color rgb="FF000000"/>
      <name val="Aptos"/>
      <family val="2"/>
    </font>
    <font>
      <u/>
      <sz val="9"/>
      <color theme="1"/>
      <name val="Aptos"/>
      <family val="2"/>
    </font>
  </fonts>
  <fills count="9">
    <fill>
      <patternFill patternType="none"/>
    </fill>
    <fill>
      <patternFill patternType="gray125"/>
    </fill>
    <fill>
      <patternFill patternType="solid">
        <fgColor rgb="FFFFFF99"/>
        <bgColor rgb="FFFFFF99"/>
      </patternFill>
    </fill>
    <fill>
      <patternFill patternType="solid">
        <fgColor rgb="FF99CCFF"/>
        <bgColor rgb="FF99CCFF"/>
      </patternFill>
    </fill>
    <fill>
      <patternFill patternType="solid">
        <fgColor rgb="FFFFFFFF"/>
        <bgColor rgb="FFFFFFFF"/>
      </patternFill>
    </fill>
    <fill>
      <patternFill patternType="solid">
        <fgColor rgb="FFCCFFCC"/>
        <bgColor rgb="FFCCFFCC"/>
      </patternFill>
    </fill>
    <fill>
      <patternFill patternType="solid">
        <fgColor rgb="FFA5A5A5"/>
        <bgColor rgb="FFA5A5A5"/>
      </patternFill>
    </fill>
    <fill>
      <patternFill patternType="solid">
        <fgColor theme="0"/>
        <bgColor indexed="64"/>
      </patternFill>
    </fill>
    <fill>
      <patternFill patternType="solid">
        <fgColor theme="3" tint="9.9978637043366805E-2"/>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101">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xf>
    <xf numFmtId="49" fontId="1" fillId="0" borderId="0" xfId="0" applyNumberFormat="1" applyFont="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horizontal="left" vertical="top"/>
    </xf>
    <xf numFmtId="49" fontId="0" fillId="0" borderId="0" xfId="0" applyNumberFormat="1"/>
    <xf numFmtId="0" fontId="7" fillId="8" borderId="6" xfId="0" applyFont="1" applyFill="1" applyBorder="1" applyAlignment="1">
      <alignment horizontal="left" vertical="top" wrapText="1"/>
    </xf>
    <xf numFmtId="0" fontId="8" fillId="0" borderId="6" xfId="0" applyFont="1" applyBorder="1" applyAlignment="1">
      <alignment horizontal="left" vertical="top" wrapText="1"/>
    </xf>
    <xf numFmtId="0" fontId="7" fillId="8" borderId="6" xfId="0" applyFont="1" applyFill="1" applyBorder="1" applyAlignment="1">
      <alignment horizontal="left" vertical="top"/>
    </xf>
    <xf numFmtId="0" fontId="11" fillId="0" borderId="6" xfId="1" applyFont="1" applyBorder="1" applyAlignment="1">
      <alignment horizontal="left" vertical="top" wrapText="1"/>
    </xf>
    <xf numFmtId="0" fontId="7" fillId="8" borderId="11" xfId="0" applyFont="1" applyFill="1" applyBorder="1" applyAlignment="1">
      <alignment horizontal="left" vertical="top" wrapText="1"/>
    </xf>
    <xf numFmtId="0" fontId="12" fillId="0" borderId="0" xfId="0" applyFont="1" applyAlignment="1">
      <alignment horizontal="left" vertical="top"/>
    </xf>
    <xf numFmtId="0" fontId="7" fillId="8" borderId="5" xfId="0" applyFont="1" applyFill="1" applyBorder="1" applyAlignment="1">
      <alignment horizontal="left" vertical="top" wrapText="1"/>
    </xf>
    <xf numFmtId="0" fontId="8" fillId="0" borderId="0" xfId="0" applyFont="1" applyAlignment="1">
      <alignment horizontal="left" vertical="top"/>
    </xf>
    <xf numFmtId="0" fontId="8" fillId="0" borderId="6" xfId="0" applyFont="1" applyBorder="1" applyAlignment="1">
      <alignment horizontal="left" vertical="top"/>
    </xf>
    <xf numFmtId="0" fontId="14" fillId="0" borderId="0" xfId="0" applyFont="1" applyAlignment="1">
      <alignment horizontal="left" vertical="top"/>
    </xf>
    <xf numFmtId="0" fontId="15" fillId="2" borderId="6" xfId="0" applyFont="1" applyFill="1" applyBorder="1" applyAlignment="1">
      <alignment horizontal="left" vertical="top" wrapText="1"/>
    </xf>
    <xf numFmtId="0" fontId="15" fillId="0" borderId="6" xfId="0" applyFont="1" applyBorder="1" applyAlignment="1">
      <alignment horizontal="left" vertical="top" wrapText="1"/>
    </xf>
    <xf numFmtId="0" fontId="16" fillId="0" borderId="6" xfId="0" applyFont="1" applyBorder="1" applyAlignment="1">
      <alignment horizontal="left" vertical="top"/>
    </xf>
    <xf numFmtId="0" fontId="15" fillId="3" borderId="6" xfId="0" applyFont="1" applyFill="1" applyBorder="1" applyAlignment="1">
      <alignment horizontal="left" vertical="top" wrapText="1"/>
    </xf>
    <xf numFmtId="164" fontId="15" fillId="5" borderId="6" xfId="0" applyNumberFormat="1" applyFont="1" applyFill="1" applyBorder="1" applyAlignment="1">
      <alignment horizontal="left" vertical="top" wrapText="1"/>
    </xf>
    <xf numFmtId="0" fontId="15" fillId="5" borderId="6" xfId="0" applyFont="1" applyFill="1" applyBorder="1" applyAlignment="1">
      <alignment horizontal="left" vertical="top" wrapText="1"/>
    </xf>
    <xf numFmtId="0" fontId="17" fillId="0" borderId="6" xfId="0" applyFont="1" applyBorder="1" applyAlignment="1">
      <alignment horizontal="left" vertical="top" wrapText="1"/>
    </xf>
    <xf numFmtId="0" fontId="16" fillId="0" borderId="6" xfId="0" applyFont="1" applyBorder="1" applyAlignment="1">
      <alignment horizontal="left" vertical="top" wrapText="1"/>
    </xf>
    <xf numFmtId="0" fontId="17" fillId="6" borderId="6" xfId="0" applyFont="1" applyFill="1" applyBorder="1" applyAlignment="1">
      <alignment horizontal="left" vertical="top" wrapText="1"/>
    </xf>
    <xf numFmtId="9" fontId="18" fillId="0" borderId="6" xfId="0" applyNumberFormat="1" applyFont="1" applyBorder="1" applyAlignment="1">
      <alignment horizontal="left" vertical="top" wrapText="1"/>
    </xf>
    <xf numFmtId="0" fontId="18" fillId="0" borderId="6" xfId="0" applyFont="1" applyBorder="1" applyAlignment="1">
      <alignment horizontal="left" vertical="top" wrapText="1"/>
    </xf>
    <xf numFmtId="9" fontId="17" fillId="0" borderId="6" xfId="0" applyNumberFormat="1" applyFont="1" applyBorder="1" applyAlignment="1">
      <alignment horizontal="left" vertical="top" wrapText="1"/>
    </xf>
    <xf numFmtId="0" fontId="15" fillId="4" borderId="6" xfId="0" applyFont="1" applyFill="1" applyBorder="1" applyAlignment="1">
      <alignment horizontal="left" vertical="top" wrapText="1"/>
    </xf>
    <xf numFmtId="0" fontId="18" fillId="0" borderId="6" xfId="0" applyFont="1" applyBorder="1" applyAlignment="1">
      <alignment horizontal="left" vertical="top"/>
    </xf>
    <xf numFmtId="49" fontId="8" fillId="0" borderId="6" xfId="0" applyNumberFormat="1" applyFont="1" applyBorder="1" applyAlignment="1">
      <alignment horizontal="left" vertical="top" wrapText="1"/>
    </xf>
    <xf numFmtId="49" fontId="8" fillId="0" borderId="8" xfId="0" applyNumberFormat="1" applyFont="1" applyBorder="1" applyAlignment="1">
      <alignment horizontal="left" vertical="top" wrapText="1"/>
    </xf>
    <xf numFmtId="0" fontId="8" fillId="0" borderId="8" xfId="0" applyFont="1" applyBorder="1" applyAlignment="1">
      <alignment horizontal="left" vertical="top" wrapText="1"/>
    </xf>
    <xf numFmtId="0" fontId="21" fillId="0" borderId="6" xfId="0" applyFont="1" applyBorder="1" applyAlignment="1">
      <alignment horizontal="left" vertical="top" wrapText="1"/>
    </xf>
    <xf numFmtId="0" fontId="22" fillId="0" borderId="6" xfId="0" applyFont="1" applyBorder="1" applyAlignment="1">
      <alignment horizontal="left" vertical="top" wrapText="1"/>
    </xf>
    <xf numFmtId="0" fontId="10" fillId="0" borderId="6" xfId="0"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14" fillId="0" borderId="0" xfId="0" applyFont="1" applyAlignment="1">
      <alignment horizontal="left" vertical="top" wrapText="1"/>
    </xf>
    <xf numFmtId="0" fontId="18" fillId="0" borderId="0" xfId="0" applyFont="1" applyAlignment="1">
      <alignment horizontal="left" vertical="top"/>
    </xf>
    <xf numFmtId="0" fontId="8" fillId="0" borderId="0" xfId="0" applyFont="1"/>
    <xf numFmtId="0" fontId="9" fillId="3" borderId="6"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5" borderId="6" xfId="0" applyFont="1" applyFill="1" applyBorder="1" applyAlignment="1">
      <alignment horizontal="left" vertical="top" wrapText="1"/>
    </xf>
    <xf numFmtId="49" fontId="14" fillId="0" borderId="0" xfId="0" applyNumberFormat="1" applyFont="1"/>
    <xf numFmtId="49" fontId="17" fillId="0" borderId="6" xfId="0" applyNumberFormat="1" applyFont="1" applyBorder="1" applyAlignment="1">
      <alignment horizontal="left" vertical="top" wrapText="1"/>
    </xf>
    <xf numFmtId="0" fontId="23" fillId="0" borderId="0" xfId="0" applyFont="1" applyAlignment="1">
      <alignment horizontal="left" vertical="top"/>
    </xf>
    <xf numFmtId="0" fontId="8" fillId="0" borderId="0" xfId="0" applyFont="1" applyAlignment="1">
      <alignment horizontal="left" vertical="top" wrapText="1"/>
    </xf>
    <xf numFmtId="165" fontId="16" fillId="0" borderId="6" xfId="0" applyNumberFormat="1" applyFont="1" applyBorder="1" applyAlignment="1">
      <alignment horizontal="left" vertical="top"/>
    </xf>
    <xf numFmtId="49" fontId="17" fillId="7" borderId="6" xfId="0" applyNumberFormat="1" applyFont="1" applyFill="1" applyBorder="1" applyAlignment="1">
      <alignment vertical="top" wrapText="1"/>
    </xf>
    <xf numFmtId="49" fontId="17" fillId="0" borderId="6" xfId="0" applyNumberFormat="1" applyFont="1" applyBorder="1" applyAlignment="1">
      <alignment vertical="top" wrapText="1"/>
    </xf>
    <xf numFmtId="9" fontId="16" fillId="0" borderId="6" xfId="0" applyNumberFormat="1" applyFont="1" applyBorder="1" applyAlignment="1">
      <alignment horizontal="left" vertical="top" wrapText="1"/>
    </xf>
    <xf numFmtId="49" fontId="10" fillId="0" borderId="6" xfId="0" applyNumberFormat="1" applyFont="1" applyBorder="1" applyAlignment="1">
      <alignment horizontal="left" vertical="top" wrapText="1"/>
    </xf>
    <xf numFmtId="49" fontId="10" fillId="7" borderId="6" xfId="0" applyNumberFormat="1" applyFont="1" applyFill="1" applyBorder="1" applyAlignment="1">
      <alignment horizontal="left" vertical="top" wrapText="1"/>
    </xf>
    <xf numFmtId="0" fontId="17" fillId="4" borderId="6"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0" fontId="17" fillId="0" borderId="7" xfId="0" applyFont="1" applyBorder="1" applyAlignment="1">
      <alignment horizontal="left" vertical="top" wrapText="1"/>
    </xf>
    <xf numFmtId="49" fontId="17" fillId="0" borderId="6" xfId="0" applyNumberFormat="1" applyFont="1" applyBorder="1" applyAlignment="1">
      <alignment horizontal="left" vertical="top" wrapText="1"/>
    </xf>
    <xf numFmtId="0" fontId="17" fillId="4" borderId="6" xfId="0" applyFont="1" applyFill="1" applyBorder="1" applyAlignment="1">
      <alignment horizontal="left" vertical="top" wrapText="1"/>
    </xf>
    <xf numFmtId="0" fontId="16" fillId="0" borderId="6" xfId="0" applyFont="1" applyBorder="1" applyAlignment="1">
      <alignment horizontal="left" vertical="top"/>
    </xf>
    <xf numFmtId="0" fontId="15" fillId="5" borderId="11" xfId="0" applyFont="1" applyFill="1" applyBorder="1" applyAlignment="1">
      <alignment horizontal="left" vertical="top" wrapText="1"/>
    </xf>
    <xf numFmtId="0" fontId="15" fillId="5" borderId="12" xfId="0" applyFont="1" applyFill="1" applyBorder="1" applyAlignment="1">
      <alignment horizontal="left" vertical="top" wrapText="1"/>
    </xf>
    <xf numFmtId="0" fontId="15" fillId="5" borderId="7"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0" borderId="6" xfId="0" applyFont="1" applyBorder="1" applyAlignment="1">
      <alignment horizontal="left" vertical="top" wrapText="1"/>
    </xf>
    <xf numFmtId="49" fontId="17" fillId="0" borderId="8" xfId="0" quotePrefix="1" applyNumberFormat="1" applyFont="1" applyBorder="1" applyAlignment="1">
      <alignment horizontal="left" vertical="top" wrapText="1"/>
    </xf>
    <xf numFmtId="49" fontId="17" fillId="0" borderId="9" xfId="0" applyNumberFormat="1" applyFont="1" applyBorder="1" applyAlignment="1">
      <alignment horizontal="left" vertical="top" wrapText="1"/>
    </xf>
    <xf numFmtId="49" fontId="17" fillId="0" borderId="10" xfId="0" applyNumberFormat="1" applyFont="1" applyBorder="1" applyAlignment="1">
      <alignment horizontal="left" vertical="top" wrapText="1"/>
    </xf>
    <xf numFmtId="49" fontId="17" fillId="0" borderId="8" xfId="0" applyNumberFormat="1" applyFont="1" applyBorder="1" applyAlignment="1">
      <alignment horizontal="left" vertical="top" wrapText="1"/>
    </xf>
    <xf numFmtId="49" fontId="17" fillId="7" borderId="6" xfId="0" applyNumberFormat="1" applyFont="1" applyFill="1" applyBorder="1" applyAlignment="1">
      <alignment horizontal="left" vertical="top" wrapText="1"/>
    </xf>
    <xf numFmtId="49" fontId="17" fillId="7" borderId="8" xfId="0" applyNumberFormat="1" applyFont="1" applyFill="1" applyBorder="1" applyAlignment="1">
      <alignment horizontal="left" vertical="top" wrapText="1"/>
    </xf>
    <xf numFmtId="49" fontId="17" fillId="7" borderId="10" xfId="0" applyNumberFormat="1" applyFont="1" applyFill="1" applyBorder="1" applyAlignment="1">
      <alignment horizontal="left" vertical="top" wrapText="1"/>
    </xf>
    <xf numFmtId="0" fontId="16" fillId="0" borderId="6" xfId="0" applyFont="1" applyBorder="1" applyAlignment="1">
      <alignment horizontal="left" vertical="top" wrapText="1"/>
    </xf>
    <xf numFmtId="0" fontId="6" fillId="0" borderId="13" xfId="0" applyFont="1" applyBorder="1" applyAlignment="1">
      <alignment horizontal="left" vertical="top"/>
    </xf>
    <xf numFmtId="0" fontId="8" fillId="0" borderId="6" xfId="0" applyFont="1" applyBorder="1" applyAlignment="1">
      <alignment horizontal="left" vertical="top" wrapText="1"/>
    </xf>
    <xf numFmtId="165" fontId="8" fillId="0" borderId="6"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xf>
    <xf numFmtId="49" fontId="8" fillId="0" borderId="6" xfId="0" applyNumberFormat="1" applyFont="1"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left" vertical="top"/>
    </xf>
    <xf numFmtId="0" fontId="8" fillId="0" borderId="4" xfId="0" applyFont="1" applyBorder="1" applyAlignment="1">
      <alignment horizontal="center" vertical="top"/>
    </xf>
    <xf numFmtId="0" fontId="8" fillId="0" borderId="3" xfId="0" applyFont="1" applyBorder="1" applyAlignment="1">
      <alignment horizontal="center" vertical="top"/>
    </xf>
    <xf numFmtId="0" fontId="8" fillId="0" borderId="2" xfId="0" applyFont="1" applyBorder="1" applyAlignment="1">
      <alignment horizontal="center" vertical="top"/>
    </xf>
    <xf numFmtId="49" fontId="10" fillId="0" borderId="6" xfId="0" applyNumberFormat="1" applyFont="1" applyBorder="1" applyAlignment="1">
      <alignment horizontal="left" vertical="top" wrapText="1"/>
    </xf>
    <xf numFmtId="0" fontId="10" fillId="0" borderId="6" xfId="0" applyFont="1" applyBorder="1" applyAlignment="1">
      <alignment horizontal="left" vertical="top" wrapText="1"/>
    </xf>
    <xf numFmtId="49" fontId="10" fillId="0" borderId="8" xfId="0" applyNumberFormat="1" applyFont="1" applyBorder="1" applyAlignment="1">
      <alignment horizontal="left" vertical="top" wrapText="1"/>
    </xf>
    <xf numFmtId="49" fontId="10" fillId="0" borderId="9" xfId="0" applyNumberFormat="1" applyFont="1" applyBorder="1" applyAlignment="1">
      <alignment horizontal="left" vertical="top" wrapText="1"/>
    </xf>
    <xf numFmtId="49" fontId="10" fillId="0" borderId="10" xfId="0" applyNumberFormat="1" applyFont="1" applyBorder="1" applyAlignment="1">
      <alignment horizontal="left" vertical="top" wrapText="1"/>
    </xf>
    <xf numFmtId="0" fontId="10" fillId="4" borderId="6" xfId="0" applyFont="1" applyFill="1" applyBorder="1" applyAlignment="1">
      <alignment horizontal="left" vertical="top" wrapText="1"/>
    </xf>
    <xf numFmtId="49" fontId="10" fillId="7" borderId="6" xfId="0" applyNumberFormat="1" applyFont="1" applyFill="1" applyBorder="1" applyAlignment="1">
      <alignment horizontal="left" vertical="top" wrapText="1"/>
    </xf>
    <xf numFmtId="0" fontId="10" fillId="7" borderId="6" xfId="0" applyFont="1" applyFill="1" applyBorder="1" applyAlignment="1">
      <alignment horizontal="left" vertical="top" wrapText="1"/>
    </xf>
    <xf numFmtId="2" fontId="10" fillId="0" borderId="6" xfId="0" applyNumberFormat="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Byron Ascott-Evans" id="{5BA53AB4-C978-4711-BB10-3DB90353E637}" userId="78e3b2b99ce0fc6f"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51" dT="2026-04-27T11:29:10.65" personId="{5BA53AB4-C978-4711-BB10-3DB90353E637}" id="{65E4DF53-0114-4EEB-9537-528C87EAF62E}">
    <text>In-period impact i.e., Q4 FY26</text>
  </threadedComment>
  <threadedComment ref="F51" dT="2026-04-27T11:29:17.77" personId="{5BA53AB4-C978-4711-BB10-3DB90353E637}" id="{AC8E6425-18E3-4EAF-BEA6-F961E3B0AC19}">
    <text>In-period impact i.e., FY27</text>
  </threadedComment>
  <threadedComment ref="G51" dT="2026-04-27T11:29:24.29" personId="{5BA53AB4-C978-4711-BB10-3DB90353E637}" id="{25512AE3-F7ED-4048-9E10-A675679BC067}">
    <text>In-period impact i.e., FY28</text>
  </threadedComment>
  <threadedComment ref="H51" dT="2026-04-29T12:05:25.76" personId="{5BA53AB4-C978-4711-BB10-3DB90353E637}" id="{EB58FC01-AB6E-4CEC-BAC9-8BF588F6680F}">
    <text>In-period impact i.e., FY29 |  | Cumulative impact i.e., FY26-FY29</text>
  </threadedComment>
  <threadedComment ref="E67" dT="2026-04-27T11:17:48.80" personId="{5BA53AB4-C978-4711-BB10-3DB90353E637}" id="{148F1106-DABD-4669-B76E-F00D49187151}">
    <text>This is the inception report for Year 1 (FY26) Q4. We’ve included this even though it is delivered in April 2026 since it ties to the activities in the Milestone 1 period</text>
  </threadedComment>
  <threadedComment ref="F67" dT="2026-04-27T11:41:25.14" personId="{5BA53AB4-C978-4711-BB10-3DB90353E637}" id="{B87EFAE2-1AB9-46E9-8A1D-B56BEEC13FE9}">
    <text>Milestone 1 AND 4 quarterly reports for Year 2 (FY27). Note the Q4 report for Year 2 will only be delivered in April 2027.</text>
  </threadedComment>
  <threadedComment ref="G67" dT="2026-04-27T11:41:46.95" personId="{5BA53AB4-C978-4711-BB10-3DB90353E637}" id="{B9E03CB0-DE82-4F6E-A586-EFF96D4DEEA8}">
    <text>Milestone 2 AND 4 quarterly reports for Year 3 (FY28). Note the Q4 report for Year 3 will only be delivered in April 2028.</text>
  </threadedComment>
  <threadedComment ref="H67" dT="2026-04-27T11:42:18.63" personId="{5BA53AB4-C978-4711-BB10-3DB90353E637}" id="{1C5FE949-BC54-4436-AD53-93AD5476A7A7}">
    <text>Milestone 3 AND 4 quarterly reports for Year 4 (FY29). Note the Q4 report for Year 4 - Close out report - will only be delivered in April 2029.</text>
  </threadedComment>
</ThreadedComment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D2AE-A56F-4CBA-9794-8A76F193E833}">
  <dimension ref="A1:C26"/>
  <sheetViews>
    <sheetView zoomScale="80" zoomScaleNormal="80" workbookViewId="0">
      <selection sqref="A1:C1"/>
    </sheetView>
  </sheetViews>
  <sheetFormatPr defaultColWidth="8.7109375" defaultRowHeight="24.95" customHeight="1"/>
  <cols>
    <col min="1" max="1" width="18.42578125" style="7" customWidth="1"/>
    <col min="2" max="2" width="78.85546875" style="7" customWidth="1"/>
    <col min="3" max="3" width="36.140625" style="7" customWidth="1"/>
    <col min="4" max="4" width="13" style="7" customWidth="1"/>
    <col min="5" max="16384" width="8.7109375" style="7"/>
  </cols>
  <sheetData>
    <row r="1" spans="1:3" ht="24.95" customHeight="1">
      <c r="A1" s="80" t="s">
        <v>0</v>
      </c>
      <c r="B1" s="80"/>
      <c r="C1" s="80"/>
    </row>
    <row r="2" spans="1:3" ht="51.6" customHeight="1">
      <c r="A2" s="10" t="s">
        <v>1</v>
      </c>
      <c r="B2" s="81" t="s">
        <v>2</v>
      </c>
      <c r="C2" s="81"/>
    </row>
    <row r="3" spans="1:3" ht="51.6" customHeight="1">
      <c r="A3" s="10" t="s">
        <v>3</v>
      </c>
      <c r="B3" s="81" t="s">
        <v>4</v>
      </c>
      <c r="C3" s="81"/>
    </row>
    <row r="4" spans="1:3" ht="11.1" customHeight="1">
      <c r="A4" s="8"/>
      <c r="B4" s="8"/>
      <c r="C4" s="8"/>
    </row>
    <row r="5" spans="1:3" ht="24.95" customHeight="1">
      <c r="A5" s="12" t="s">
        <v>5</v>
      </c>
      <c r="B5" s="10" t="s">
        <v>6</v>
      </c>
      <c r="C5" s="12" t="s">
        <v>7</v>
      </c>
    </row>
    <row r="6" spans="1:3" ht="27.6" customHeight="1">
      <c r="A6" s="11" t="s">
        <v>8</v>
      </c>
      <c r="B6" s="11" t="s">
        <v>9</v>
      </c>
      <c r="C6" s="13" t="str">
        <f>HYPERLINK("#'Glossary'!A1","Glossary")</f>
        <v>Glossary</v>
      </c>
    </row>
    <row r="7" spans="1:3" ht="27.6" customHeight="1">
      <c r="A7" s="11" t="s">
        <v>10</v>
      </c>
      <c r="B7" s="11" t="s">
        <v>11</v>
      </c>
      <c r="C7" s="13" t="str">
        <f>HYPERLINK("#'Logframe'!A1","Logframe")</f>
        <v>Logframe</v>
      </c>
    </row>
    <row r="8" spans="1:3" ht="27.6" customHeight="1">
      <c r="A8" s="11" t="s">
        <v>12</v>
      </c>
      <c r="B8" s="11" t="s">
        <v>13</v>
      </c>
      <c r="C8" s="13" t="str">
        <f>HYPERLINK("#'Methodology'!A1","Methodology")</f>
        <v>Methodology</v>
      </c>
    </row>
    <row r="9" spans="1:3" ht="27.6" customHeight="1">
      <c r="A9" s="11" t="s">
        <v>14</v>
      </c>
      <c r="B9" s="11" t="s">
        <v>15</v>
      </c>
      <c r="C9" s="13" t="str">
        <f>HYPERLINK("#'Source'!A1","Source")</f>
        <v>Source</v>
      </c>
    </row>
    <row r="10" spans="1:3" ht="27.6" customHeight="1">
      <c r="A10" s="11" t="s">
        <v>16</v>
      </c>
      <c r="B10" s="11" t="s">
        <v>17</v>
      </c>
      <c r="C10" s="13" t="str">
        <f>HYPERLINK("#'Assumptions'!A1","Assumptions")</f>
        <v>Assumptions</v>
      </c>
    </row>
    <row r="11" spans="1:3" ht="13.5" customHeight="1">
      <c r="A11" s="8"/>
      <c r="B11" s="8"/>
      <c r="C11" s="8"/>
    </row>
    <row r="12" spans="1:3" ht="24.95" customHeight="1">
      <c r="A12" s="14" t="s">
        <v>18</v>
      </c>
      <c r="B12" s="81" t="s">
        <v>19</v>
      </c>
      <c r="C12" s="81"/>
    </row>
    <row r="13" spans="1:3" ht="24.95" customHeight="1">
      <c r="A13" s="14" t="s">
        <v>20</v>
      </c>
      <c r="B13" s="81" t="s">
        <v>21</v>
      </c>
      <c r="C13" s="81"/>
    </row>
    <row r="14" spans="1:3" ht="24.95" customHeight="1">
      <c r="A14" s="14" t="s">
        <v>22</v>
      </c>
      <c r="B14" s="82">
        <v>46141</v>
      </c>
      <c r="C14" s="82"/>
    </row>
    <row r="15" spans="1:3" ht="24.95" customHeight="1">
      <c r="A15" s="17"/>
      <c r="B15" s="17"/>
      <c r="C15" s="17"/>
    </row>
    <row r="16" spans="1:3" ht="24.95" customHeight="1">
      <c r="A16" s="16" t="s">
        <v>23</v>
      </c>
      <c r="B16" s="81" t="s">
        <v>24</v>
      </c>
      <c r="C16" s="81"/>
    </row>
    <row r="17" spans="1:3" ht="24.95" customHeight="1">
      <c r="A17" s="8"/>
      <c r="B17" s="8"/>
      <c r="C17" s="8"/>
    </row>
    <row r="18" spans="1:3" ht="24.95" customHeight="1">
      <c r="A18" s="8"/>
      <c r="B18" s="8"/>
      <c r="C18" s="8"/>
    </row>
    <row r="19" spans="1:3" ht="24.95" customHeight="1">
      <c r="A19" s="8"/>
      <c r="B19" s="8"/>
      <c r="C19" s="8"/>
    </row>
    <row r="20" spans="1:3" ht="24.95" customHeight="1">
      <c r="A20" s="8"/>
      <c r="B20" s="8"/>
      <c r="C20" s="8"/>
    </row>
    <row r="21" spans="1:3" ht="24.95" customHeight="1">
      <c r="A21" s="8"/>
      <c r="B21" s="8"/>
      <c r="C21" s="8"/>
    </row>
    <row r="22" spans="1:3" ht="24.95" customHeight="1">
      <c r="A22" s="8"/>
      <c r="B22" s="8"/>
      <c r="C22" s="8"/>
    </row>
    <row r="23" spans="1:3" ht="24.95" customHeight="1">
      <c r="A23" s="8"/>
      <c r="B23" s="8"/>
      <c r="C23" s="8"/>
    </row>
    <row r="24" spans="1:3" ht="24.95" customHeight="1">
      <c r="A24" s="8"/>
      <c r="B24" s="8"/>
      <c r="C24" s="8"/>
    </row>
    <row r="25" spans="1:3" ht="24.95" customHeight="1">
      <c r="A25" s="8"/>
      <c r="B25" s="8"/>
      <c r="C25" s="8"/>
    </row>
    <row r="26" spans="1:3" ht="24.95" customHeight="1">
      <c r="A26" s="8"/>
      <c r="B26" s="8"/>
      <c r="C26" s="8"/>
    </row>
  </sheetData>
  <autoFilter ref="A5:C10" xr:uid="{39BAD2AE-A56F-4CBA-9794-8A76F193E833}"/>
  <mergeCells count="7">
    <mergeCell ref="A1:C1"/>
    <mergeCell ref="B3:C3"/>
    <mergeCell ref="B2:C2"/>
    <mergeCell ref="B16:C16"/>
    <mergeCell ref="B14:C14"/>
    <mergeCell ref="B13:C13"/>
    <mergeCell ref="B12:C12"/>
  </mergeCells>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9F2E-99BA-4F5D-A43E-699FCE422106}">
  <dimension ref="A1:B69"/>
  <sheetViews>
    <sheetView zoomScale="80" zoomScaleNormal="80" workbookViewId="0"/>
  </sheetViews>
  <sheetFormatPr defaultColWidth="8.7109375" defaultRowHeight="12.75"/>
  <cols>
    <col min="1" max="1" width="27.5703125" style="1" customWidth="1"/>
    <col min="2" max="2" width="134.140625" style="2" customWidth="1"/>
    <col min="3" max="16384" width="8.7109375" style="1"/>
  </cols>
  <sheetData>
    <row r="1" spans="1:2" s="7" customFormat="1" ht="18">
      <c r="A1" s="19" t="s">
        <v>8</v>
      </c>
    </row>
    <row r="2" spans="1:2" ht="15.95" customHeight="1">
      <c r="A2" s="12" t="s">
        <v>25</v>
      </c>
      <c r="B2" s="10" t="s">
        <v>26</v>
      </c>
    </row>
    <row r="3" spans="1:2" ht="13.15">
      <c r="A3" s="18" t="s">
        <v>27</v>
      </c>
      <c r="B3" s="11" t="s">
        <v>28</v>
      </c>
    </row>
    <row r="4" spans="1:2" ht="13.15">
      <c r="A4" s="18" t="s">
        <v>29</v>
      </c>
      <c r="B4" s="11" t="s">
        <v>30</v>
      </c>
    </row>
    <row r="5" spans="1:2" ht="39.4">
      <c r="A5" s="11" t="s">
        <v>31</v>
      </c>
      <c r="B5" s="11" t="s">
        <v>32</v>
      </c>
    </row>
    <row r="6" spans="1:2" ht="26.25">
      <c r="A6" s="11" t="s">
        <v>33</v>
      </c>
      <c r="B6" s="11" t="s">
        <v>34</v>
      </c>
    </row>
    <row r="7" spans="1:2" ht="13.15">
      <c r="A7" s="18" t="s">
        <v>16</v>
      </c>
      <c r="B7" s="11" t="s">
        <v>35</v>
      </c>
    </row>
    <row r="8" spans="1:2" ht="13.15">
      <c r="A8" s="18" t="s">
        <v>36</v>
      </c>
      <c r="B8" s="11" t="s">
        <v>37</v>
      </c>
    </row>
    <row r="9" spans="1:2" ht="13.15">
      <c r="A9" s="18" t="s">
        <v>38</v>
      </c>
      <c r="B9" s="11" t="s">
        <v>39</v>
      </c>
    </row>
    <row r="10" spans="1:2" ht="26.25">
      <c r="A10" s="11" t="s">
        <v>40</v>
      </c>
      <c r="B10" s="11" t="s">
        <v>41</v>
      </c>
    </row>
    <row r="11" spans="1:2" ht="13.15">
      <c r="A11" s="18" t="s">
        <v>42</v>
      </c>
      <c r="B11" s="18" t="s">
        <v>43</v>
      </c>
    </row>
    <row r="12" spans="1:2" ht="13.15">
      <c r="A12" s="18" t="s">
        <v>44</v>
      </c>
      <c r="B12" s="11" t="s">
        <v>45</v>
      </c>
    </row>
    <row r="13" spans="1:2" ht="13.15">
      <c r="A13" s="18" t="s">
        <v>46</v>
      </c>
      <c r="B13" s="11" t="s">
        <v>47</v>
      </c>
    </row>
    <row r="14" spans="1:2" ht="13.15">
      <c r="A14" s="18" t="s">
        <v>48</v>
      </c>
      <c r="B14" s="11" t="s">
        <v>49</v>
      </c>
    </row>
    <row r="15" spans="1:2" ht="26.25">
      <c r="A15" s="11" t="s">
        <v>50</v>
      </c>
      <c r="B15" s="11" t="s">
        <v>51</v>
      </c>
    </row>
    <row r="16" spans="1:2" ht="26.25">
      <c r="A16" s="18" t="s">
        <v>52</v>
      </c>
      <c r="B16" s="11" t="s">
        <v>53</v>
      </c>
    </row>
    <row r="17" spans="1:2" ht="13.15">
      <c r="A17" s="18" t="s">
        <v>54</v>
      </c>
      <c r="B17" s="11" t="s">
        <v>55</v>
      </c>
    </row>
    <row r="18" spans="1:2" ht="26.25">
      <c r="A18" s="18" t="s">
        <v>56</v>
      </c>
      <c r="B18" s="11" t="s">
        <v>57</v>
      </c>
    </row>
    <row r="19" spans="1:2" ht="26.25">
      <c r="A19" s="18" t="s">
        <v>58</v>
      </c>
      <c r="B19" s="11" t="s">
        <v>59</v>
      </c>
    </row>
    <row r="20" spans="1:2" ht="26.25">
      <c r="A20" s="18" t="s">
        <v>60</v>
      </c>
      <c r="B20" s="11" t="s">
        <v>61</v>
      </c>
    </row>
    <row r="21" spans="1:2" ht="13.15">
      <c r="A21" s="18" t="s">
        <v>62</v>
      </c>
      <c r="B21" s="11" t="s">
        <v>63</v>
      </c>
    </row>
    <row r="22" spans="1:2" ht="39.4">
      <c r="A22" s="11" t="s">
        <v>64</v>
      </c>
      <c r="B22" s="11" t="s">
        <v>65</v>
      </c>
    </row>
    <row r="23" spans="1:2" ht="13.15">
      <c r="A23" s="11" t="s">
        <v>66</v>
      </c>
      <c r="B23" s="11" t="s">
        <v>67</v>
      </c>
    </row>
    <row r="24" spans="1:2" ht="13.15">
      <c r="A24" s="18" t="s">
        <v>68</v>
      </c>
      <c r="B24" s="11" t="s">
        <v>21</v>
      </c>
    </row>
    <row r="25" spans="1:2" ht="26.25">
      <c r="A25" s="18" t="s">
        <v>69</v>
      </c>
      <c r="B25" s="11" t="s">
        <v>70</v>
      </c>
    </row>
    <row r="26" spans="1:2" ht="26.25">
      <c r="A26" s="18" t="s">
        <v>71</v>
      </c>
      <c r="B26" s="11" t="s">
        <v>72</v>
      </c>
    </row>
    <row r="27" spans="1:2" ht="13.15">
      <c r="A27" s="18" t="s">
        <v>73</v>
      </c>
      <c r="B27" s="11" t="s">
        <v>74</v>
      </c>
    </row>
    <row r="28" spans="1:2" ht="26.25">
      <c r="A28" s="18" t="s">
        <v>75</v>
      </c>
      <c r="B28" s="11" t="s">
        <v>76</v>
      </c>
    </row>
    <row r="29" spans="1:2" ht="26.25">
      <c r="A29" s="18" t="s">
        <v>77</v>
      </c>
      <c r="B29" s="11" t="s">
        <v>78</v>
      </c>
    </row>
    <row r="30" spans="1:2" ht="13.15">
      <c r="A30" s="18" t="s">
        <v>79</v>
      </c>
      <c r="B30" s="11" t="s">
        <v>80</v>
      </c>
    </row>
    <row r="31" spans="1:2" ht="39.4">
      <c r="A31" s="18" t="s">
        <v>81</v>
      </c>
      <c r="B31" s="11" t="s">
        <v>82</v>
      </c>
    </row>
    <row r="32" spans="1:2" ht="39.4">
      <c r="A32" s="11" t="s">
        <v>83</v>
      </c>
      <c r="B32" s="11" t="s">
        <v>84</v>
      </c>
    </row>
    <row r="33" spans="1:2" ht="13.15">
      <c r="A33" s="18" t="s">
        <v>85</v>
      </c>
      <c r="B33" s="11" t="s">
        <v>86</v>
      </c>
    </row>
    <row r="34" spans="1:2" ht="13.15">
      <c r="A34" s="18" t="s">
        <v>87</v>
      </c>
      <c r="B34" s="11" t="s">
        <v>88</v>
      </c>
    </row>
    <row r="35" spans="1:2" ht="39.4">
      <c r="A35" s="18" t="s">
        <v>89</v>
      </c>
      <c r="B35" s="11" t="s">
        <v>90</v>
      </c>
    </row>
    <row r="36" spans="1:2" ht="26.25">
      <c r="A36" s="18" t="s">
        <v>91</v>
      </c>
      <c r="B36" s="11" t="s">
        <v>92</v>
      </c>
    </row>
    <row r="37" spans="1:2" ht="13.15">
      <c r="A37" s="18" t="s">
        <v>93</v>
      </c>
      <c r="B37" s="11" t="s">
        <v>94</v>
      </c>
    </row>
    <row r="38" spans="1:2" ht="13.15">
      <c r="A38" s="18" t="s">
        <v>95</v>
      </c>
      <c r="B38" s="11" t="s">
        <v>96</v>
      </c>
    </row>
    <row r="39" spans="1:2" ht="13.15">
      <c r="A39" s="18" t="s">
        <v>97</v>
      </c>
      <c r="B39" s="11" t="s">
        <v>98</v>
      </c>
    </row>
    <row r="40" spans="1:2" ht="13.15">
      <c r="A40" s="18" t="s">
        <v>99</v>
      </c>
      <c r="B40" s="11" t="s">
        <v>100</v>
      </c>
    </row>
    <row r="41" spans="1:2" s="2" customFormat="1" ht="13.15">
      <c r="A41" s="11" t="s">
        <v>101</v>
      </c>
      <c r="B41" s="11" t="s">
        <v>102</v>
      </c>
    </row>
    <row r="42" spans="1:2" s="2" customFormat="1" ht="26.25">
      <c r="A42" s="11" t="s">
        <v>103</v>
      </c>
      <c r="B42" s="11" t="s">
        <v>104</v>
      </c>
    </row>
    <row r="43" spans="1:2" s="2" customFormat="1" ht="13.15">
      <c r="A43" s="11" t="s">
        <v>105</v>
      </c>
      <c r="B43" s="11" t="s">
        <v>106</v>
      </c>
    </row>
    <row r="44" spans="1:2" s="2" customFormat="1" ht="13.15">
      <c r="A44" s="11" t="s">
        <v>107</v>
      </c>
      <c r="B44" s="11" t="s">
        <v>108</v>
      </c>
    </row>
    <row r="45" spans="1:2" s="2" customFormat="1" ht="13.15">
      <c r="A45" s="11" t="s">
        <v>109</v>
      </c>
      <c r="B45" s="11" t="s">
        <v>110</v>
      </c>
    </row>
    <row r="46" spans="1:2" s="2" customFormat="1" ht="13.15">
      <c r="A46" s="11" t="s">
        <v>111</v>
      </c>
      <c r="B46" s="11" t="s">
        <v>112</v>
      </c>
    </row>
    <row r="47" spans="1:2" s="2" customFormat="1" ht="13.15">
      <c r="A47" s="11" t="s">
        <v>113</v>
      </c>
      <c r="B47" s="11" t="s">
        <v>114</v>
      </c>
    </row>
    <row r="48" spans="1:2" s="2" customFormat="1" ht="39.4">
      <c r="A48" s="11" t="s">
        <v>115</v>
      </c>
      <c r="B48" s="11" t="s">
        <v>116</v>
      </c>
    </row>
    <row r="49" spans="1:2" s="2" customFormat="1" ht="26.25">
      <c r="A49" s="11" t="s">
        <v>117</v>
      </c>
      <c r="B49" s="11" t="s">
        <v>118</v>
      </c>
    </row>
    <row r="50" spans="1:2" s="2" customFormat="1" ht="13.15">
      <c r="A50" s="11" t="s">
        <v>119</v>
      </c>
      <c r="B50" s="11" t="s">
        <v>120</v>
      </c>
    </row>
    <row r="51" spans="1:2" s="2" customFormat="1" ht="26.25">
      <c r="A51" s="11" t="s">
        <v>121</v>
      </c>
      <c r="B51" s="11" t="s">
        <v>122</v>
      </c>
    </row>
    <row r="52" spans="1:2" s="2" customFormat="1" ht="26.25">
      <c r="A52" s="11" t="s">
        <v>123</v>
      </c>
      <c r="B52" s="11" t="s">
        <v>124</v>
      </c>
    </row>
    <row r="53" spans="1:2" s="2" customFormat="1" ht="26.25">
      <c r="A53" s="11" t="s">
        <v>125</v>
      </c>
      <c r="B53" s="11" t="s">
        <v>126</v>
      </c>
    </row>
    <row r="54" spans="1:2" s="2" customFormat="1" ht="13.15">
      <c r="A54" s="11" t="s">
        <v>127</v>
      </c>
      <c r="B54" s="11" t="s">
        <v>128</v>
      </c>
    </row>
    <row r="55" spans="1:2" s="2" customFormat="1" ht="91.9">
      <c r="A55" s="11" t="s">
        <v>129</v>
      </c>
      <c r="B55" s="11" t="s">
        <v>130</v>
      </c>
    </row>
    <row r="56" spans="1:2" s="2" customFormat="1" ht="26.25">
      <c r="A56" s="11" t="s">
        <v>131</v>
      </c>
      <c r="B56" s="11" t="s">
        <v>132</v>
      </c>
    </row>
    <row r="57" spans="1:2" s="2" customFormat="1" ht="26.25">
      <c r="A57" s="11" t="s">
        <v>133</v>
      </c>
      <c r="B57" s="11" t="s">
        <v>134</v>
      </c>
    </row>
    <row r="58" spans="1:2" s="2" customFormat="1" ht="13.15">
      <c r="A58" s="11" t="s">
        <v>14</v>
      </c>
      <c r="B58" s="11" t="s">
        <v>135</v>
      </c>
    </row>
    <row r="59" spans="1:2" s="2" customFormat="1" ht="13.15">
      <c r="A59" s="11" t="s">
        <v>136</v>
      </c>
      <c r="B59" s="11" t="s">
        <v>137</v>
      </c>
    </row>
    <row r="60" spans="1:2" s="2" customFormat="1" ht="13.15">
      <c r="A60" s="11" t="s">
        <v>138</v>
      </c>
      <c r="B60" s="11" t="s">
        <v>139</v>
      </c>
    </row>
    <row r="61" spans="1:2" s="2" customFormat="1" ht="26.25">
      <c r="A61" s="11" t="s">
        <v>140</v>
      </c>
      <c r="B61" s="11" t="s">
        <v>141</v>
      </c>
    </row>
    <row r="62" spans="1:2" s="2" customFormat="1" ht="26.25">
      <c r="A62" s="11" t="s">
        <v>142</v>
      </c>
      <c r="B62" s="11" t="s">
        <v>143</v>
      </c>
    </row>
    <row r="63" spans="1:2" s="2" customFormat="1" ht="13.15">
      <c r="A63" s="11" t="s">
        <v>144</v>
      </c>
      <c r="B63" s="11" t="s">
        <v>145</v>
      </c>
    </row>
    <row r="64" spans="1:2" s="2" customFormat="1" ht="26.25">
      <c r="A64" s="11" t="s">
        <v>146</v>
      </c>
      <c r="B64" s="11" t="s">
        <v>147</v>
      </c>
    </row>
    <row r="65" spans="1:2" s="2" customFormat="1" ht="26.25">
      <c r="A65" s="11" t="s">
        <v>148</v>
      </c>
      <c r="B65" s="11" t="s">
        <v>149</v>
      </c>
    </row>
    <row r="66" spans="1:2" s="2" customFormat="1" ht="26.25">
      <c r="A66" s="11" t="s">
        <v>150</v>
      </c>
      <c r="B66" s="11" t="s">
        <v>151</v>
      </c>
    </row>
    <row r="67" spans="1:2" s="2" customFormat="1" ht="13.15">
      <c r="A67" s="11" t="s">
        <v>152</v>
      </c>
      <c r="B67" s="11" t="s">
        <v>153</v>
      </c>
    </row>
    <row r="68" spans="1:2" s="2" customFormat="1"/>
    <row r="69" spans="1:2" s="2" customFormat="1"/>
  </sheetData>
  <autoFilter ref="A2:B67" xr:uid="{CFEE9F2E-99BA-4F5D-A43E-699FCE422106}">
    <sortState xmlns:xlrd2="http://schemas.microsoft.com/office/spreadsheetml/2017/richdata2" ref="A3:B67">
      <sortCondition ref="A2:A67"/>
    </sortState>
  </autoFilter>
  <pageMargins left="0.7" right="0.7" top="0.75" bottom="0.75" header="0.3" footer="0.3"/>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A4F0-7393-46B3-A449-C0D54305A23B}">
  <dimension ref="A1:H78"/>
  <sheetViews>
    <sheetView tabSelected="1" zoomScale="106" zoomScaleNormal="100" workbookViewId="0"/>
  </sheetViews>
  <sheetFormatPr defaultColWidth="8.7109375" defaultRowHeight="18" customHeight="1"/>
  <cols>
    <col min="1" max="1" width="24" style="3" customWidth="1"/>
    <col min="2" max="2" width="23.42578125" style="3" customWidth="1"/>
    <col min="3" max="3" width="17.5703125" style="3" bestFit="1" customWidth="1"/>
    <col min="4" max="8" width="21.85546875" style="3" customWidth="1"/>
    <col min="9" max="10" width="8.7109375" style="3"/>
    <col min="11" max="11" width="14.5703125" style="3" customWidth="1"/>
    <col min="12" max="12" width="18.7109375" style="3" customWidth="1"/>
    <col min="13" max="13" width="16.28515625" style="3" customWidth="1"/>
    <col min="14" max="16384" width="8.7109375" style="3"/>
  </cols>
  <sheetData>
    <row r="1" spans="1:8" s="7" customFormat="1">
      <c r="A1" s="19" t="s">
        <v>10</v>
      </c>
      <c r="B1" s="15"/>
      <c r="C1" s="15"/>
      <c r="D1" s="15"/>
      <c r="E1" s="15"/>
      <c r="F1" s="15"/>
      <c r="G1" s="15"/>
      <c r="H1" s="15"/>
    </row>
    <row r="2" spans="1:8" ht="18" customHeight="1">
      <c r="A2" s="20" t="s">
        <v>154</v>
      </c>
      <c r="B2" s="71" t="s">
        <v>155</v>
      </c>
      <c r="C2" s="66"/>
      <c r="D2" s="66"/>
      <c r="E2" s="66"/>
      <c r="F2" s="66"/>
      <c r="G2" s="66"/>
      <c r="H2" s="66"/>
    </row>
    <row r="3" spans="1:8" ht="18" customHeight="1">
      <c r="A3" s="20" t="s">
        <v>156</v>
      </c>
      <c r="B3" s="71" t="s">
        <v>157</v>
      </c>
      <c r="C3" s="66"/>
      <c r="D3" s="66"/>
      <c r="E3" s="66"/>
      <c r="F3" s="66"/>
      <c r="G3" s="66"/>
      <c r="H3" s="66"/>
    </row>
    <row r="4" spans="1:8" ht="18" customHeight="1">
      <c r="A4" s="20"/>
      <c r="B4" s="21" t="s">
        <v>158</v>
      </c>
      <c r="C4" s="53">
        <v>46112</v>
      </c>
      <c r="D4" s="22"/>
      <c r="E4" s="22"/>
      <c r="F4" s="22"/>
      <c r="G4" s="22"/>
      <c r="H4" s="22"/>
    </row>
    <row r="5" spans="1:8" ht="18" customHeight="1">
      <c r="A5" s="23" t="s">
        <v>159</v>
      </c>
      <c r="B5" s="20" t="s">
        <v>160</v>
      </c>
      <c r="C5" s="20"/>
      <c r="D5" s="24" t="s">
        <v>161</v>
      </c>
      <c r="E5" s="24" t="s">
        <v>162</v>
      </c>
      <c r="F5" s="25" t="s">
        <v>163</v>
      </c>
      <c r="G5" s="25" t="s">
        <v>164</v>
      </c>
      <c r="H5" s="25" t="s">
        <v>165</v>
      </c>
    </row>
    <row r="6" spans="1:8" ht="18" customHeight="1">
      <c r="A6" s="64" t="s">
        <v>166</v>
      </c>
      <c r="B6" s="60" t="s">
        <v>167</v>
      </c>
      <c r="C6" s="21" t="s">
        <v>111</v>
      </c>
      <c r="D6" s="56" t="s">
        <v>168</v>
      </c>
      <c r="E6" s="27" t="s">
        <v>168</v>
      </c>
      <c r="F6" s="26" t="s">
        <v>168</v>
      </c>
      <c r="G6" s="26" t="s">
        <v>168</v>
      </c>
      <c r="H6" s="26" t="s">
        <v>168</v>
      </c>
    </row>
    <row r="7" spans="1:8" ht="18" customHeight="1">
      <c r="A7" s="64"/>
      <c r="B7" s="66"/>
      <c r="C7" s="21" t="s">
        <v>169</v>
      </c>
      <c r="D7" s="26"/>
      <c r="E7" s="26"/>
      <c r="F7" s="26"/>
      <c r="G7" s="26"/>
      <c r="H7" s="26"/>
    </row>
    <row r="8" spans="1:8" ht="18" customHeight="1">
      <c r="A8" s="64"/>
      <c r="B8" s="66"/>
      <c r="C8" s="60"/>
      <c r="D8" s="70" t="s">
        <v>170</v>
      </c>
      <c r="E8" s="70"/>
      <c r="F8" s="66"/>
      <c r="G8" s="66"/>
      <c r="H8" s="66"/>
    </row>
    <row r="9" spans="1:8" ht="78" customHeight="1">
      <c r="A9" s="64"/>
      <c r="B9" s="66"/>
      <c r="C9" s="66"/>
      <c r="D9" s="60" t="s">
        <v>171</v>
      </c>
      <c r="E9" s="60"/>
      <c r="F9" s="66"/>
      <c r="G9" s="66"/>
      <c r="H9" s="66"/>
    </row>
    <row r="10" spans="1:8" ht="18" customHeight="1">
      <c r="A10" s="23" t="s">
        <v>172</v>
      </c>
      <c r="B10" s="20" t="s">
        <v>173</v>
      </c>
      <c r="C10" s="20"/>
      <c r="D10" s="24" t="s">
        <v>174</v>
      </c>
      <c r="E10" s="24" t="s">
        <v>162</v>
      </c>
      <c r="F10" s="25" t="s">
        <v>163</v>
      </c>
      <c r="G10" s="25" t="s">
        <v>164</v>
      </c>
      <c r="H10" s="25" t="s">
        <v>175</v>
      </c>
    </row>
    <row r="11" spans="1:8" ht="187.9" customHeight="1">
      <c r="A11" s="64" t="s">
        <v>176</v>
      </c>
      <c r="B11" s="60" t="s">
        <v>177</v>
      </c>
      <c r="C11" s="21" t="s">
        <v>111</v>
      </c>
      <c r="D11" s="27">
        <v>0</v>
      </c>
      <c r="E11" s="27">
        <v>0</v>
      </c>
      <c r="F11" s="26" t="s">
        <v>178</v>
      </c>
      <c r="G11" s="26" t="s">
        <v>179</v>
      </c>
      <c r="H11" s="26" t="s">
        <v>180</v>
      </c>
    </row>
    <row r="12" spans="1:8" ht="18" customHeight="1">
      <c r="A12" s="64"/>
      <c r="B12" s="66"/>
      <c r="C12" s="21" t="s">
        <v>169</v>
      </c>
      <c r="D12" s="26"/>
      <c r="E12" s="26"/>
      <c r="F12" s="26"/>
      <c r="G12" s="26"/>
      <c r="H12" s="26"/>
    </row>
    <row r="13" spans="1:8" ht="18" customHeight="1">
      <c r="A13" s="64"/>
      <c r="B13" s="66"/>
      <c r="C13" s="60"/>
      <c r="D13" s="70" t="s">
        <v>170</v>
      </c>
      <c r="E13" s="70"/>
      <c r="F13" s="66"/>
      <c r="G13" s="66"/>
      <c r="H13" s="66"/>
    </row>
    <row r="14" spans="1:8" ht="99.4" customHeight="1">
      <c r="A14" s="64"/>
      <c r="B14" s="66"/>
      <c r="C14" s="66"/>
      <c r="D14" s="60" t="s">
        <v>181</v>
      </c>
      <c r="E14" s="60"/>
      <c r="F14" s="66"/>
      <c r="G14" s="66"/>
      <c r="H14" s="66"/>
    </row>
    <row r="15" spans="1:8" ht="18" customHeight="1">
      <c r="A15" s="23" t="s">
        <v>182</v>
      </c>
      <c r="B15" s="20" t="s">
        <v>183</v>
      </c>
      <c r="C15" s="20"/>
      <c r="D15" s="24" t="s">
        <v>174</v>
      </c>
      <c r="E15" s="24" t="s">
        <v>162</v>
      </c>
      <c r="F15" s="25" t="s">
        <v>163</v>
      </c>
      <c r="G15" s="25" t="s">
        <v>164</v>
      </c>
      <c r="H15" s="25" t="s">
        <v>165</v>
      </c>
    </row>
    <row r="16" spans="1:8" ht="84" customHeight="1">
      <c r="A16" s="60" t="s">
        <v>184</v>
      </c>
      <c r="B16" s="60" t="s">
        <v>185</v>
      </c>
      <c r="C16" s="21" t="s">
        <v>111</v>
      </c>
      <c r="D16" s="29">
        <v>0.65</v>
      </c>
      <c r="E16" s="29" t="s">
        <v>168</v>
      </c>
      <c r="F16" s="29" t="s">
        <v>168</v>
      </c>
      <c r="G16" s="29" t="s">
        <v>168</v>
      </c>
      <c r="H16" s="31" t="s">
        <v>186</v>
      </c>
    </row>
    <row r="17" spans="1:8" ht="18" customHeight="1">
      <c r="A17" s="60"/>
      <c r="B17" s="60"/>
      <c r="C17" s="21" t="s">
        <v>29</v>
      </c>
      <c r="D17" s="26"/>
      <c r="E17" s="26"/>
      <c r="F17" s="26"/>
      <c r="G17" s="26"/>
      <c r="H17" s="26"/>
    </row>
    <row r="18" spans="1:8" ht="18" customHeight="1">
      <c r="A18" s="60"/>
      <c r="B18" s="60"/>
      <c r="C18" s="22"/>
      <c r="D18" s="25" t="s">
        <v>170</v>
      </c>
      <c r="E18" s="25"/>
      <c r="F18" s="25"/>
      <c r="G18" s="25"/>
      <c r="H18" s="25"/>
    </row>
    <row r="19" spans="1:8" ht="39.75" customHeight="1">
      <c r="A19" s="60"/>
      <c r="B19" s="60"/>
      <c r="C19" s="22"/>
      <c r="D19" s="61" t="s">
        <v>187</v>
      </c>
      <c r="E19" s="62"/>
      <c r="F19" s="62"/>
      <c r="G19" s="62"/>
      <c r="H19" s="63"/>
    </row>
    <row r="20" spans="1:8" ht="18" customHeight="1">
      <c r="A20" s="23" t="s">
        <v>188</v>
      </c>
      <c r="B20" s="20" t="s">
        <v>189</v>
      </c>
      <c r="C20" s="20"/>
      <c r="D20" s="24" t="s">
        <v>174</v>
      </c>
      <c r="E20" s="24" t="s">
        <v>162</v>
      </c>
      <c r="F20" s="25" t="s">
        <v>163</v>
      </c>
      <c r="G20" s="25" t="s">
        <v>164</v>
      </c>
      <c r="H20" s="25" t="s">
        <v>175</v>
      </c>
    </row>
    <row r="21" spans="1:8" ht="162.4" customHeight="1">
      <c r="A21" s="64" t="s">
        <v>190</v>
      </c>
      <c r="B21" s="65" t="s">
        <v>191</v>
      </c>
      <c r="C21" s="21" t="s">
        <v>192</v>
      </c>
      <c r="D21" s="50" t="s">
        <v>193</v>
      </c>
      <c r="E21" s="50" t="s">
        <v>193</v>
      </c>
      <c r="F21" s="50" t="s">
        <v>194</v>
      </c>
      <c r="G21" s="50" t="s">
        <v>195</v>
      </c>
      <c r="H21" s="50" t="s">
        <v>196</v>
      </c>
    </row>
    <row r="22" spans="1:8" ht="18" customHeight="1">
      <c r="A22" s="64"/>
      <c r="B22" s="66"/>
      <c r="C22" s="21" t="s">
        <v>169</v>
      </c>
      <c r="D22" s="28"/>
      <c r="E22" s="28"/>
      <c r="F22" s="28"/>
      <c r="G22" s="28"/>
      <c r="H22" s="28"/>
    </row>
    <row r="23" spans="1:8" ht="18" customHeight="1">
      <c r="A23" s="64"/>
      <c r="B23" s="66"/>
      <c r="C23" s="21"/>
      <c r="D23" s="25" t="s">
        <v>170</v>
      </c>
      <c r="E23" s="25"/>
      <c r="F23" s="25"/>
      <c r="G23" s="25"/>
      <c r="H23" s="25"/>
    </row>
    <row r="24" spans="1:8" ht="88.15" customHeight="1">
      <c r="A24" s="64"/>
      <c r="B24" s="66"/>
      <c r="C24" s="26"/>
      <c r="D24" s="60" t="s">
        <v>197</v>
      </c>
      <c r="E24" s="60"/>
      <c r="F24" s="60"/>
      <c r="G24" s="60"/>
      <c r="H24" s="60"/>
    </row>
    <row r="25" spans="1:8" ht="18" customHeight="1">
      <c r="A25" s="64"/>
      <c r="B25" s="20" t="s">
        <v>198</v>
      </c>
      <c r="C25" s="20"/>
      <c r="D25" s="24" t="s">
        <v>174</v>
      </c>
      <c r="E25" s="24" t="s">
        <v>162</v>
      </c>
      <c r="F25" s="25" t="s">
        <v>163</v>
      </c>
      <c r="G25" s="25" t="s">
        <v>164</v>
      </c>
      <c r="H25" s="25" t="s">
        <v>175</v>
      </c>
    </row>
    <row r="26" spans="1:8" ht="18" customHeight="1">
      <c r="A26" s="64"/>
      <c r="B26" s="65" t="s">
        <v>199</v>
      </c>
      <c r="C26" s="21" t="s">
        <v>111</v>
      </c>
      <c r="D26" s="26" t="s">
        <v>200</v>
      </c>
      <c r="E26" s="26" t="s">
        <v>168</v>
      </c>
      <c r="F26" s="30" t="s">
        <v>201</v>
      </c>
      <c r="G26" s="30" t="s">
        <v>202</v>
      </c>
      <c r="H26" s="30" t="s">
        <v>203</v>
      </c>
    </row>
    <row r="27" spans="1:8" ht="18" customHeight="1">
      <c r="A27" s="64"/>
      <c r="B27" s="66"/>
      <c r="C27" s="21" t="s">
        <v>169</v>
      </c>
      <c r="D27" s="26"/>
      <c r="E27" s="26"/>
      <c r="F27" s="26"/>
      <c r="G27" s="26"/>
      <c r="H27" s="26"/>
    </row>
    <row r="28" spans="1:8" ht="18" customHeight="1">
      <c r="A28" s="64"/>
      <c r="B28" s="66"/>
      <c r="C28" s="60"/>
      <c r="D28" s="70" t="s">
        <v>170</v>
      </c>
      <c r="E28" s="70"/>
      <c r="F28" s="66"/>
      <c r="G28" s="66"/>
      <c r="H28" s="66"/>
    </row>
    <row r="29" spans="1:8" ht="75" customHeight="1">
      <c r="A29" s="64"/>
      <c r="B29" s="66"/>
      <c r="C29" s="66"/>
      <c r="D29" s="60" t="s">
        <v>204</v>
      </c>
      <c r="E29" s="60"/>
      <c r="F29" s="66"/>
      <c r="G29" s="66"/>
      <c r="H29" s="66"/>
    </row>
    <row r="30" spans="1:8" ht="18" customHeight="1">
      <c r="A30" s="23" t="s">
        <v>205</v>
      </c>
      <c r="B30" s="20" t="s">
        <v>206</v>
      </c>
      <c r="C30" s="20"/>
      <c r="D30" s="24" t="s">
        <v>174</v>
      </c>
      <c r="E30" s="24" t="s">
        <v>162</v>
      </c>
      <c r="F30" s="25" t="s">
        <v>163</v>
      </c>
      <c r="G30" s="25" t="s">
        <v>164</v>
      </c>
      <c r="H30" s="25" t="s">
        <v>165</v>
      </c>
    </row>
    <row r="31" spans="1:8" ht="81" customHeight="1">
      <c r="A31" s="64" t="s">
        <v>207</v>
      </c>
      <c r="B31" s="65" t="s">
        <v>208</v>
      </c>
      <c r="C31" s="21" t="s">
        <v>111</v>
      </c>
      <c r="D31" s="31">
        <v>0</v>
      </c>
      <c r="E31" s="31" t="s">
        <v>168</v>
      </c>
      <c r="F31" s="31" t="s">
        <v>209</v>
      </c>
      <c r="G31" s="31" t="s">
        <v>209</v>
      </c>
      <c r="H31" s="31" t="s">
        <v>209</v>
      </c>
    </row>
    <row r="32" spans="1:8" ht="18" customHeight="1">
      <c r="A32" s="64"/>
      <c r="B32" s="65"/>
      <c r="C32" s="21" t="s">
        <v>169</v>
      </c>
      <c r="D32" s="26"/>
      <c r="E32" s="26"/>
      <c r="F32" s="26"/>
      <c r="G32" s="26"/>
      <c r="H32" s="26"/>
    </row>
    <row r="33" spans="1:8" ht="18" customHeight="1">
      <c r="A33" s="64"/>
      <c r="B33" s="65"/>
      <c r="C33" s="60"/>
      <c r="D33" s="67" t="s">
        <v>170</v>
      </c>
      <c r="E33" s="68"/>
      <c r="F33" s="68"/>
      <c r="G33" s="68"/>
      <c r="H33" s="69"/>
    </row>
    <row r="34" spans="1:8" ht="51.4" customHeight="1">
      <c r="A34" s="64"/>
      <c r="B34" s="65"/>
      <c r="C34" s="66"/>
      <c r="D34" s="61" t="s">
        <v>210</v>
      </c>
      <c r="E34" s="62"/>
      <c r="F34" s="62"/>
      <c r="G34" s="62"/>
      <c r="H34" s="63"/>
    </row>
    <row r="35" spans="1:8" ht="18" customHeight="1">
      <c r="A35" s="64"/>
      <c r="B35" s="65"/>
      <c r="C35" s="59"/>
      <c r="D35" s="32"/>
      <c r="E35" s="32"/>
      <c r="F35" s="32"/>
      <c r="G35" s="32"/>
      <c r="H35" s="32"/>
    </row>
    <row r="36" spans="1:8" ht="18" customHeight="1">
      <c r="A36" s="23" t="s">
        <v>211</v>
      </c>
      <c r="B36" s="20" t="s">
        <v>212</v>
      </c>
      <c r="C36" s="20"/>
      <c r="D36" s="24" t="s">
        <v>174</v>
      </c>
      <c r="E36" s="24" t="s">
        <v>162</v>
      </c>
      <c r="F36" s="25" t="s">
        <v>163</v>
      </c>
      <c r="G36" s="25" t="s">
        <v>164</v>
      </c>
      <c r="H36" s="25" t="s">
        <v>165</v>
      </c>
    </row>
    <row r="37" spans="1:8" ht="63.75" customHeight="1">
      <c r="A37" s="76" t="s">
        <v>213</v>
      </c>
      <c r="B37" s="60" t="s">
        <v>214</v>
      </c>
      <c r="C37" s="21" t="s">
        <v>111</v>
      </c>
      <c r="D37" s="26">
        <v>0</v>
      </c>
      <c r="E37" s="26" t="s">
        <v>168</v>
      </c>
      <c r="F37" s="31" t="s">
        <v>215</v>
      </c>
      <c r="G37" s="31" t="s">
        <v>215</v>
      </c>
      <c r="H37" s="31" t="s">
        <v>215</v>
      </c>
    </row>
    <row r="38" spans="1:8" ht="18" customHeight="1">
      <c r="A38" s="76"/>
      <c r="B38" s="60"/>
      <c r="C38" s="21" t="s">
        <v>169</v>
      </c>
      <c r="D38" s="26"/>
      <c r="E38" s="26"/>
      <c r="F38" s="26"/>
      <c r="G38" s="26"/>
      <c r="H38" s="26"/>
    </row>
    <row r="39" spans="1:8" ht="18" customHeight="1">
      <c r="A39" s="76"/>
      <c r="B39" s="60"/>
      <c r="C39" s="60"/>
      <c r="D39" s="70" t="s">
        <v>14</v>
      </c>
      <c r="E39" s="70"/>
      <c r="F39" s="66"/>
      <c r="G39" s="66"/>
      <c r="H39" s="66"/>
    </row>
    <row r="40" spans="1:8" ht="18" customHeight="1">
      <c r="A40" s="76"/>
      <c r="B40" s="60"/>
      <c r="C40" s="66"/>
      <c r="D40" s="60" t="s">
        <v>216</v>
      </c>
      <c r="E40" s="60"/>
      <c r="F40" s="66"/>
      <c r="G40" s="66"/>
      <c r="H40" s="66"/>
    </row>
    <row r="41" spans="1:8" ht="18" customHeight="1">
      <c r="A41" s="23" t="s">
        <v>217</v>
      </c>
      <c r="B41" s="20" t="s">
        <v>218</v>
      </c>
      <c r="C41" s="20"/>
      <c r="D41" s="24" t="s">
        <v>174</v>
      </c>
      <c r="E41" s="24" t="s">
        <v>162</v>
      </c>
      <c r="F41" s="25" t="s">
        <v>163</v>
      </c>
      <c r="G41" s="25" t="s">
        <v>164</v>
      </c>
      <c r="H41" s="25" t="s">
        <v>165</v>
      </c>
    </row>
    <row r="42" spans="1:8" ht="75.75" customHeight="1">
      <c r="A42" s="77" t="s">
        <v>219</v>
      </c>
      <c r="B42" s="64" t="s">
        <v>220</v>
      </c>
      <c r="C42" s="21" t="s">
        <v>111</v>
      </c>
      <c r="D42" s="26">
        <v>0</v>
      </c>
      <c r="E42" s="26">
        <v>3</v>
      </c>
      <c r="F42" s="26" t="s">
        <v>221</v>
      </c>
      <c r="G42" s="26" t="s">
        <v>222</v>
      </c>
      <c r="H42" s="26" t="s">
        <v>223</v>
      </c>
    </row>
    <row r="43" spans="1:8" ht="24.75" customHeight="1">
      <c r="A43" s="78"/>
      <c r="B43" s="64"/>
      <c r="C43" s="21" t="s">
        <v>169</v>
      </c>
      <c r="D43" s="26"/>
      <c r="E43" s="26"/>
      <c r="F43" s="26"/>
      <c r="G43" s="26"/>
      <c r="H43" s="26"/>
    </row>
    <row r="44" spans="1:8" ht="18" customHeight="1">
      <c r="A44" s="23" t="s">
        <v>224</v>
      </c>
      <c r="B44" s="64"/>
      <c r="C44" s="22"/>
      <c r="D44" s="25" t="s">
        <v>170</v>
      </c>
      <c r="E44" s="25"/>
      <c r="F44" s="25"/>
      <c r="G44" s="25"/>
      <c r="H44" s="25"/>
    </row>
    <row r="45" spans="1:8" ht="39.4" customHeight="1">
      <c r="A45" s="54" t="s">
        <v>225</v>
      </c>
      <c r="B45" s="64"/>
      <c r="C45" s="26"/>
      <c r="D45" s="61" t="s">
        <v>226</v>
      </c>
      <c r="E45" s="62"/>
      <c r="F45" s="62"/>
      <c r="G45" s="62"/>
      <c r="H45" s="63"/>
    </row>
    <row r="46" spans="1:8" ht="18" customHeight="1">
      <c r="A46" s="23" t="s">
        <v>227</v>
      </c>
      <c r="B46" s="20" t="s">
        <v>228</v>
      </c>
      <c r="C46" s="20"/>
      <c r="D46" s="24" t="s">
        <v>174</v>
      </c>
      <c r="E46" s="24" t="s">
        <v>162</v>
      </c>
      <c r="F46" s="25" t="s">
        <v>163</v>
      </c>
      <c r="G46" s="25" t="s">
        <v>164</v>
      </c>
      <c r="H46" s="25" t="s">
        <v>165</v>
      </c>
    </row>
    <row r="47" spans="1:8" ht="84.4" customHeight="1">
      <c r="A47" s="77" t="s">
        <v>229</v>
      </c>
      <c r="B47" s="75" t="s">
        <v>230</v>
      </c>
      <c r="C47" s="21" t="s">
        <v>111</v>
      </c>
      <c r="D47" s="26">
        <v>0</v>
      </c>
      <c r="E47" s="26" t="s">
        <v>231</v>
      </c>
      <c r="F47" s="26" t="s">
        <v>232</v>
      </c>
      <c r="G47" s="26" t="s">
        <v>233</v>
      </c>
      <c r="H47" s="26" t="s">
        <v>233</v>
      </c>
    </row>
    <row r="48" spans="1:8" ht="18" customHeight="1">
      <c r="A48" s="78"/>
      <c r="B48" s="73"/>
      <c r="C48" s="21" t="s">
        <v>29</v>
      </c>
      <c r="D48" s="26"/>
      <c r="E48" s="26"/>
      <c r="F48" s="26"/>
      <c r="G48" s="26"/>
      <c r="H48" s="26"/>
    </row>
    <row r="49" spans="1:8" ht="18" customHeight="1">
      <c r="A49" s="23" t="s">
        <v>224</v>
      </c>
      <c r="B49" s="73"/>
      <c r="C49" s="26"/>
      <c r="D49" s="25" t="s">
        <v>170</v>
      </c>
      <c r="E49" s="25"/>
      <c r="F49" s="25"/>
      <c r="G49" s="25"/>
      <c r="H49" s="25"/>
    </row>
    <row r="50" spans="1:8" ht="37.9" customHeight="1">
      <c r="A50" s="54" t="s">
        <v>225</v>
      </c>
      <c r="B50" s="74"/>
      <c r="C50" s="26"/>
      <c r="D50" s="61" t="s">
        <v>234</v>
      </c>
      <c r="E50" s="62"/>
      <c r="F50" s="62"/>
      <c r="G50" s="62"/>
      <c r="H50" s="63"/>
    </row>
    <row r="51" spans="1:8" ht="18" customHeight="1">
      <c r="A51" s="23" t="s">
        <v>235</v>
      </c>
      <c r="B51" s="20" t="s">
        <v>236</v>
      </c>
      <c r="C51" s="20"/>
      <c r="D51" s="24" t="s">
        <v>174</v>
      </c>
      <c r="E51" s="24" t="s">
        <v>162</v>
      </c>
      <c r="F51" s="25" t="s">
        <v>163</v>
      </c>
      <c r="G51" s="25" t="s">
        <v>164</v>
      </c>
      <c r="H51" s="25" t="s">
        <v>165</v>
      </c>
    </row>
    <row r="52" spans="1:8" ht="231" customHeight="1">
      <c r="A52" s="75" t="s">
        <v>237</v>
      </c>
      <c r="B52" s="64" t="s">
        <v>238</v>
      </c>
      <c r="C52" s="21" t="s">
        <v>111</v>
      </c>
      <c r="D52" s="26">
        <v>0</v>
      </c>
      <c r="E52" s="30" t="s">
        <v>239</v>
      </c>
      <c r="F52" s="30" t="s">
        <v>240</v>
      </c>
      <c r="G52" s="30" t="s">
        <v>240</v>
      </c>
      <c r="H52" s="26" t="s">
        <v>241</v>
      </c>
    </row>
    <row r="53" spans="1:8" ht="18" customHeight="1">
      <c r="A53" s="73"/>
      <c r="B53" s="64"/>
      <c r="C53" s="21" t="s">
        <v>29</v>
      </c>
      <c r="D53" s="26"/>
      <c r="E53" s="26"/>
      <c r="F53" s="26"/>
      <c r="G53" s="26"/>
      <c r="H53" s="26"/>
    </row>
    <row r="54" spans="1:8" ht="18" customHeight="1">
      <c r="A54" s="73"/>
      <c r="B54" s="64"/>
      <c r="C54" s="21"/>
      <c r="D54" s="25" t="s">
        <v>14</v>
      </c>
      <c r="E54" s="25"/>
      <c r="F54" s="25"/>
      <c r="G54" s="25"/>
      <c r="H54" s="25"/>
    </row>
    <row r="55" spans="1:8" ht="18" customHeight="1">
      <c r="A55" s="73"/>
      <c r="B55" s="64"/>
      <c r="C55" s="26"/>
      <c r="D55" s="60" t="s">
        <v>242</v>
      </c>
      <c r="E55" s="60"/>
      <c r="F55" s="60"/>
      <c r="G55" s="60"/>
      <c r="H55" s="60"/>
    </row>
    <row r="56" spans="1:8" ht="18" customHeight="1">
      <c r="A56" s="73"/>
      <c r="B56" s="20" t="s">
        <v>243</v>
      </c>
      <c r="C56" s="20"/>
      <c r="D56" s="24" t="s">
        <v>174</v>
      </c>
      <c r="E56" s="24" t="s">
        <v>162</v>
      </c>
      <c r="F56" s="25" t="s">
        <v>163</v>
      </c>
      <c r="G56" s="25" t="s">
        <v>164</v>
      </c>
      <c r="H56" s="25" t="s">
        <v>165</v>
      </c>
    </row>
    <row r="57" spans="1:8" ht="21.75" customHeight="1">
      <c r="A57" s="73"/>
      <c r="B57" s="64" t="s">
        <v>244</v>
      </c>
      <c r="C57" s="21" t="s">
        <v>111</v>
      </c>
      <c r="D57" s="33">
        <v>0</v>
      </c>
      <c r="E57" s="33">
        <v>0</v>
      </c>
      <c r="F57" s="26">
        <v>5</v>
      </c>
      <c r="G57" s="26">
        <f>F57+5</f>
        <v>10</v>
      </c>
      <c r="H57" s="26">
        <f>G57+5</f>
        <v>15</v>
      </c>
    </row>
    <row r="58" spans="1:8" ht="18" customHeight="1">
      <c r="A58" s="74"/>
      <c r="B58" s="64"/>
      <c r="C58" s="21" t="s">
        <v>29</v>
      </c>
      <c r="D58" s="26"/>
      <c r="E58" s="26"/>
      <c r="F58" s="26"/>
      <c r="G58" s="26"/>
      <c r="H58" s="26"/>
    </row>
    <row r="59" spans="1:8" ht="18" customHeight="1">
      <c r="A59" s="55" t="s">
        <v>224</v>
      </c>
      <c r="B59" s="64"/>
      <c r="C59" s="21"/>
      <c r="D59" s="25" t="s">
        <v>14</v>
      </c>
      <c r="E59" s="25"/>
      <c r="F59" s="25"/>
      <c r="G59" s="25"/>
      <c r="H59" s="25"/>
    </row>
    <row r="60" spans="1:8" ht="28.15" customHeight="1">
      <c r="A60" s="55" t="s">
        <v>245</v>
      </c>
      <c r="B60" s="64"/>
      <c r="C60" s="26"/>
      <c r="D60" s="79" t="s">
        <v>246</v>
      </c>
      <c r="E60" s="79"/>
      <c r="F60" s="79"/>
      <c r="G60" s="79"/>
      <c r="H60" s="79"/>
    </row>
    <row r="61" spans="1:8" ht="18" customHeight="1">
      <c r="A61" s="23" t="s">
        <v>247</v>
      </c>
      <c r="B61" s="20" t="s">
        <v>248</v>
      </c>
      <c r="C61" s="20"/>
      <c r="D61" s="24" t="s">
        <v>174</v>
      </c>
      <c r="E61" s="24" t="s">
        <v>162</v>
      </c>
      <c r="F61" s="25" t="s">
        <v>163</v>
      </c>
      <c r="G61" s="25" t="s">
        <v>164</v>
      </c>
      <c r="H61" s="25" t="s">
        <v>165</v>
      </c>
    </row>
    <row r="62" spans="1:8" ht="18" customHeight="1">
      <c r="A62" s="75" t="s">
        <v>249</v>
      </c>
      <c r="B62" s="64" t="s">
        <v>250</v>
      </c>
      <c r="C62" s="21" t="s">
        <v>111</v>
      </c>
      <c r="D62" s="33">
        <v>0</v>
      </c>
      <c r="E62" s="33">
        <v>0</v>
      </c>
      <c r="F62" s="26">
        <v>2</v>
      </c>
      <c r="G62" s="26">
        <v>4</v>
      </c>
      <c r="H62" s="26">
        <v>6</v>
      </c>
    </row>
    <row r="63" spans="1:8" ht="37.5" customHeight="1">
      <c r="A63" s="74"/>
      <c r="B63" s="64"/>
      <c r="C63" s="21" t="s">
        <v>29</v>
      </c>
      <c r="D63" s="26"/>
      <c r="E63" s="26"/>
      <c r="F63" s="26"/>
      <c r="G63" s="26"/>
      <c r="H63" s="26"/>
    </row>
    <row r="64" spans="1:8" ht="18" customHeight="1">
      <c r="A64" s="55" t="s">
        <v>224</v>
      </c>
      <c r="B64" s="64"/>
      <c r="C64" s="21"/>
      <c r="D64" s="25" t="s">
        <v>14</v>
      </c>
      <c r="E64" s="25"/>
      <c r="F64" s="25"/>
      <c r="G64" s="25"/>
      <c r="H64" s="25"/>
    </row>
    <row r="65" spans="1:8" ht="21.75" customHeight="1">
      <c r="A65" s="55" t="s">
        <v>251</v>
      </c>
      <c r="B65" s="64"/>
      <c r="C65" s="26"/>
      <c r="D65" s="60" t="s">
        <v>252</v>
      </c>
      <c r="E65" s="60"/>
      <c r="F65" s="60"/>
      <c r="G65" s="60"/>
      <c r="H65" s="60"/>
    </row>
    <row r="66" spans="1:8" ht="18" customHeight="1">
      <c r="A66" s="23" t="s">
        <v>253</v>
      </c>
      <c r="B66" s="20" t="s">
        <v>254</v>
      </c>
      <c r="C66" s="20"/>
      <c r="D66" s="24" t="s">
        <v>174</v>
      </c>
      <c r="E66" s="24" t="s">
        <v>162</v>
      </c>
      <c r="F66" s="25" t="s">
        <v>163</v>
      </c>
      <c r="G66" s="25" t="s">
        <v>164</v>
      </c>
      <c r="H66" s="25" t="s">
        <v>165</v>
      </c>
    </row>
    <row r="67" spans="1:8" ht="18" customHeight="1">
      <c r="A67" s="75" t="s">
        <v>255</v>
      </c>
      <c r="B67" s="72" t="s">
        <v>256</v>
      </c>
      <c r="C67" s="21" t="s">
        <v>111</v>
      </c>
      <c r="D67" s="33">
        <v>0</v>
      </c>
      <c r="E67" s="33">
        <v>1</v>
      </c>
      <c r="F67" s="26">
        <f>E67+4</f>
        <v>5</v>
      </c>
      <c r="G67" s="26">
        <f>F67+4</f>
        <v>9</v>
      </c>
      <c r="H67" s="26">
        <f>G67+4</f>
        <v>13</v>
      </c>
    </row>
    <row r="68" spans="1:8" ht="18" customHeight="1">
      <c r="A68" s="73"/>
      <c r="B68" s="73"/>
      <c r="C68" s="21" t="s">
        <v>29</v>
      </c>
      <c r="D68" s="26"/>
      <c r="E68" s="26"/>
      <c r="F68" s="26"/>
      <c r="G68" s="26"/>
      <c r="H68" s="26"/>
    </row>
    <row r="69" spans="1:8" ht="18" customHeight="1">
      <c r="A69" s="73"/>
      <c r="B69" s="73"/>
      <c r="C69" s="21"/>
      <c r="D69" s="25" t="s">
        <v>14</v>
      </c>
      <c r="E69" s="25"/>
      <c r="F69" s="25"/>
      <c r="G69" s="25"/>
      <c r="H69" s="25"/>
    </row>
    <row r="70" spans="1:8" ht="18" customHeight="1">
      <c r="A70" s="73"/>
      <c r="B70" s="74"/>
      <c r="C70" s="26"/>
      <c r="D70" s="60" t="s">
        <v>257</v>
      </c>
      <c r="E70" s="60"/>
      <c r="F70" s="60"/>
      <c r="G70" s="60"/>
      <c r="H70" s="60"/>
    </row>
    <row r="71" spans="1:8" ht="18" customHeight="1">
      <c r="A71" s="73"/>
      <c r="B71" s="20" t="s">
        <v>258</v>
      </c>
      <c r="C71" s="20"/>
      <c r="D71" s="24" t="s">
        <v>174</v>
      </c>
      <c r="E71" s="24" t="s">
        <v>162</v>
      </c>
      <c r="F71" s="25" t="s">
        <v>163</v>
      </c>
      <c r="G71" s="25" t="s">
        <v>164</v>
      </c>
      <c r="H71" s="25" t="s">
        <v>165</v>
      </c>
    </row>
    <row r="72" spans="1:8" ht="24">
      <c r="A72" s="73"/>
      <c r="B72" s="64" t="s">
        <v>259</v>
      </c>
      <c r="C72" s="21" t="s">
        <v>111</v>
      </c>
      <c r="D72" s="33" t="s">
        <v>260</v>
      </c>
      <c r="E72" s="26" t="s">
        <v>261</v>
      </c>
      <c r="F72" s="26" t="s">
        <v>262</v>
      </c>
      <c r="G72" s="26" t="s">
        <v>263</v>
      </c>
      <c r="H72" s="26" t="s">
        <v>264</v>
      </c>
    </row>
    <row r="73" spans="1:8" ht="18" customHeight="1">
      <c r="A73" s="74"/>
      <c r="B73" s="64"/>
      <c r="C73" s="21" t="s">
        <v>29</v>
      </c>
      <c r="D73" s="26"/>
      <c r="E73" s="26"/>
      <c r="F73" s="26"/>
      <c r="G73" s="26"/>
      <c r="H73" s="26"/>
    </row>
    <row r="74" spans="1:8" ht="18" customHeight="1">
      <c r="A74" s="55" t="s">
        <v>224</v>
      </c>
      <c r="B74" s="64"/>
      <c r="C74" s="21"/>
      <c r="D74" s="25" t="s">
        <v>14</v>
      </c>
      <c r="E74" s="25"/>
      <c r="F74" s="25"/>
      <c r="G74" s="25"/>
      <c r="H74" s="25"/>
    </row>
    <row r="75" spans="1:8" ht="18" customHeight="1">
      <c r="A75" s="55" t="s">
        <v>251</v>
      </c>
      <c r="B75" s="64"/>
      <c r="C75" s="26"/>
      <c r="D75" s="60" t="s">
        <v>257</v>
      </c>
      <c r="E75" s="60"/>
      <c r="F75" s="60"/>
      <c r="G75" s="60"/>
      <c r="H75" s="60"/>
    </row>
    <row r="76" spans="1:8" ht="18" customHeight="1">
      <c r="A76" s="4"/>
      <c r="B76" s="4"/>
      <c r="C76" s="5"/>
      <c r="D76" s="5"/>
      <c r="E76" s="5"/>
      <c r="F76" s="5"/>
      <c r="G76" s="5"/>
      <c r="H76" s="5"/>
    </row>
    <row r="77" spans="1:8" ht="18" customHeight="1">
      <c r="A77" s="4"/>
      <c r="B77" s="4"/>
      <c r="C77" s="5"/>
      <c r="D77" s="5"/>
      <c r="E77" s="5"/>
      <c r="F77" s="5"/>
      <c r="G77" s="5"/>
      <c r="H77" s="5"/>
    </row>
    <row r="78" spans="1:8" ht="18" customHeight="1">
      <c r="A78" s="4"/>
      <c r="B78" s="4"/>
      <c r="C78" s="5"/>
      <c r="D78" s="5"/>
      <c r="E78" s="5"/>
      <c r="F78" s="5"/>
      <c r="G78" s="5"/>
      <c r="H78" s="5"/>
    </row>
  </sheetData>
  <mergeCells count="51">
    <mergeCell ref="D75:H75"/>
    <mergeCell ref="D65:H65"/>
    <mergeCell ref="D34:H34"/>
    <mergeCell ref="D40:H40"/>
    <mergeCell ref="D45:H45"/>
    <mergeCell ref="D55:H55"/>
    <mergeCell ref="D39:H39"/>
    <mergeCell ref="D60:H60"/>
    <mergeCell ref="D70:H70"/>
    <mergeCell ref="D50:H50"/>
    <mergeCell ref="A37:A40"/>
    <mergeCell ref="B37:B40"/>
    <mergeCell ref="C39:C40"/>
    <mergeCell ref="B42:B45"/>
    <mergeCell ref="B52:B55"/>
    <mergeCell ref="A42:A43"/>
    <mergeCell ref="A52:A58"/>
    <mergeCell ref="A47:A48"/>
    <mergeCell ref="B47:B50"/>
    <mergeCell ref="B67:B70"/>
    <mergeCell ref="B57:B60"/>
    <mergeCell ref="B72:B75"/>
    <mergeCell ref="A62:A63"/>
    <mergeCell ref="A67:A73"/>
    <mergeCell ref="B62:B65"/>
    <mergeCell ref="B2:H2"/>
    <mergeCell ref="B3:H3"/>
    <mergeCell ref="A11:A14"/>
    <mergeCell ref="B11:B14"/>
    <mergeCell ref="C13:C14"/>
    <mergeCell ref="D13:H13"/>
    <mergeCell ref="D14:H14"/>
    <mergeCell ref="A6:A9"/>
    <mergeCell ref="B6:B9"/>
    <mergeCell ref="C8:C9"/>
    <mergeCell ref="D8:H8"/>
    <mergeCell ref="D9:H9"/>
    <mergeCell ref="A16:A19"/>
    <mergeCell ref="B16:B19"/>
    <mergeCell ref="D19:H19"/>
    <mergeCell ref="A31:A35"/>
    <mergeCell ref="B31:B35"/>
    <mergeCell ref="C33:C34"/>
    <mergeCell ref="D33:H33"/>
    <mergeCell ref="A21:A29"/>
    <mergeCell ref="B21:B24"/>
    <mergeCell ref="D24:H24"/>
    <mergeCell ref="B26:B29"/>
    <mergeCell ref="C28:C29"/>
    <mergeCell ref="D28:H28"/>
    <mergeCell ref="D29:H29"/>
  </mergeCells>
  <pageMargins left="0.7" right="0.7" top="0.75" bottom="0.75" header="0.3" footer="0.3"/>
  <pageSetup orientation="portrait" r:id="rId1"/>
  <headerFooter>
    <oddHeader>&amp;C&amp;"Aptos"&amp;10&amp;K000000 OFFICIAL&amp;1#_x000D_</oddHeader>
    <oddFooter>&amp;C_x000D_&amp;1#&amp;"Aptos"&amp;10&amp;K000000 OFFICIAL</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BF44B-3C89-46F4-8245-0A90A407D5BA}">
  <dimension ref="A1:E64"/>
  <sheetViews>
    <sheetView zoomScale="88" zoomScaleNormal="60" workbookViewId="0"/>
  </sheetViews>
  <sheetFormatPr defaultColWidth="32" defaultRowHeight="13.15"/>
  <cols>
    <col min="1" max="1" width="32" style="52"/>
    <col min="2" max="2" width="110.140625" style="17" customWidth="1"/>
    <col min="3" max="4" width="32" style="17"/>
    <col min="5" max="5" width="12.42578125" style="17" customWidth="1"/>
    <col min="6" max="6" width="106.42578125" style="17" customWidth="1"/>
    <col min="7" max="16384" width="32" style="17"/>
  </cols>
  <sheetData>
    <row r="1" spans="1:5" ht="18">
      <c r="A1" s="43" t="s">
        <v>12</v>
      </c>
    </row>
    <row r="2" spans="1:5">
      <c r="A2" s="10" t="s">
        <v>73</v>
      </c>
      <c r="B2" s="12" t="s">
        <v>12</v>
      </c>
      <c r="C2" s="12" t="s">
        <v>265</v>
      </c>
      <c r="D2" s="12" t="s">
        <v>266</v>
      </c>
    </row>
    <row r="3" spans="1:5" ht="390" customHeight="1">
      <c r="A3" s="11" t="str">
        <f>Logframe!B6</f>
        <v>% reduction in the Herfindahl-Hirschman Index (HHI) of sectoral distribution based on the sectors that IFN supported SMEs operate in. Index will be calculated based on jobs supported and revenue.</v>
      </c>
      <c r="B3" s="11" t="s">
        <v>267</v>
      </c>
      <c r="C3" s="11" t="s">
        <v>268</v>
      </c>
      <c r="D3" s="11"/>
    </row>
    <row r="4" spans="1:5" ht="409.5" customHeight="1">
      <c r="A4" s="11" t="str">
        <f>Logframe!B11</f>
        <v xml:space="preserve"># of jobs supported (created and maintained) by IFN supported SMEs, (direct + indirect)​.
</v>
      </c>
      <c r="B4" s="11" t="s">
        <v>269</v>
      </c>
      <c r="C4" s="11" t="s">
        <v>270</v>
      </c>
      <c r="D4" s="11" t="s">
        <v>271</v>
      </c>
    </row>
    <row r="5" spans="1:5" ht="334.9" customHeight="1">
      <c r="A5" s="11" t="str">
        <f>Logframe!B16</f>
        <v>% Growth-stage SMEs supported through the IFN who remain in business 24 months post TA.</v>
      </c>
      <c r="B5" s="11" t="s">
        <v>272</v>
      </c>
      <c r="C5" s="11" t="s">
        <v>273</v>
      </c>
      <c r="D5" s="18"/>
    </row>
    <row r="6" spans="1:5" s="51" customFormat="1" ht="409.5">
      <c r="A6" s="37" t="str">
        <f>Logframe!B21</f>
        <v>Value of third-party capital unlocked by SMEs and AFSPs supported through the IFN.</v>
      </c>
      <c r="B6" s="38" t="s">
        <v>274</v>
      </c>
      <c r="C6" s="11" t="s">
        <v>275</v>
      </c>
      <c r="D6" s="37" t="s">
        <v>276</v>
      </c>
    </row>
    <row r="7" spans="1:5" ht="315">
      <c r="A7" s="11" t="str">
        <f>Logframe!B26</f>
        <v xml:space="preserve">Ratio of third-party capital unlocked compared to programme funds invested (multiplier effect).
</v>
      </c>
      <c r="B7" s="11" t="s">
        <v>277</v>
      </c>
      <c r="C7" s="11" t="s">
        <v>278</v>
      </c>
      <c r="D7" s="18"/>
    </row>
    <row r="8" spans="1:5" ht="393.75">
      <c r="A8" s="11" t="str">
        <f>Logframe!B31</f>
        <v xml:space="preserve">Average % increase in SME investment readiness score from baseline to end of TA for SMEs supported through the IFN.
</v>
      </c>
      <c r="B8" s="11" t="s">
        <v>279</v>
      </c>
      <c r="C8" s="11" t="s">
        <v>280</v>
      </c>
      <c r="D8" s="18"/>
    </row>
    <row r="9" spans="1:5" ht="312" customHeight="1">
      <c r="A9" s="11" t="str">
        <f>Logframe!B37</f>
        <v>Stakeholder representation score at IFN ecosystem experiences convened.</v>
      </c>
      <c r="B9" s="11" t="s">
        <v>281</v>
      </c>
      <c r="C9" s="11" t="s">
        <v>282</v>
      </c>
      <c r="D9" s="18"/>
    </row>
    <row r="10" spans="1:5" ht="205.9" customHeight="1">
      <c r="A10" s="34" t="str">
        <f>Logframe!B42</f>
        <v># of SMEs who receive tailored pre-investment readiness TA from the IFN.</v>
      </c>
      <c r="B10" s="11" t="s">
        <v>283</v>
      </c>
      <c r="C10" s="11" t="s">
        <v>270</v>
      </c>
      <c r="D10" s="18"/>
      <c r="E10" s="52"/>
    </row>
    <row r="11" spans="1:5" ht="151.15" customHeight="1">
      <c r="A11" s="34" t="str">
        <f>Logframe!B47</f>
        <v>Value of funds approved at IFF Investment Committee (IC) for SMEs and AFSPs that FCDO provides No Objection to.</v>
      </c>
      <c r="B11" s="39" t="s">
        <v>284</v>
      </c>
      <c r="C11" s="11" t="s">
        <v>285</v>
      </c>
      <c r="D11" s="18"/>
      <c r="E11" s="52"/>
    </row>
    <row r="12" spans="1:5" ht="282.39999999999998" customHeight="1">
      <c r="A12" s="34" t="str">
        <f>Logframe!B52</f>
        <v># of IFN ecosystem experiences convened. NOTE: Per IFN Theory of Change, this indicator also links to the following OUTPUT: Ecosystem actors are convened through IFN impact investing focused experiences</v>
      </c>
      <c r="B12" s="39" t="s">
        <v>286</v>
      </c>
      <c r="C12" s="11" t="s">
        <v>287</v>
      </c>
      <c r="D12" s="18"/>
    </row>
    <row r="13" spans="1:5" ht="217.5" customHeight="1">
      <c r="A13" s="35" t="str">
        <f>Logframe!B57</f>
        <v># of investors engaged and actively participating in economically non-dominant provinces where they have previously had limited activity.</v>
      </c>
      <c r="B13" s="36" t="s">
        <v>288</v>
      </c>
      <c r="C13" s="11" t="s">
        <v>289</v>
      </c>
      <c r="D13" s="18"/>
    </row>
    <row r="14" spans="1:5">
      <c r="A14" s="86" t="str">
        <f>Logframe!B62</f>
        <v># of engagements (presentations given, workshops attended, or panel participations) where IFN shares key lessons learned on supporting SMEs and structuring catalytic capital.</v>
      </c>
      <c r="B14" s="81" t="s">
        <v>290</v>
      </c>
      <c r="C14" s="87" t="s">
        <v>291</v>
      </c>
      <c r="D14" s="85"/>
    </row>
    <row r="15" spans="1:5">
      <c r="A15" s="81"/>
      <c r="B15" s="81"/>
      <c r="C15" s="88"/>
      <c r="D15" s="85"/>
    </row>
    <row r="16" spans="1:5">
      <c r="A16" s="81"/>
      <c r="B16" s="81"/>
      <c r="C16" s="88"/>
      <c r="D16" s="85"/>
    </row>
    <row r="17" spans="1:4">
      <c r="A17" s="81"/>
      <c r="B17" s="81"/>
      <c r="C17" s="88"/>
      <c r="D17" s="85"/>
    </row>
    <row r="18" spans="1:4">
      <c r="A18" s="81"/>
      <c r="B18" s="81"/>
      <c r="C18" s="88"/>
      <c r="D18" s="85"/>
    </row>
    <row r="19" spans="1:4">
      <c r="A19" s="81"/>
      <c r="B19" s="81"/>
      <c r="C19" s="88"/>
      <c r="D19" s="85"/>
    </row>
    <row r="20" spans="1:4">
      <c r="A20" s="81"/>
      <c r="B20" s="81"/>
      <c r="C20" s="88"/>
      <c r="D20" s="85"/>
    </row>
    <row r="21" spans="1:4">
      <c r="A21" s="81"/>
      <c r="B21" s="81"/>
      <c r="C21" s="88"/>
      <c r="D21" s="85"/>
    </row>
    <row r="22" spans="1:4">
      <c r="A22" s="81"/>
      <c r="B22" s="81"/>
      <c r="C22" s="88"/>
      <c r="D22" s="85"/>
    </row>
    <row r="23" spans="1:4">
      <c r="A23" s="81"/>
      <c r="B23" s="81"/>
      <c r="C23" s="88"/>
      <c r="D23" s="85"/>
    </row>
    <row r="24" spans="1:4">
      <c r="A24" s="81"/>
      <c r="B24" s="81"/>
      <c r="C24" s="88"/>
      <c r="D24" s="85"/>
    </row>
    <row r="25" spans="1:4">
      <c r="A25" s="81"/>
      <c r="B25" s="81"/>
      <c r="C25" s="88"/>
      <c r="D25" s="85"/>
    </row>
    <row r="26" spans="1:4">
      <c r="A26" s="81"/>
      <c r="B26" s="81"/>
      <c r="C26" s="88"/>
      <c r="D26" s="85"/>
    </row>
    <row r="27" spans="1:4">
      <c r="A27" s="81"/>
      <c r="B27" s="81"/>
      <c r="C27" s="88"/>
      <c r="D27" s="85"/>
    </row>
    <row r="28" spans="1:4">
      <c r="A28" s="81"/>
      <c r="B28" s="81"/>
      <c r="C28" s="88"/>
      <c r="D28" s="85"/>
    </row>
    <row r="29" spans="1:4">
      <c r="A29" s="81"/>
      <c r="B29" s="81"/>
      <c r="C29" s="88"/>
      <c r="D29" s="85"/>
    </row>
    <row r="30" spans="1:4">
      <c r="A30" s="81"/>
      <c r="B30" s="81"/>
      <c r="C30" s="88"/>
      <c r="D30" s="85"/>
    </row>
    <row r="31" spans="1:4">
      <c r="A31" s="81"/>
      <c r="B31" s="81"/>
      <c r="C31" s="88"/>
      <c r="D31" s="85"/>
    </row>
    <row r="32" spans="1:4">
      <c r="A32" s="81"/>
      <c r="B32" s="81"/>
      <c r="C32" s="88"/>
      <c r="D32" s="85"/>
    </row>
    <row r="33" spans="1:4">
      <c r="A33" s="81"/>
      <c r="B33" s="81"/>
      <c r="C33" s="88"/>
      <c r="D33" s="85"/>
    </row>
    <row r="34" spans="1:4">
      <c r="A34" s="81"/>
      <c r="B34" s="81"/>
      <c r="C34" s="88"/>
      <c r="D34" s="85"/>
    </row>
    <row r="35" spans="1:4">
      <c r="A35" s="81"/>
      <c r="B35" s="81"/>
      <c r="C35" s="88"/>
      <c r="D35" s="85"/>
    </row>
    <row r="36" spans="1:4">
      <c r="A36" s="81"/>
      <c r="B36" s="81"/>
      <c r="C36" s="88"/>
      <c r="D36" s="85"/>
    </row>
    <row r="37" spans="1:4">
      <c r="A37" s="81"/>
      <c r="B37" s="81"/>
      <c r="C37" s="88"/>
      <c r="D37" s="85"/>
    </row>
    <row r="38" spans="1:4">
      <c r="A38" s="81"/>
      <c r="B38" s="81"/>
      <c r="C38" s="88"/>
      <c r="D38" s="85"/>
    </row>
    <row r="39" spans="1:4">
      <c r="A39" s="81"/>
      <c r="B39" s="81"/>
      <c r="C39" s="88"/>
      <c r="D39" s="85"/>
    </row>
    <row r="40" spans="1:4">
      <c r="A40" s="81"/>
      <c r="B40" s="81"/>
      <c r="C40" s="88"/>
      <c r="D40" s="85"/>
    </row>
    <row r="41" spans="1:4">
      <c r="A41" s="81"/>
      <c r="B41" s="81"/>
      <c r="C41" s="88"/>
      <c r="D41" s="85"/>
    </row>
    <row r="42" spans="1:4" ht="4.5" customHeight="1">
      <c r="A42" s="81"/>
      <c r="B42" s="81"/>
      <c r="C42" s="88"/>
      <c r="D42" s="85"/>
    </row>
    <row r="43" spans="1:4" hidden="1">
      <c r="A43" s="81"/>
      <c r="B43" s="81"/>
      <c r="C43" s="88"/>
      <c r="D43" s="85"/>
    </row>
    <row r="44" spans="1:4">
      <c r="A44" s="83" t="str">
        <f>Logframe!B67</f>
        <v># of quarterly reports submitted no more than 3 weeks after end of the quarter summarising project progress accurately and in line with each agreed reporting requirement.</v>
      </c>
      <c r="B44" s="84" t="s">
        <v>292</v>
      </c>
      <c r="C44" s="89"/>
      <c r="D44" s="89"/>
    </row>
    <row r="45" spans="1:4">
      <c r="A45" s="84"/>
      <c r="B45" s="84"/>
      <c r="C45" s="90"/>
      <c r="D45" s="90"/>
    </row>
    <row r="46" spans="1:4" ht="62.65" customHeight="1">
      <c r="A46" s="84"/>
      <c r="B46" s="84"/>
      <c r="C46" s="90"/>
      <c r="D46" s="90"/>
    </row>
    <row r="47" spans="1:4">
      <c r="A47" s="84"/>
      <c r="B47" s="84"/>
      <c r="C47" s="90"/>
      <c r="D47" s="90"/>
    </row>
    <row r="48" spans="1:4">
      <c r="A48" s="84"/>
      <c r="B48" s="84"/>
      <c r="C48" s="90"/>
      <c r="D48" s="90"/>
    </row>
    <row r="49" spans="1:4">
      <c r="A49" s="84"/>
      <c r="B49" s="84"/>
      <c r="C49" s="90"/>
      <c r="D49" s="90"/>
    </row>
    <row r="50" spans="1:4">
      <c r="A50" s="84"/>
      <c r="B50" s="84"/>
      <c r="C50" s="90"/>
      <c r="D50" s="90"/>
    </row>
    <row r="51" spans="1:4">
      <c r="A51" s="84"/>
      <c r="B51" s="84"/>
      <c r="C51" s="90"/>
      <c r="D51" s="90"/>
    </row>
    <row r="52" spans="1:4">
      <c r="A52" s="84"/>
      <c r="B52" s="84"/>
      <c r="C52" s="90"/>
      <c r="D52" s="90"/>
    </row>
    <row r="53" spans="1:4">
      <c r="A53" s="84"/>
      <c r="B53" s="84"/>
      <c r="C53" s="90"/>
      <c r="D53" s="90"/>
    </row>
    <row r="54" spans="1:4">
      <c r="A54" s="84"/>
      <c r="B54" s="84"/>
      <c r="C54" s="90"/>
      <c r="D54" s="90"/>
    </row>
    <row r="55" spans="1:4">
      <c r="A55" s="84"/>
      <c r="B55" s="84"/>
      <c r="C55" s="90"/>
      <c r="D55" s="90"/>
    </row>
    <row r="56" spans="1:4">
      <c r="A56" s="84"/>
      <c r="B56" s="84"/>
      <c r="C56" s="90"/>
      <c r="D56" s="90"/>
    </row>
    <row r="57" spans="1:4">
      <c r="A57" s="84"/>
      <c r="B57" s="84"/>
      <c r="C57" s="90"/>
      <c r="D57" s="90"/>
    </row>
    <row r="58" spans="1:4">
      <c r="A58" s="84"/>
      <c r="B58" s="84"/>
      <c r="C58" s="90"/>
      <c r="D58" s="90"/>
    </row>
    <row r="59" spans="1:4">
      <c r="A59" s="84"/>
      <c r="B59" s="84"/>
      <c r="C59" s="90"/>
      <c r="D59" s="90"/>
    </row>
    <row r="60" spans="1:4">
      <c r="A60" s="84"/>
      <c r="B60" s="84"/>
      <c r="C60" s="90"/>
      <c r="D60" s="90"/>
    </row>
    <row r="61" spans="1:4">
      <c r="A61" s="84"/>
      <c r="B61" s="84"/>
      <c r="C61" s="90"/>
      <c r="D61" s="90"/>
    </row>
    <row r="62" spans="1:4" ht="8.25" customHeight="1">
      <c r="A62" s="84"/>
      <c r="B62" s="84"/>
      <c r="C62" s="90"/>
      <c r="D62" s="90"/>
    </row>
    <row r="63" spans="1:4" ht="13.5" hidden="1" customHeight="1">
      <c r="A63" s="84"/>
      <c r="B63" s="84"/>
      <c r="C63" s="91"/>
      <c r="D63" s="91"/>
    </row>
    <row r="64" spans="1:4" ht="325.89999999999998" customHeight="1">
      <c r="A64" s="40" t="str">
        <f>Logframe!B72</f>
        <v>% variance between actual spend and forecasted spend.</v>
      </c>
      <c r="B64" s="41" t="s">
        <v>293</v>
      </c>
      <c r="C64" s="42"/>
      <c r="D64" s="42"/>
    </row>
  </sheetData>
  <mergeCells count="8">
    <mergeCell ref="A44:A63"/>
    <mergeCell ref="B44:B63"/>
    <mergeCell ref="D14:D43"/>
    <mergeCell ref="A14:A43"/>
    <mergeCell ref="B14:B43"/>
    <mergeCell ref="C14:C43"/>
    <mergeCell ref="C44:C63"/>
    <mergeCell ref="D44:D63"/>
  </mergeCells>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363DB-5BBC-4BB9-A37F-94CB2014C580}">
  <dimension ref="A1:B20"/>
  <sheetViews>
    <sheetView zoomScaleNormal="100" workbookViewId="0"/>
  </sheetViews>
  <sheetFormatPr defaultColWidth="8.7109375" defaultRowHeight="11.65"/>
  <cols>
    <col min="1" max="1" width="28.5703125" style="3" customWidth="1"/>
    <col min="2" max="2" width="102.140625" style="3" customWidth="1"/>
    <col min="3" max="16384" width="8.7109375" style="3"/>
  </cols>
  <sheetData>
    <row r="1" spans="1:2" ht="18">
      <c r="A1" s="19" t="s">
        <v>14</v>
      </c>
      <c r="B1" s="44"/>
    </row>
    <row r="2" spans="1:2" ht="13.15">
      <c r="A2" s="12" t="s">
        <v>14</v>
      </c>
      <c r="B2" s="12" t="s">
        <v>6</v>
      </c>
    </row>
    <row r="3" spans="1:2" s="6" customFormat="1" ht="210">
      <c r="A3" s="11" t="s">
        <v>294</v>
      </c>
      <c r="B3" s="11" t="s">
        <v>295</v>
      </c>
    </row>
    <row r="4" spans="1:2" s="6" customFormat="1" ht="65.650000000000006">
      <c r="A4" s="11" t="s">
        <v>95</v>
      </c>
      <c r="B4" s="11" t="s">
        <v>296</v>
      </c>
    </row>
    <row r="5" spans="1:2" s="6" customFormat="1" ht="223.15">
      <c r="A5" s="11" t="s">
        <v>297</v>
      </c>
      <c r="B5" s="11" t="s">
        <v>298</v>
      </c>
    </row>
    <row r="6" spans="1:2" s="6" customFormat="1" ht="78.75">
      <c r="A6" s="11" t="s">
        <v>299</v>
      </c>
      <c r="B6" s="11" t="s">
        <v>300</v>
      </c>
    </row>
    <row r="7" spans="1:2" s="6" customFormat="1" ht="105">
      <c r="A7" s="11" t="s">
        <v>40</v>
      </c>
      <c r="B7" s="11" t="s">
        <v>301</v>
      </c>
    </row>
    <row r="8" spans="1:2" s="6" customFormat="1" ht="210">
      <c r="A8" s="11" t="s">
        <v>302</v>
      </c>
      <c r="B8" s="11" t="s">
        <v>303</v>
      </c>
    </row>
    <row r="9" spans="1:2" s="6" customFormat="1" ht="131.25">
      <c r="A9" s="11" t="s">
        <v>304</v>
      </c>
      <c r="B9" s="11" t="s">
        <v>305</v>
      </c>
    </row>
    <row r="10" spans="1:2" s="6" customFormat="1" ht="105">
      <c r="A10" s="11" t="s">
        <v>306</v>
      </c>
      <c r="B10" s="11" t="s">
        <v>307</v>
      </c>
    </row>
    <row r="11" spans="1:2" s="6" customFormat="1" ht="157.5">
      <c r="A11" s="11" t="s">
        <v>308</v>
      </c>
      <c r="B11" s="11" t="s">
        <v>309</v>
      </c>
    </row>
    <row r="12" spans="1:2" s="6" customFormat="1" ht="118.15">
      <c r="A12" s="11" t="s">
        <v>310</v>
      </c>
      <c r="B12" s="11" t="s">
        <v>311</v>
      </c>
    </row>
    <row r="13" spans="1:2" s="6" customFormat="1" ht="39.4">
      <c r="A13" s="11" t="s">
        <v>312</v>
      </c>
      <c r="B13" s="11" t="s">
        <v>313</v>
      </c>
    </row>
    <row r="14" spans="1:2" s="6" customFormat="1" ht="67.5" customHeight="1">
      <c r="A14" s="11" t="s">
        <v>314</v>
      </c>
      <c r="B14" s="11" t="s">
        <v>315</v>
      </c>
    </row>
    <row r="15" spans="1:2" s="6" customFormat="1" ht="65.650000000000006">
      <c r="A15" s="11" t="s">
        <v>316</v>
      </c>
      <c r="B15" s="11" t="s">
        <v>317</v>
      </c>
    </row>
    <row r="16" spans="1:2" s="6" customFormat="1" ht="52.5">
      <c r="A16" s="11" t="s">
        <v>242</v>
      </c>
      <c r="B16" s="11" t="s">
        <v>318</v>
      </c>
    </row>
    <row r="17" spans="1:2" s="6" customFormat="1" ht="52.5">
      <c r="A17" s="11" t="s">
        <v>252</v>
      </c>
      <c r="B17" s="11" t="s">
        <v>319</v>
      </c>
    </row>
    <row r="18" spans="1:2" s="6" customFormat="1" ht="95.1" customHeight="1">
      <c r="A18" s="11" t="s">
        <v>246</v>
      </c>
      <c r="B18" s="11" t="s">
        <v>320</v>
      </c>
    </row>
    <row r="19" spans="1:2" s="6" customFormat="1" ht="118.15">
      <c r="A19" s="11" t="s">
        <v>321</v>
      </c>
      <c r="B19" s="11" t="s">
        <v>322</v>
      </c>
    </row>
    <row r="20" spans="1:2">
      <c r="A20" s="6"/>
    </row>
  </sheetData>
  <autoFilter ref="A2:B19" xr:uid="{2B6363DB-5BBC-4BB9-A37F-94CB2014C580}"/>
  <pageMargins left="0.7" right="0.7" top="0.75" bottom="0.75" header="0.3" footer="0.3"/>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3901-0EB5-443F-AA97-E618E70C02D7}">
  <dimension ref="A1:E66"/>
  <sheetViews>
    <sheetView zoomScale="80" zoomScaleNormal="80" workbookViewId="0"/>
  </sheetViews>
  <sheetFormatPr defaultRowHeight="14.25"/>
  <cols>
    <col min="1" max="1" width="42.85546875" customWidth="1"/>
    <col min="2" max="2" width="42.7109375" customWidth="1"/>
    <col min="3" max="3" width="89.85546875" customWidth="1"/>
  </cols>
  <sheetData>
    <row r="1" spans="1:5" ht="18">
      <c r="A1" s="49" t="s">
        <v>16</v>
      </c>
      <c r="B1" s="45"/>
      <c r="C1" s="45"/>
    </row>
    <row r="2" spans="1:5">
      <c r="A2" s="46" t="str">
        <f>Logframe!A5</f>
        <v>IMPACT</v>
      </c>
      <c r="B2" s="47" t="str">
        <f>Logframe!B5</f>
        <v>Impact Indicator 1</v>
      </c>
      <c r="C2" s="48" t="s">
        <v>16</v>
      </c>
    </row>
    <row r="3" spans="1:5" ht="55.5" customHeight="1">
      <c r="A3" s="57" t="str">
        <f>Logframe!A6</f>
        <v>Economic diversification, including in economically non-dominant provinces</v>
      </c>
      <c r="B3" s="39" t="str">
        <f>Logframe!B6</f>
        <v>% reduction in the Herfindahl-Hirschman Index (HHI) of sectoral distribution based on the sectors that IFN supported SMEs operate in. Index will be calculated based on jobs supported and revenue.</v>
      </c>
      <c r="C3" s="11" t="s">
        <v>323</v>
      </c>
    </row>
    <row r="4" spans="1:5">
      <c r="A4" s="46" t="str">
        <f>Logframe!A10</f>
        <v>OUTCOME 1</v>
      </c>
      <c r="B4" s="47" t="str">
        <f>Logframe!B10</f>
        <v>Outcome Indicator 1</v>
      </c>
      <c r="C4" s="18"/>
    </row>
    <row r="5" spans="1:5" ht="39.75" customHeight="1">
      <c r="A5" s="100" t="str">
        <f>Logframe!A11</f>
        <v>Jobs are supported (created and maintained).</v>
      </c>
      <c r="B5" s="93" t="str">
        <f>Logframe!B11</f>
        <v xml:space="preserve"># of jobs supported (created and maintained) by IFN supported SMEs, (direct + indirect)​.
</v>
      </c>
      <c r="C5" s="81" t="s">
        <v>324</v>
      </c>
      <c r="E5" s="9"/>
    </row>
    <row r="6" spans="1:5" ht="39.75" customHeight="1">
      <c r="A6" s="100"/>
      <c r="B6" s="93"/>
      <c r="C6" s="81"/>
    </row>
    <row r="7" spans="1:5" ht="39.75" customHeight="1">
      <c r="A7" s="100"/>
      <c r="B7" s="93"/>
      <c r="C7" s="81"/>
    </row>
    <row r="8" spans="1:5" ht="30" customHeight="1">
      <c r="A8" s="100"/>
      <c r="B8" s="93"/>
      <c r="C8" s="81"/>
    </row>
    <row r="9" spans="1:5">
      <c r="A9" s="46" t="str">
        <f>Logframe!A15</f>
        <v>OUTCOME 2</v>
      </c>
      <c r="B9" s="47" t="str">
        <f>Logframe!B15</f>
        <v>Outcome Indicator 2</v>
      </c>
      <c r="C9" s="18"/>
    </row>
    <row r="10" spans="1:5" ht="21.75" customHeight="1">
      <c r="A10" s="100" t="str">
        <f>Logframe!A16</f>
        <v>Growth-stage SMEs supported through the IFN demonstrate resilience.</v>
      </c>
      <c r="B10" s="93" t="str">
        <f>Logframe!B16</f>
        <v>% Growth-stage SMEs supported through the IFN who remain in business 24 months post TA.</v>
      </c>
      <c r="C10" s="93" t="s">
        <v>325</v>
      </c>
    </row>
    <row r="11" spans="1:5" ht="21.75" customHeight="1">
      <c r="A11" s="100"/>
      <c r="B11" s="93"/>
      <c r="C11" s="93"/>
    </row>
    <row r="12" spans="1:5" ht="21.75" customHeight="1">
      <c r="A12" s="100"/>
      <c r="B12" s="93"/>
      <c r="C12" s="93"/>
    </row>
    <row r="13" spans="1:5" ht="5.25" customHeight="1">
      <c r="A13" s="100"/>
      <c r="B13" s="93"/>
      <c r="C13" s="93"/>
    </row>
    <row r="14" spans="1:5">
      <c r="A14" s="46" t="str">
        <f>Logframe!A20</f>
        <v>OUTCOME 3</v>
      </c>
      <c r="B14" s="47" t="str">
        <f>Logframe!B20</f>
        <v>Outcome Indicator 3.1</v>
      </c>
      <c r="C14" s="18"/>
    </row>
    <row r="15" spans="1:5" ht="31.5" customHeight="1">
      <c r="A15" s="100" t="str">
        <f>Logframe!A21</f>
        <v>Third-party capital is unlocked for SMEs and AFSPs supported through the IFN (including those that are “women-led”, “green”, and/or in economically non-dominant provinces).</v>
      </c>
      <c r="B15" s="97" t="str">
        <f>Logframe!B21</f>
        <v>Value of third-party capital unlocked by SMEs and AFSPs supported through the IFN.</v>
      </c>
      <c r="C15" s="93" t="s">
        <v>326</v>
      </c>
    </row>
    <row r="16" spans="1:5">
      <c r="A16" s="100"/>
      <c r="B16" s="97"/>
      <c r="C16" s="93"/>
    </row>
    <row r="17" spans="1:3">
      <c r="A17" s="100"/>
      <c r="B17" s="97"/>
      <c r="C17" s="93"/>
    </row>
    <row r="18" spans="1:3">
      <c r="A18" s="100"/>
      <c r="B18" s="97"/>
      <c r="C18" s="93"/>
    </row>
    <row r="19" spans="1:3">
      <c r="A19" s="100"/>
      <c r="B19" s="47" t="str">
        <f>Logframe!B25</f>
        <v>Outcome Indicator 3.2</v>
      </c>
      <c r="C19" s="93"/>
    </row>
    <row r="20" spans="1:3">
      <c r="A20" s="100"/>
      <c r="B20" s="97" t="str">
        <f>Logframe!B26</f>
        <v xml:space="preserve">Ratio of third-party capital unlocked compared to programme funds invested (multiplier effect).
</v>
      </c>
      <c r="C20" s="93"/>
    </row>
    <row r="21" spans="1:3">
      <c r="A21" s="100"/>
      <c r="B21" s="97"/>
      <c r="C21" s="93"/>
    </row>
    <row r="22" spans="1:3">
      <c r="A22" s="100"/>
      <c r="B22" s="97"/>
      <c r="C22" s="93"/>
    </row>
    <row r="23" spans="1:3" ht="6.4" customHeight="1">
      <c r="A23" s="100"/>
      <c r="B23" s="97"/>
      <c r="C23" s="93"/>
    </row>
    <row r="24" spans="1:3">
      <c r="A24" s="46" t="str">
        <f>Logframe!A30</f>
        <v>OUTCOME 4</v>
      </c>
      <c r="B24" s="47" t="str">
        <f>Logframe!B30</f>
        <v>Outcome Indicator 4</v>
      </c>
      <c r="C24" s="18"/>
    </row>
    <row r="25" spans="1:3">
      <c r="A25" s="92" t="str">
        <f>Logframe!A31</f>
        <v>SMEs supported through the IFN have improved investment readiness (including those that are “women-led”, “green”, and/or in economically non-dominant provinces).</v>
      </c>
      <c r="B25" s="97" t="str">
        <f>Logframe!B31</f>
        <v xml:space="preserve">Average % increase in SME investment readiness score from baseline to end of TA for SMEs supported through the IFN.
</v>
      </c>
      <c r="C25" s="93" t="s">
        <v>327</v>
      </c>
    </row>
    <row r="26" spans="1:3">
      <c r="A26" s="93"/>
      <c r="B26" s="97"/>
      <c r="C26" s="93"/>
    </row>
    <row r="27" spans="1:3">
      <c r="A27" s="93"/>
      <c r="B27" s="97"/>
      <c r="C27" s="93"/>
    </row>
    <row r="28" spans="1:3">
      <c r="A28" s="93"/>
      <c r="B28" s="97"/>
      <c r="C28" s="93"/>
    </row>
    <row r="29" spans="1:3" ht="1.5" customHeight="1">
      <c r="A29" s="93"/>
      <c r="B29" s="97"/>
      <c r="C29" s="93"/>
    </row>
    <row r="30" spans="1:3">
      <c r="A30" s="46" t="str">
        <f>Logframe!A36</f>
        <v>OUTCOME 5</v>
      </c>
      <c r="B30" s="47" t="str">
        <f>Logframe!B36</f>
        <v>Outcome Indicator 5</v>
      </c>
      <c r="C30" s="18"/>
    </row>
    <row r="31" spans="1:3" ht="25.5" customHeight="1">
      <c r="A31" s="98" t="str">
        <f>Logframe!A37</f>
        <v>Strengthened regional ecosystem including in economically non-dominant provinces.</v>
      </c>
      <c r="B31" s="93" t="str">
        <f>Logframe!B37</f>
        <v>Stakeholder representation score at IFN ecosystem experiences convened.</v>
      </c>
      <c r="C31" s="93" t="s">
        <v>328</v>
      </c>
    </row>
    <row r="32" spans="1:3" ht="25.5" customHeight="1">
      <c r="A32" s="99"/>
      <c r="B32" s="93"/>
      <c r="C32" s="93"/>
    </row>
    <row r="33" spans="1:3" ht="42.95" customHeight="1">
      <c r="A33" s="99"/>
      <c r="B33" s="93"/>
      <c r="C33" s="93"/>
    </row>
    <row r="34" spans="1:3" ht="16.5" customHeight="1">
      <c r="A34" s="99"/>
      <c r="B34" s="93"/>
      <c r="C34" s="93"/>
    </row>
    <row r="35" spans="1:3">
      <c r="A35" s="46" t="str">
        <f>Logframe!A41</f>
        <v>OUTPUT 1</v>
      </c>
      <c r="B35" s="47" t="str">
        <f>Logframe!B41</f>
        <v>Output Indicator 1</v>
      </c>
      <c r="C35" s="18"/>
    </row>
    <row r="36" spans="1:3">
      <c r="A36" s="98" t="str">
        <f>Logframe!A42</f>
        <v>SMEs supported through the IFN receive tailored pre-investment readiness TA (including those that are “women-led”, “green”, and/or in economically non-dominant provinces).</v>
      </c>
      <c r="B36" s="92" t="str">
        <f>Logframe!B42</f>
        <v># of SMEs who receive tailored pre-investment readiness TA from the IFN.</v>
      </c>
      <c r="C36" s="93" t="s">
        <v>329</v>
      </c>
    </row>
    <row r="37" spans="1:3">
      <c r="A37" s="99"/>
      <c r="B37" s="93"/>
      <c r="C37" s="93"/>
    </row>
    <row r="38" spans="1:3">
      <c r="A38" s="99"/>
      <c r="B38" s="93"/>
      <c r="C38" s="93"/>
    </row>
    <row r="39" spans="1:3" ht="96" customHeight="1">
      <c r="A39" s="99"/>
      <c r="B39" s="93"/>
      <c r="C39" s="93"/>
    </row>
    <row r="40" spans="1:3">
      <c r="A40" s="46" t="str">
        <f>Logframe!A46</f>
        <v>OUTPUT 2</v>
      </c>
      <c r="B40" s="47" t="str">
        <f>Logframe!B46</f>
        <v>Output Indicator 2</v>
      </c>
      <c r="C40" s="39"/>
    </row>
    <row r="41" spans="1:3" ht="83.65" customHeight="1">
      <c r="A41" s="58" t="str">
        <f>Logframe!A47</f>
        <v>CC concessional loans delivered to SMEs and AFSPs (including those that are “women-led”, “green”, and/or in economically non-dominant provinces).</v>
      </c>
      <c r="B41" s="57" t="str">
        <f>Logframe!B47</f>
        <v>Value of funds approved at IFF Investment Committee (IC) for SMEs and AFSPs that FCDO provides No Objection to.</v>
      </c>
      <c r="C41" s="11" t="s">
        <v>330</v>
      </c>
    </row>
    <row r="42" spans="1:3">
      <c r="A42" s="46" t="str">
        <f>Logframe!A51</f>
        <v>OUTPUT 3</v>
      </c>
      <c r="B42" s="47" t="str">
        <f>Logframe!B51</f>
        <v>Output Indicator 3.1</v>
      </c>
      <c r="C42" s="18"/>
    </row>
    <row r="43" spans="1:3" ht="14.25" customHeight="1">
      <c r="A43" s="94" t="str">
        <f>Logframe!A52</f>
        <v>More investors engaged in SME ecosystem, including in economically non-dominant provinces.</v>
      </c>
      <c r="B43" s="92" t="str">
        <f>Logframe!B52</f>
        <v># of IFN ecosystem experiences convened. NOTE: Per IFN Theory of Change, this indicator also links to the following OUTPUT: Ecosystem actors are convened through IFN impact investing focused experiences</v>
      </c>
      <c r="C43" s="81" t="s">
        <v>331</v>
      </c>
    </row>
    <row r="44" spans="1:3">
      <c r="A44" s="95"/>
      <c r="B44" s="93"/>
      <c r="C44" s="81"/>
    </row>
    <row r="45" spans="1:3">
      <c r="A45" s="95"/>
      <c r="B45" s="93"/>
      <c r="C45" s="81"/>
    </row>
    <row r="46" spans="1:3">
      <c r="A46" s="95"/>
      <c r="B46" s="93"/>
      <c r="C46" s="81"/>
    </row>
    <row r="47" spans="1:3">
      <c r="A47" s="95"/>
      <c r="B47" s="47" t="str">
        <f>Logframe!B56</f>
        <v>Output Indicator 3.2</v>
      </c>
      <c r="C47" s="11"/>
    </row>
    <row r="48" spans="1:3">
      <c r="A48" s="95"/>
      <c r="B48" s="92" t="str">
        <f>Logframe!B57</f>
        <v># of investors engaged and actively participating in economically non-dominant provinces where they have previously had limited activity.</v>
      </c>
      <c r="C48" s="81" t="s">
        <v>332</v>
      </c>
    </row>
    <row r="49" spans="1:3">
      <c r="A49" s="95"/>
      <c r="B49" s="93"/>
      <c r="C49" s="81"/>
    </row>
    <row r="50" spans="1:3">
      <c r="A50" s="95"/>
      <c r="B50" s="93"/>
      <c r="C50" s="81"/>
    </row>
    <row r="51" spans="1:3">
      <c r="A51" s="96"/>
      <c r="B51" s="93"/>
      <c r="C51" s="81"/>
    </row>
    <row r="52" spans="1:3">
      <c r="A52" s="46" t="str">
        <f>Logframe!A61</f>
        <v>OUTPUT 4</v>
      </c>
      <c r="B52" s="47" t="str">
        <f>Logframe!B61</f>
        <v>Output Indicator 4</v>
      </c>
      <c r="C52" s="18"/>
    </row>
    <row r="53" spans="1:3" ht="34.5" customHeight="1">
      <c r="A53" s="92" t="str">
        <f>Logframe!A62</f>
        <v>IFN knowledge is generated and disseminated on barriers to expansion and investment for SMEs.</v>
      </c>
      <c r="B53" s="93" t="str">
        <f>Logframe!B62</f>
        <v># of engagements (presentations given, workshops attended, or panel participations) where IFN shares key lessons learned on supporting SMEs and structuring catalytic capital.</v>
      </c>
      <c r="C53" s="81" t="s">
        <v>333</v>
      </c>
    </row>
    <row r="54" spans="1:3">
      <c r="A54" s="93"/>
      <c r="B54" s="93"/>
      <c r="C54" s="81"/>
    </row>
    <row r="55" spans="1:3">
      <c r="A55" s="93"/>
      <c r="B55" s="93"/>
      <c r="C55" s="81"/>
    </row>
    <row r="56" spans="1:3">
      <c r="A56" s="93"/>
      <c r="B56" s="93"/>
      <c r="C56" s="81"/>
    </row>
    <row r="57" spans="1:3">
      <c r="A57" s="46" t="str">
        <f>Logframe!A66</f>
        <v>OUTPUT 5</v>
      </c>
      <c r="B57" s="47" t="str">
        <f>Logframe!B66</f>
        <v>Output Indicator 5.1</v>
      </c>
      <c r="C57" s="18"/>
    </row>
    <row r="58" spans="1:3">
      <c r="A58" s="92" t="str">
        <f>Logframe!A67</f>
        <v>Programme delivery is in line with expectations including timely and high quality reporting and financial management.</v>
      </c>
      <c r="B58" s="92" t="str">
        <f>Logframe!B67</f>
        <v># of quarterly reports submitted no more than 3 weeks after end of the quarter summarising project progress accurately and in line with each agreed reporting requirement.</v>
      </c>
      <c r="C58" s="81" t="s">
        <v>334</v>
      </c>
    </row>
    <row r="59" spans="1:3">
      <c r="A59" s="93"/>
      <c r="B59" s="93"/>
      <c r="C59" s="81"/>
    </row>
    <row r="60" spans="1:3">
      <c r="A60" s="93"/>
      <c r="B60" s="93"/>
      <c r="C60" s="81"/>
    </row>
    <row r="61" spans="1:3">
      <c r="A61" s="93"/>
      <c r="B61" s="93"/>
      <c r="C61" s="81"/>
    </row>
    <row r="62" spans="1:3">
      <c r="A62" s="93"/>
      <c r="B62" s="47" t="str">
        <f>Logframe!B71</f>
        <v>Output Indicator 5.2</v>
      </c>
      <c r="C62" s="81"/>
    </row>
    <row r="63" spans="1:3">
      <c r="A63" s="93"/>
      <c r="B63" s="92" t="str">
        <f>Logframe!B72</f>
        <v>% variance between actual spend and forecasted spend.</v>
      </c>
      <c r="C63" s="81"/>
    </row>
    <row r="64" spans="1:3">
      <c r="A64" s="93"/>
      <c r="B64" s="93"/>
      <c r="C64" s="81"/>
    </row>
    <row r="65" spans="1:3">
      <c r="A65" s="93"/>
      <c r="B65" s="93"/>
      <c r="C65" s="81"/>
    </row>
    <row r="66" spans="1:3">
      <c r="A66" s="93"/>
      <c r="B66" s="93"/>
      <c r="C66" s="81"/>
    </row>
  </sheetData>
  <mergeCells count="31">
    <mergeCell ref="A5:A8"/>
    <mergeCell ref="B5:B8"/>
    <mergeCell ref="A10:A13"/>
    <mergeCell ref="B10:B13"/>
    <mergeCell ref="A15:A23"/>
    <mergeCell ref="B15:B18"/>
    <mergeCell ref="B20:B23"/>
    <mergeCell ref="B48:B51"/>
    <mergeCell ref="A43:A51"/>
    <mergeCell ref="A25:A29"/>
    <mergeCell ref="B25:B29"/>
    <mergeCell ref="A31:A34"/>
    <mergeCell ref="B31:B34"/>
    <mergeCell ref="A36:A39"/>
    <mergeCell ref="B36:B39"/>
    <mergeCell ref="C58:C66"/>
    <mergeCell ref="A58:A66"/>
    <mergeCell ref="B58:B61"/>
    <mergeCell ref="B63:B66"/>
    <mergeCell ref="C5:C8"/>
    <mergeCell ref="C10:C13"/>
    <mergeCell ref="C15:C23"/>
    <mergeCell ref="C25:C29"/>
    <mergeCell ref="C31:C34"/>
    <mergeCell ref="C36:C39"/>
    <mergeCell ref="C43:C46"/>
    <mergeCell ref="B43:B46"/>
    <mergeCell ref="B53:B56"/>
    <mergeCell ref="C53:C56"/>
    <mergeCell ref="A53:A56"/>
    <mergeCell ref="C48:C51"/>
  </mergeCells>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400324</AmpProgrammeId>
    <ContentDescription xmlns="1dfeaaf3-78af-4f3c-9a64-5b70949f85ef" xsi:nil="true"/>
    <ProjectLanguage xmlns="1dfeaaf3-78af-4f3c-9a64-5b70949f85ef">English</ProjectLanguage>
    <DocumentIdentifier xmlns="1dfeaaf3-78af-4f3c-9a64-5b70949f85ef">S40032412</DocumentIdentifier>
    <Exclusion_x0020_Applied xmlns="1dfeaaf3-78af-4f3c-9a64-5b70949f85ef">false</Exclusion_x0020_Applied>
    <PublishingState xmlns="1dfeaaf3-78af-4f3c-9a64-5b70949f85ef">Not Published</PublishingSt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Logical Framework" ma:contentTypeID="0x010100A9E804AD2130B047BEB1B1355903FA590300EBEF3290175CF543A827E9904117D402" ma:contentTypeVersion="6" ma:contentTypeDescription="Logical framework (Logframe) Content Type for Transparency" ma:contentTypeScope="" ma:versionID="e00bfebe1e1dbc8ccd6cdc579a19f71a">
  <xsd:schema xmlns:xsd="http://www.w3.org/2001/XMLSchema" xmlns:xs="http://www.w3.org/2001/XMLSchema" xmlns:p="http://schemas.microsoft.com/office/2006/metadata/properties" xmlns:ns2="1dfeaaf3-78af-4f3c-9a64-5b70949f85ef" targetNamespace="http://schemas.microsoft.com/office/2006/metadata/properties" ma:root="true" ma:fieldsID="ebbfb83380d1ca7c2e1afddd39326a67"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7C73F2-4049-4D58-BAC1-5A76D0471F47}"/>
</file>

<file path=customXml/itemProps2.xml><?xml version="1.0" encoding="utf-8"?>
<ds:datastoreItem xmlns:ds="http://schemas.openxmlformats.org/officeDocument/2006/customXml" ds:itemID="{9986BF67-646C-467F-8611-C75E527B5C57}"/>
</file>

<file path=customXml/itemProps3.xml><?xml version="1.0" encoding="utf-8"?>
<ds:datastoreItem xmlns:ds="http://schemas.openxmlformats.org/officeDocument/2006/customXml" ds:itemID="{532E739F-ABFF-457F-914B-47DC4F9B3458}"/>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 v4 Yrs </dc:title>
  <dc:subject/>
  <dc:creator>Keneilwe Tau</dc:creator>
  <cp:keywords/>
  <dc:description/>
  <cp:lastModifiedBy/>
  <cp:revision/>
  <dcterms:created xsi:type="dcterms:W3CDTF">2026-01-31T19:52:48Z</dcterms:created>
  <dcterms:modified xsi:type="dcterms:W3CDTF">2026-05-25T04:38:11Z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0x010100A9E804AD2130B047BEB1B1355903FA590300EBEF3290175CF543A827E9904117D402</vt:lpwstr>
  </property>
  <property fmtid="{D5CDD505-2E9C-101B-9397-08002B2CF9AE}" pid="3" name="MSIP_Label_e3f2a5e4-10d8-4dfe-8082-7352c27520cb_Enabled">
    <vt:lpwstr>true</vt:lpwstr>
  </property>
  <property fmtid="{D5CDD505-2E9C-101B-9397-08002B2CF9AE}" pid="4" name="MSIP_Label_e3f2a5e4-10d8-4dfe-8082-7352c27520cb_SetDate">
    <vt:lpwstr>2026-03-29T13:40:13Z</vt:lpwstr>
  </property>
  <property fmtid="{D5CDD505-2E9C-101B-9397-08002B2CF9AE}" pid="5" name="MSIP_Label_e3f2a5e4-10d8-4dfe-8082-7352c27520cb_Method">
    <vt:lpwstr>Standard</vt:lpwstr>
  </property>
  <property fmtid="{D5CDD505-2E9C-101B-9397-08002B2CF9AE}" pid="6" name="MSIP_Label_e3f2a5e4-10d8-4dfe-8082-7352c27520cb_Name">
    <vt:lpwstr>_Official</vt:lpwstr>
  </property>
  <property fmtid="{D5CDD505-2E9C-101B-9397-08002B2CF9AE}" pid="7" name="MSIP_Label_e3f2a5e4-10d8-4dfe-8082-7352c27520cb_SiteId">
    <vt:lpwstr>2864f69d-77c3-4fbe-bbc0-97502052391a</vt:lpwstr>
  </property>
  <property fmtid="{D5CDD505-2E9C-101B-9397-08002B2CF9AE}" pid="8" name="MSIP_Label_e3f2a5e4-10d8-4dfe-8082-7352c27520cb_ActionId">
    <vt:lpwstr>a2569adf-1032-468f-ab1a-12f2229c01ee</vt:lpwstr>
  </property>
  <property fmtid="{D5CDD505-2E9C-101B-9397-08002B2CF9AE}" pid="9" name="MSIP_Label_e3f2a5e4-10d8-4dfe-8082-7352c27520cb_ContentBits">
    <vt:lpwstr>1</vt:lpwstr>
  </property>
  <property fmtid="{D5CDD505-2E9C-101B-9397-08002B2CF9AE}" pid="10" name="MSIP_Label_e3f2a5e4-10d8-4dfe-8082-7352c27520cb_Tag">
    <vt:lpwstr>10, 3, 0, 2</vt:lpwstr>
  </property>
  <property fmtid="{D5CDD505-2E9C-101B-9397-08002B2CF9AE}" pid="11" name="MediaServiceImageTags">
    <vt:lpwstr/>
  </property>
</Properties>
</file>