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tmohale\Downloads\"/>
    </mc:Choice>
  </mc:AlternateContent>
  <xr:revisionPtr revIDLastSave="0" documentId="8_{0155623D-3977-463C-A38E-5674DD65C443}" xr6:coauthVersionLast="47" xr6:coauthVersionMax="47" xr10:uidLastSave="{00000000-0000-0000-0000-000000000000}"/>
  <bookViews>
    <workbookView xWindow="-110" yWindow="-110" windowWidth="19420" windowHeight="10300" xr2:uid="{00000000-000D-0000-FFFF-FFFF00000000}"/>
  </bookViews>
  <sheets>
    <sheet name="SA JETP" sheetId="1" r:id="rId1"/>
    <sheet name="Indicator definitions" sheetId="5" r:id="rId2"/>
    <sheet name="Impact indicator one calcs" sheetId="8" r:id="rId3"/>
    <sheet name="Change frame" sheetId="3" r:id="rId4"/>
    <sheet name="Transformational Change" sheetId="9" r:id="rId5"/>
    <sheet name="Guidance Notes" sheetId="4" r:id="rId6"/>
  </sheets>
  <externalReferences>
    <externalReference r:id="rId7"/>
  </externalReferenc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8" l="1"/>
  <c r="D17" i="8"/>
  <c r="C17" i="8"/>
  <c r="D16" i="8"/>
  <c r="G12" i="8" s="1"/>
  <c r="C16" i="8"/>
  <c r="F4" i="8" s="1"/>
  <c r="F5" i="8" l="1"/>
  <c r="F6" i="8"/>
  <c r="G13" i="8"/>
  <c r="F7" i="8"/>
  <c r="G14" i="8"/>
  <c r="F8" i="8"/>
  <c r="F9" i="8"/>
  <c r="G9" i="8"/>
  <c r="G10" i="8"/>
  <c r="G11" i="8"/>
</calcChain>
</file>

<file path=xl/sharedStrings.xml><?xml version="1.0" encoding="utf-8"?>
<sst xmlns="http://schemas.openxmlformats.org/spreadsheetml/2006/main" count="781" uniqueCount="456">
  <si>
    <t>Please refer to the PrOF Guide for advice on completing the various fields in the logframe.</t>
  </si>
  <si>
    <t>Smart Guide</t>
  </si>
  <si>
    <t>PROJECT TITLE</t>
  </si>
  <si>
    <t>South Africa Just Energy Transition</t>
  </si>
  <si>
    <t>IMPACT</t>
  </si>
  <si>
    <t>Impact Indicator 1</t>
  </si>
  <si>
    <t>Baseline 2020</t>
  </si>
  <si>
    <t>Target (2029)</t>
  </si>
  <si>
    <t>Emissions are estimated from an assumed 500 Mt baseline in 2020</t>
  </si>
  <si>
    <t>SA on trajectory to achieve 1.5 GT of GHG emissions reduction by 2042, through a just energy transition from coal to renewable energy</t>
  </si>
  <si>
    <t>Annual emissions and (GHG (CO2te) emission reductions) in relevant JETP sectors reported as achieved by SA Govt or in absence of a report SA coal closure and transport policy on track</t>
  </si>
  <si>
    <t>Planned</t>
  </si>
  <si>
    <t>500 Mt CO2</t>
  </si>
  <si>
    <t>418 Mt (82 Mt CO2 emissions reduced from baseline)</t>
  </si>
  <si>
    <t>398 MT (102 Mt CO2 emissions reduced from baseline)</t>
  </si>
  <si>
    <t>388 MT (112 Mt CO2 emissions reduced from baseline)</t>
  </si>
  <si>
    <t>Achieved</t>
  </si>
  <si>
    <t>Source</t>
  </si>
  <si>
    <t xml:space="preserve">FCDO emissions modelling based on SA's highest NDC ambition, then updated coal plant decommissioning schedules. Achieved data will be sourced from South Africa's submission to the UNFCCC once available. </t>
  </si>
  <si>
    <t>Impact Indicator 2</t>
  </si>
  <si>
    <t>Baseline Jan-March 2022</t>
  </si>
  <si>
    <t xml:space="preserve">Rates of employment (including informal sector) in Mpumalanga - narrowing the gap versus national average. Gender disaggregated. </t>
  </si>
  <si>
    <t>Mpumalanga: 51.6% unemployment.   National average: 45.5% unemployment</t>
  </si>
  <si>
    <t>NA</t>
  </si>
  <si>
    <t>5.8% gap</t>
  </si>
  <si>
    <t>5.7% gap</t>
  </si>
  <si>
    <t>5.6% gap</t>
  </si>
  <si>
    <t>5.5% gap</t>
  </si>
  <si>
    <t>Mpumalanga: 47.9%
National average: 41.7% (6.2% gap)</t>
  </si>
  <si>
    <t xml:space="preserve">Mpumalanga: 47.8%
National average: 41.9% (5.9% gap) </t>
  </si>
  <si>
    <t>Mpumalanga: 47.5%
National average: 42.4% (5.1% gap)</t>
  </si>
  <si>
    <t>Stats SA - Quarterly Labour Force Survey</t>
  </si>
  <si>
    <t>OUTCOME 1</t>
  </si>
  <si>
    <t>Outcome Indicator 1.1</t>
  </si>
  <si>
    <t>Baseline</t>
  </si>
  <si>
    <t>Assumptions</t>
  </si>
  <si>
    <t>Policy reform and transformational change takes place in key JET IP sectors of Energy, Electric Vehicles, Hydrogen, Just</t>
  </si>
  <si>
    <t xml:space="preserve">Number of JETP supportive policies, regulations and standards adopted or amended due to IPG influencing/initiatives or support, including UK participation. Cumulative number. </t>
  </si>
  <si>
    <t>1. GSA remains collaborative and supportive of the JETP and builds capacity  2. Stable SA government throughout 3. NGOs, business and other stakeholders engage to achieve JETP 4. Open educated media transmits JETP messages fairly.</t>
  </si>
  <si>
    <t>3- EV white paper, private sector transmission policy, curtailment policy</t>
  </si>
  <si>
    <t>7 - EV Tax incentive; Loan with ongranting to municipalities; Electricity Regulation Amendment Act coming into force; NECOM 2.0 plan/workstreams</t>
  </si>
  <si>
    <t>11 - UCT contribution to IRP modelling; NDC submission; ITP draft regs published; market implementation roadmap</t>
  </si>
  <si>
    <t>Collation of policies /key legislation passed in JETP sectors</t>
  </si>
  <si>
    <t>Outcome Indicator 1.2</t>
  </si>
  <si>
    <t>Transformational change in SA Govt, SA NGOs and private sector and MDBs  - working together to achieve and embed energy transition across all parts of society, but especially ministries.</t>
  </si>
  <si>
    <t>See separate tab</t>
  </si>
  <si>
    <t>A. PS - 1. 
B. Central Gov - 1
C. Local gov - 1
D. CSOs - 1</t>
  </si>
  <si>
    <t>A. PS - 2
B. Central Gov - 2
C. Local gov - 2
D. CSOs - 2</t>
  </si>
  <si>
    <t xml:space="preserve">4. Partial evidence that suggests transformational change is likely </t>
  </si>
  <si>
    <t>5. Substantial evidence that suggests transformational change is likely or already occurring</t>
  </si>
  <si>
    <t>A. PS - 2
B. Central Gov - 0
C. Local gov - 1
D. CSOs - 1</t>
  </si>
  <si>
    <t>A. PS - 3
B. Central Gov - 2
C. Local Gov - 2
D. CSOs - 2</t>
  </si>
  <si>
    <t>Various - see transformational change tab</t>
  </si>
  <si>
    <t>INPUTS (£)</t>
  </si>
  <si>
    <t>FCDO (£)</t>
  </si>
  <si>
    <t>Govt (£)</t>
  </si>
  <si>
    <t>Other (£)</t>
  </si>
  <si>
    <t>Total (£)</t>
  </si>
  <si>
    <t>FCDO SHARE (%)</t>
  </si>
  <si>
    <t>INPUTS (HR)</t>
  </si>
  <si>
    <t>FCDO (FTEs)</t>
  </si>
  <si>
    <t>5 (3 HCS + 2 CBS)</t>
  </si>
  <si>
    <t>OUTCOME 2</t>
  </si>
  <si>
    <t>Outcome Indicator 2.1</t>
  </si>
  <si>
    <t xml:space="preserve">Substantial amount of public and private finance mobilised by UK actions to support the JET IP and contributes towards the overall $98bn funding requirement </t>
  </si>
  <si>
    <t xml:space="preserve">Public climate finance mobilised (GBP) ICF indicator (this includes DFIs) using some UK influence. Cumulative. 
</t>
  </si>
  <si>
    <t>50m</t>
  </si>
  <si>
    <t>150m</t>
  </si>
  <si>
    <t>2.6bn JETP pledges plus $426m other finance mobilised</t>
  </si>
  <si>
    <t>2.6bn JETP pledges plus $726m of other finance mobilised</t>
  </si>
  <si>
    <t>2.7bn</t>
  </si>
  <si>
    <t xml:space="preserve">1. JETP stays on course and attracts more funding of all types. 2. Private investor appetites remain high and economy and policy environment conducive.
</t>
  </si>
  <si>
    <t>USD 2.6 billion (NL, DK joining IPG + Canada, Spain and Switzerland JET aligned contributions)</t>
  </si>
  <si>
    <t>2.6bn pledges plus  $13.81m this year</t>
  </si>
  <si>
    <t>Of which MDB DFI finance or other ICF programme leveraged</t>
  </si>
  <si>
    <t xml:space="preserve">$13.81m </t>
  </si>
  <si>
    <t>$25m</t>
  </si>
  <si>
    <t xml:space="preserve">Source </t>
  </si>
  <si>
    <t>MDB, DFI and other ICF programming separated out</t>
  </si>
  <si>
    <t xml:space="preserve"> Reports from DFIs, MDBs, programme implementers and public sector collaborators</t>
  </si>
  <si>
    <t>Outcome Indicator 2.2</t>
  </si>
  <si>
    <t>Private climate finance mobilised (GBP) using some UK influence. ICF indicator (this includes philanthropies). Cumulative</t>
  </si>
  <si>
    <t>0m</t>
  </si>
  <si>
    <t>100m</t>
  </si>
  <si>
    <t>900m</t>
  </si>
  <si>
    <t>800m</t>
  </si>
  <si>
    <t>1.5bn</t>
  </si>
  <si>
    <t>687.45m</t>
  </si>
  <si>
    <t>$712.28m</t>
  </si>
  <si>
    <t>Of which MDBs or DFIs or other ICF programmes leveraged finance</t>
  </si>
  <si>
    <t>From BII and PIDG investments</t>
  </si>
  <si>
    <t>$709.87m</t>
  </si>
  <si>
    <t>Reports from DFIs and MDBs, programme implementers and private sector collaborators</t>
  </si>
  <si>
    <t>4 (2 HCS + 2 CBS)</t>
  </si>
  <si>
    <t>OUTCOME 3</t>
  </si>
  <si>
    <t>Outcome Indicator 3.1</t>
  </si>
  <si>
    <t xml:space="preserve">Energy transition (in broader sense of JET IP) occurs in a just manner, ensuring benefits are felt by all of society </t>
  </si>
  <si>
    <t xml:space="preserve">Number of jobs or incomes committed to be increased or maintained by UK funded JETP investments and UK technical assistance.  Target of at least 50% women. "Just" investments. </t>
  </si>
  <si>
    <t>TBC</t>
  </si>
  <si>
    <t xml:space="preserve">1. Same conditions as in Outcome 2 around investment environment and JETP but particularly need supportive Mpumalanga municipalities 2. Assuming that promised investments will materialise and not be cancelled and translate into jobs. </t>
  </si>
  <si>
    <t xml:space="preserve">Of which Just </t>
  </si>
  <si>
    <t>Of total - Non MDB, DFI, other ICF</t>
  </si>
  <si>
    <t>Reports from MDBs, DFIs, ICF programmes and programme implementers</t>
  </si>
  <si>
    <t>Outcome Indicator 3.2</t>
  </si>
  <si>
    <t># of households estimated to have or projected to benefit from improved infrastructure, services and/or environment as a result of projects, with GEDSI disaggregation</t>
  </si>
  <si>
    <t>N/A</t>
  </si>
  <si>
    <t>Report from JETP Support Programme Implementers</t>
  </si>
  <si>
    <t>OUTCOME 4</t>
  </si>
  <si>
    <t>Outcome Indicator 4.1</t>
  </si>
  <si>
    <t>Baseline (21/22)</t>
  </si>
  <si>
    <t xml:space="preserve">Substantial amount of private finance mobilised by UK actions, including from UK business, to support the JET IP and contributes towards the overall $98bn funding requirement </t>
  </si>
  <si>
    <t>Value of exports (£) in JETP sectors from UK business</t>
  </si>
  <si>
    <t>25.6m</t>
  </si>
  <si>
    <t>40m</t>
  </si>
  <si>
    <t>11m</t>
  </si>
  <si>
    <t>9m</t>
  </si>
  <si>
    <t xml:space="preserve">  1. Private investor appetites remain high, policies are conducive to investment and no significant macro economic downturns in UK or SA. 2. DBT continues to resource JETP area.</t>
  </si>
  <si>
    <t>2.995m</t>
  </si>
  <si>
    <t>DBT reporting</t>
  </si>
  <si>
    <t>Outcome Indicator 4.2</t>
  </si>
  <si>
    <t>5bn</t>
  </si>
  <si>
    <t>10m</t>
  </si>
  <si>
    <t>2m</t>
  </si>
  <si>
    <t>0 as project not yet at financial close</t>
  </si>
  <si>
    <t>£2bn and $370m</t>
  </si>
  <si>
    <t>OUTPUT 1</t>
  </si>
  <si>
    <t>Output Indicator 1.1</t>
  </si>
  <si>
    <t>UK  funds targeted to deliver spend in an effective and just manner</t>
  </si>
  <si>
    <t>200m</t>
  </si>
  <si>
    <t>500m</t>
  </si>
  <si>
    <t>270m</t>
  </si>
  <si>
    <t xml:space="preserve">720m </t>
  </si>
  <si>
    <t>1.1bn</t>
  </si>
  <si>
    <t xml:space="preserve">1. Same issues as Outcome 2 above  around investment environment and SA or dev partners swiftly develop, high quality and well-targeted project proposals to absorb the lending space created by the guarantee. 
2. AFDB deploys broader team to guarantee so that it focusses on "Just" sectors, including Mpumalanga 3. Conducive investment environment and policies, especially in Mpumalanga.  4. Bilateral programme team continue to have grant funding available for project preparation. 5. Able to secure CDEL in future year ODA budgets. </t>
  </si>
  <si>
    <t>zero as projects progressed but  not reached financial close</t>
  </si>
  <si>
    <t>163m</t>
  </si>
  <si>
    <t xml:space="preserve">321m </t>
  </si>
  <si>
    <t>AFDB, BII and PIDG reporting; reporting from programme implementers for JETP CDEL</t>
  </si>
  <si>
    <t>Output Indicator 1.2</t>
  </si>
  <si>
    <t>418m</t>
  </si>
  <si>
    <t>718m</t>
  </si>
  <si>
    <t>600m</t>
  </si>
  <si>
    <t>Zero as not yet at financial close</t>
  </si>
  <si>
    <t>10.5m</t>
  </si>
  <si>
    <t>18.97m</t>
  </si>
  <si>
    <t>Output Indicator 1.3</t>
  </si>
  <si>
    <t>Value of projects ($) in pipeline which are being substantively worked up as investment projects using UK grant funding under the JETP support programme. Cumulative</t>
  </si>
  <si>
    <t>410m</t>
  </si>
  <si>
    <t xml:space="preserve">700m </t>
  </si>
  <si>
    <t>1bn</t>
  </si>
  <si>
    <t>400m</t>
  </si>
  <si>
    <t>Weighting - 60</t>
  </si>
  <si>
    <t>1.1 10, 1.2 10, 1.3 20, 1.4 20</t>
  </si>
  <si>
    <t>Output Indicator 1.4</t>
  </si>
  <si>
    <t>Value of projects in pipeline which are being substantively worked up as investment projects using UK grant funding under the JETP support programme and which are sufficiently "Just" in nature. Cumulative</t>
  </si>
  <si>
    <t>700m</t>
  </si>
  <si>
    <t xml:space="preserve">400m </t>
  </si>
  <si>
    <t>Output Indicator 1.5</t>
  </si>
  <si>
    <t xml:space="preserve">Value of Development Capital Grant funding deployed for blending which aim to achieve Just outcomes. Cumulative. </t>
  </si>
  <si>
    <t>£1.5m</t>
  </si>
  <si>
    <t>£1.84m</t>
  </si>
  <si>
    <t xml:space="preserve">Report from JETP Support Programme Implementers. </t>
  </si>
  <si>
    <t>OUTPUT 2</t>
  </si>
  <si>
    <t>Output Indicator 2.1</t>
  </si>
  <si>
    <t>Minimum %age of those participants surveyed who assess impact of coordination groups and joint resources as positive and helpful to the way they work (according to survey). See definitions for more detail</t>
  </si>
  <si>
    <t xml:space="preserve">1. Continued SA government and dev partner engagement with JETP. UK continues to chair (may need to drop first indicator when pass on chairing).  2. Continued engagement from NGOs and broader stakeholders and SA Government remains committed to JETP. 3. ODA funding remains available to support collaborations. 4. Funding remains in place for staff at post leading IPG co-ordination. </t>
  </si>
  <si>
    <t xml:space="preserve">54% average score. See full question breakdown for further information. </t>
  </si>
  <si>
    <t>96% average score. See full questionnaire breakdown for further information.</t>
  </si>
  <si>
    <t>98% average score. See full questionnaire breakdown for further information</t>
  </si>
  <si>
    <t xml:space="preserve">Survey of key participants (with participation from at least 6 of the development partners) </t>
  </si>
  <si>
    <t>Output Indicator 2.2</t>
  </si>
  <si>
    <t>Number of substantive collaborations supported by UK with private sector or philathropies or NGOs or new development partners which support the outcomes and impact above and further the aims of JETP. See definitions. Cumulative</t>
  </si>
  <si>
    <t>6 - Spain, Canada, NL, DK, Switzerland, GEAP</t>
  </si>
  <si>
    <t>10 - Norway, Japan, CSOs, Energy Council</t>
  </si>
  <si>
    <t>Emails/meetings</t>
  </si>
  <si>
    <t>IMPACT WEIGHTING (%)</t>
  </si>
  <si>
    <t>Output Indicator 2.3</t>
  </si>
  <si>
    <t>35
2.1 10; 2.4 10; 2.5 15</t>
  </si>
  <si>
    <t>Number of substantive collaborations supported by UK with SA Government which support the outcomes/impact above and  further the aims of JETP. Cumulative</t>
  </si>
  <si>
    <t>5 (Energy Council with DMRE, UCT with DFFE on emissions, , work on energy distribution with Necom, UK Pact one stop shop secondment to DITC, creation of 5 TWGs)</t>
  </si>
  <si>
    <t xml:space="preserve">12 (Energy Council with NECOM; NT and COGTA on process for ongranting AfDB loan to munis; EV trade mission with DTIC; EV Technical Working Group with IDC; SA Medical Research Council and DFFE). </t>
  </si>
  <si>
    <t>Various - meeting read outs, programme reports</t>
  </si>
  <si>
    <t>Output Indicator 2.4</t>
  </si>
  <si>
    <t xml:space="preserve">3 - Work with DEE on mini-grids participation viability study and regulations; Energy Council continued work with NTCSA and NECOM on SAWEM implementation including grid capacity; UKPACT work with NERSA on tariffs </t>
  </si>
  <si>
    <t>Output Indicator 2.5</t>
  </si>
  <si>
    <t xml:space="preserve">Number of South African govt institutions supported by UK TA and expertise to prepare and implement JET-aligned projects. </t>
  </si>
  <si>
    <t>SA Country Business Plan reporting; reporting from Energy Advisor and programme implementers</t>
  </si>
  <si>
    <t>OUTPUT 3</t>
  </si>
  <si>
    <t>Output Indicator 3.1</t>
  </si>
  <si>
    <t>UK business investment opportunities in SA’s JET created</t>
  </si>
  <si>
    <t>Number of UK businesses identified for which JETP is a material opportunity and who are likely to do something and who are then connected with a specific opportunity. Cumulative</t>
  </si>
  <si>
    <t>2 businesses identified and 0 connections made</t>
  </si>
  <si>
    <t>8 businesses identified. 2 connections made</t>
  </si>
  <si>
    <t>11 businesses identified. 4 connections made</t>
  </si>
  <si>
    <t>28 businesses identified. 28 connections made.</t>
  </si>
  <si>
    <t>30 businesses identified. 29 connections made.</t>
  </si>
  <si>
    <t>17 businesses identified. 7 connections made.</t>
  </si>
  <si>
    <t>Conducive investment environment remains (as per Outcome 2) and BIST remains committed to resource JETP response</t>
  </si>
  <si>
    <t>3- UK fuel cell company with Energy Council and B4SA, 4-5 UK banks involved in the transmission roundtable in London in Jan 2024.</t>
  </si>
  <si>
    <t xml:space="preserve">11 - 3 UK companies linked with concession opportunity; tidal and floating solar company; e-waste company; trading company comments on wheeling framework; smart meter company biochar company; 2 consultancies connected with Energy Council; RFP shared with 1 company. </t>
  </si>
  <si>
    <t xml:space="preserve">26 companies identified, 27 opportunities connected. See Annual Review document for detail </t>
  </si>
  <si>
    <t>Email chains</t>
  </si>
  <si>
    <t>Output Indicator 3.2</t>
  </si>
  <si>
    <t>Number of deals which are substantively progressed (e.g. country visits, negotiations started). Cumulative</t>
  </si>
  <si>
    <t xml:space="preserve">Impact weighting 5% </t>
  </si>
  <si>
    <t xml:space="preserve">1 - energy trading company supported with connection to Min of Elec, SA Parliament etc </t>
  </si>
  <si>
    <t>2 - UK company substantively progressed, including SA visit</t>
  </si>
  <si>
    <t>Definition</t>
  </si>
  <si>
    <t>GHG (CO2te) emission reductions in relevant JETP sectors reported as achieved by SA Govt or in absence of a report SA coal closure and transport policy on track</t>
  </si>
  <si>
    <t xml:space="preserve">JETP sectors refers to those set out in the JET Investment and Implementation Plan - electricity, new energy vehicles and green hydrogen as well as the focus invesmtent areas - Road to Rail and Energy Efficiency. </t>
  </si>
  <si>
    <t>Employment levels in Mpumalanga versus other provinces</t>
  </si>
  <si>
    <t>Take Labour force survey for the whole previous calendar year and compare 1) average of all provinces excl Mpumalanga and provinces with higher average unemployment and 2) %age difference with Mpumalanga. See how %age changes over the years. This ensures any SA wide macro events are excluded (as all provinces affected by those). Main challenge is that job effect in next 4 years likely to be minimal due to employment effect delays.</t>
  </si>
  <si>
    <t xml:space="preserve">Number of policies, regulations and standards adopted or amended due to IPG influencing/initiatives or support, including UK participation. </t>
  </si>
  <si>
    <t xml:space="preserve">The policy, regulation or standard adopted must also be in force and not just announced as a deliverable. Look at lobbying effort and substantive impact when "counting" so don’t count both primary and secondary legislation as separate items unless work on them and impact very different. Example - passing of Electricity Regulation Amendment Act. </t>
  </si>
  <si>
    <t xml:space="preserve">Outcome 1.2 </t>
  </si>
  <si>
    <t xml:space="preserve">Definition </t>
  </si>
  <si>
    <t xml:space="preserve">Transformational Change </t>
  </si>
  <si>
    <t>See separate tab as this is a complex definition</t>
  </si>
  <si>
    <t>Public climate finance mobilised into JETP areas using some UK influence (GBP) ICF KPI - see methodologies</t>
  </si>
  <si>
    <t xml:space="preserve">Note that the £ from this will only be partly counted for UK ICF reporting as we can not double count $ that BII, PIDG or AFDB are themselves reporting. Example would be bringing in a new dev partner e.g. Japan, Netherlands, Denmark either into JETP generally or specific investment. DFIs count as public. </t>
  </si>
  <si>
    <t>Private climate finance mobilised into JETP areas using some UK influence  (GBP) ICF indicator</t>
  </si>
  <si>
    <t xml:space="preserve">Note that the £ from this will only be partly counted for UK ICF reporting as we can not double count $ that BII, PIDG or AFDB are themselves reporting. Example - BII or PIDG investment with co-financing or private project scoped out by UK with bank investment. </t>
  </si>
  <si>
    <t xml:space="preserve">Investments or projects that directly link to creation of jobs or incomes can only be counted for this indicator. Expenditure that relate to skills development doesn't count as it may not lead to job creation. Example - BII investment in Hydrogen project - use their job methodology for likely jobs (and women), UK scopes out project in Mpumalanga e.g. via UKPACT support which later receives investment. </t>
  </si>
  <si>
    <t xml:space="preserve">Minimum number of households projected to benefit from the JETP Support Programme implemented by ASI. Benefits will be identified through the Cost Benefit Analyses of each project and include improvements such as simple basic improved water and sanitation facilities; access to regular water supply; disruption reduction in energy supply. </t>
  </si>
  <si>
    <t>Value of exports (£)  in JETP sectors from UK business</t>
  </si>
  <si>
    <t xml:space="preserve">Count the export the same time as DBT count it. </t>
  </si>
  <si>
    <t>Value (in £) of committed investments by UK business (cumulative)</t>
  </si>
  <si>
    <t xml:space="preserve">A committed investment is one where signature has occurred on a legally binding agreement as opposed to an MoU. If financial close is needed then investment must reach financial close. </t>
  </si>
  <si>
    <t xml:space="preserve"> Value of projects with AFDB, BII and PIDG that are transformative or catalytic and do not displace private sector</t>
  </si>
  <si>
    <t>Transformative or catalytic refers to those projects that needed funding from AFDB, BII or PIDG to be successful, are not duplicated elsewhere, do not displace Private sector money with public and contribute solely to specific aspects of the JETP within Investment and Implementation Plan.</t>
  </si>
  <si>
    <t xml:space="preserve">Value of projects which are not just ESG but sufficiently "just" in nature with AFDB and PIDG and BII </t>
  </si>
  <si>
    <t>Projects in Mpumalanga qualify as "Just" So for example funding embedded commercial and industrial solar in Gauteng  is not a "Just" project but any job creating investment in Mpumalanga would count.</t>
  </si>
  <si>
    <t>Output indicator 1.3</t>
  </si>
  <si>
    <t xml:space="preserve">Value of projects ($) in pipeline which are being substantively worked up as investment projects using UK grant funding under the JETP support programme. Cumulative
</t>
  </si>
  <si>
    <t>Projects refers to packages of interventions, not individual micro projects as defined by FCDO and ASI in the context of the JETP Support Programme. Substantively means project beyond pre-feasibility stage/feasibility stage</t>
  </si>
  <si>
    <t xml:space="preserve">Output indicator 1.4 </t>
  </si>
  <si>
    <t xml:space="preserve">Value of projects in pipeline which are being substantively worked up as investment projects using UK grant funding under the JETP support programme and which are sufficiently "Just" in nature. Cumulative
</t>
  </si>
  <si>
    <t>Output indicator 1.5</t>
  </si>
  <si>
    <t xml:space="preserve">Minimum number of participants assess impact of UK's IPG co-ordination and joint resources </t>
  </si>
  <si>
    <t xml:space="preserve">Annual survey for participants of the technical working groups (ie members of the IPG, other donors such as Denmark, Canada, Government of South Africa, AfDB, WB) and wider JETP community to assess effectiveness of the UK's IPG co-ordination, donor co-ordination and joint resources. Questions aim to identify whether the co-ordination is helpful to the way they work; whether it impacts their actions or funding decisions; whether information and data accessibility has improved; whether it creates or strengthens stakeholder relationships and measuring the influence on Gov of South Africa's approach.  
Scale of Not applicaple; 1 -  Strongly disagree; 2 - disagree; 3 - agree; 4 - strongly agree. Need at least 6 different dev partners to respond. </t>
  </si>
  <si>
    <t>Number of substantive collaborations with private sector or philathropies or NGOs or new development partners which support the aims of the JETP</t>
  </si>
  <si>
    <t>Substantive collaborations refers to more than 3 interactions with a particular party - pushing a behavioural and policy change or investments i.e. furthering the outcomes in the log frame. Long term information sharing and commitment to the JETP should be evidenced. This could be working on a blended finance initiative for example - beyond initial talking of the idea and the philanthropy committing substantial time to the design elements.</t>
  </si>
  <si>
    <t>Substantive collaborations with refers to more than 3 material interactions (and beyond planning meetings and creating an MoU) with an entity that is not just with the joint IPG and SA secretariat. Engagement with all relevant Government ministries  and downstream bodies such as DMRE,DSI, NERSA DBSA, DIT, Infra SA, DBSA, IDC, SA Treasury and ensuring they're working towards JETP aims. Example is hydrogen partnership once it morphs into actual sharing of technology and more interaction between 2 universities</t>
  </si>
  <si>
    <t xml:space="preserve">Number of policy issues being substantively progressed in collaboration with the IPG and/or SA Gov to further the aims of the JETP. Cumulative
</t>
  </si>
  <si>
    <t>Policy issues refers to any issue or policy change which will further the outcomes of the log frame and enable delivery of JETP goals. Evidence of substantive progression may be a public announcement by the Government of South Africa; a written commitment from the Government of South Africa; draft regulations published; court applications made.</t>
  </si>
  <si>
    <t>Number of UK businesses identified for which JETP is a material opportunity and who are likely to do something and who are then connected with a specific opportunity OR No. of barriers to market identified and overcome.  Cumulative</t>
  </si>
  <si>
    <t xml:space="preserve">The larger number should include more than listing the businesses but also identifying and scoping out some of the opportunity with an aim to making introductions or connections. The smaller number is about actually making those connections e.g. finding tender opportunities, JV partners etc. </t>
  </si>
  <si>
    <t xml:space="preserve">Number of deals which are substantively progressed (e.g. country visits, negotiations started) </t>
  </si>
  <si>
    <t xml:space="preserve">Substantively progressed refers to negotiations, engaging lawyers or advisers or committing money in form of visits, feasibility studies, banks for finance etc </t>
  </si>
  <si>
    <t>part1</t>
  </si>
  <si>
    <t>part2</t>
  </si>
  <si>
    <t>part1a</t>
  </si>
  <si>
    <t>part2a</t>
  </si>
  <si>
    <t>slope</t>
  </si>
  <si>
    <t>intercept</t>
  </si>
  <si>
    <t>Use this change log to record all changes to the logframe over the life of the project.</t>
  </si>
  <si>
    <t>ID</t>
  </si>
  <si>
    <t>LOGFRAME SECTION</t>
  </si>
  <si>
    <t>DETAILS OF CHANGE</t>
  </si>
  <si>
    <t>AUTHOR</t>
  </si>
  <si>
    <t>DATE</t>
  </si>
  <si>
    <t>Output 3.1</t>
  </si>
  <si>
    <t>Original indicator provided two options: Number of UK businesses identified for which JETP is a material opportunity and who are likely to do something and who are then connected with a specific opportunity OR No. of barriers to market identified and overcome. Not cumulative - new in that year. It was agreed to focus on the first option: No. of businesses identified for which JETP is a material opportunity. 
The 2024 target was also reduced from 8  businesses identified and 2 connections made to 2  businesses identified and 0 connections made</t>
  </si>
  <si>
    <t>Katie Dewing</t>
  </si>
  <si>
    <t xml:space="preserve">2024 Target revised from 5 to 3 </t>
  </si>
  <si>
    <t>2024 Target revised from 2 to 0</t>
  </si>
  <si>
    <t>2024 target set at 0 [previously unset]</t>
  </si>
  <si>
    <t>2024 and 2025 target set at 0 [previously unset] to account for slow rate of change</t>
  </si>
  <si>
    <t>Outcome 1</t>
  </si>
  <si>
    <t>Transformational change indicator and targets set - see transformational change tab</t>
  </si>
  <si>
    <t>Outcome 4</t>
  </si>
  <si>
    <t>targets pending updates from DIT colleagues</t>
  </si>
  <si>
    <t>Targets added (previously not inputted) based on data from senior climate change and energy advisor in UK who has been assessing GHG emission trajectories</t>
  </si>
  <si>
    <t>Impact indicator 2</t>
  </si>
  <si>
    <t>Data for national unemployment % added to the baseline, and the Mpumalanga figure updated in line with latest data from Stats SA, which was adjusted post Covid</t>
  </si>
  <si>
    <t>Output indicator 2.1</t>
  </si>
  <si>
    <t>20/08/2024</t>
  </si>
  <si>
    <t xml:space="preserve">Targets added for 2028 and 2029 - target has been lowered as South Africa won't meet the high end of its NDC 2030 ambition. Amended source to 'updated decommissioning schedules' as the schedules in the investment plan have been extended. Amended to add in other JETP sectors in definition. </t>
  </si>
  <si>
    <t>Amy Freer</t>
  </si>
  <si>
    <t xml:space="preserve">Targets added for 2026 - 2029. Added source as Quarterly Labour Survey. </t>
  </si>
  <si>
    <t>Amended source as there are now more than 4 JETP 'sectors' as per implementation plan. Updated assumptions. FCDO FTE updated.</t>
  </si>
  <si>
    <t>Target increased for 2026 and added for 2027 - 2029.   Definition updated.</t>
  </si>
  <si>
    <t>Targets amended for 2026-2027 and added for 2028-2029. Amended definitions and removed evidence column - evidence is saved each year as part of the AR.</t>
  </si>
  <si>
    <t>Outcome Indicator 1.3 Definitions and targets</t>
  </si>
  <si>
    <t xml:space="preserve">Outcome definitions have been updated to align with the ICF criteria for KPI 15 reporting - indicators are now divided under the ICF criteria rather than stakeholder groups. Subject to refinement following consultation with ICF and MEL advisors. </t>
  </si>
  <si>
    <t>Outcome 2</t>
  </si>
  <si>
    <t>Removed 2 assumptions as they have not materialised, hence the pivot of the JETP programme to project preparation. FCDO FTE updated.</t>
  </si>
  <si>
    <t>Outcome indicator 2.1</t>
  </si>
  <si>
    <t xml:space="preserve">Targets for 2025, 2026 and 2027 increased to make more stretching. Original targets were exceeded in 2024. Changes were:  2026: 300m (original target) 2.7bn (new target set in August 2025); 2027: 300m (original target) 2.7bn.
Targets added for 2028 and 2029 - 2.7bn. 
Changes approved by PM and SRO. Target plateaus given there is still a lot of unspent pledges, and progress on emissions in SA is mixed. </t>
  </si>
  <si>
    <t>Outcome indicator 2.2</t>
  </si>
  <si>
    <t xml:space="preserve">Targets for 2026-2027 increased and 2028-2029 added. </t>
  </si>
  <si>
    <t>Outcome 3</t>
  </si>
  <si>
    <t>FCDO FTE updated</t>
  </si>
  <si>
    <t>Outcome indicator 3.1</t>
  </si>
  <si>
    <t xml:space="preserve">Job creation targets added for 2026/2027 based on information from implementing partners. </t>
  </si>
  <si>
    <t>Outcome indicator 3.1 definition</t>
  </si>
  <si>
    <t xml:space="preserve">Added 'or maintained' as UK funding being used to safeguard jobs as well as create additional jobs. </t>
  </si>
  <si>
    <t>Outcome indicator 3.2</t>
  </si>
  <si>
    <t>Added indicator to measure outcomes from improved service delivery through the JETP programme. Target for 2027 added. Definition added</t>
  </si>
  <si>
    <t>FCDO FTE updated.</t>
  </si>
  <si>
    <t>Outcome indicator 4.1</t>
  </si>
  <si>
    <t>Outcome indicator 4.2</t>
  </si>
  <si>
    <t>Indicator has been updated to make it cumulative. 
Targets added for 2026. Added source.</t>
  </si>
  <si>
    <t xml:space="preserve">Output 1 </t>
  </si>
  <si>
    <t>Weighting amended to 65% (and split per indicators) to reflect that the JETP bilateral programme is now more advanced and more of team's focus is on delivery of the programme, while still maintaining the influencing objectives in output 2. Weighting is more towards output indicator 1.3 and 1.4 as these are within control of the programme team. Added to assumptions. FCDO FTE updated.</t>
  </si>
  <si>
    <t>Output indicator 1.1</t>
  </si>
  <si>
    <t xml:space="preserve">Target for 2026 reduced to $700m. Previous target was based on planned loans to Eskom, however NT moratorium on Eskom and subsequent reluctance to borrow meant these didn't go ahead. Added source. </t>
  </si>
  <si>
    <t>Output indicator 1.2</t>
  </si>
  <si>
    <t xml:space="preserve">Target reduced for 2026 and added for 2027-2029. 2026 Just figures unlikely to be as high as initial target given much JETP grant money is spent. Expect an increase in 2027 on ASI project. Added source. Removed 'or vehicle manufacturing or deprived areas/at risk communities.' as these are not counted by the JET PMU as Just investments. Amended indicator definition. </t>
  </si>
  <si>
    <t xml:space="preserve">Added indicator to measure the volume of projects being substantively worked up as investment projects using UK grant funding under the JETP support programme. Added source. </t>
  </si>
  <si>
    <t>Output indicator 1.4</t>
  </si>
  <si>
    <t xml:space="preserve">Added indicator to measure the subset of projects under output indicator 1.3 which are Just. Added source. </t>
  </si>
  <si>
    <t>Added indicator to measure the value of Development Capital Grant funding provided for blending to achieve Just outcomes.</t>
  </si>
  <si>
    <t>Output 2</t>
  </si>
  <si>
    <t>Weighting amended to 30% (see explanation in output 1). Assumption added. FCDO FTE updated.</t>
  </si>
  <si>
    <t>Output indicators 2.2, 2.3, 2.4</t>
  </si>
  <si>
    <t xml:space="preserve">Output indicators 2.2 and 2.3 will no longer be measured as the JETP hs moved from substantive new collaborations to growing the existing collaborations and implementing policies and programmes. No longer about the number of new policies we work on or new relationships, but focus on progressing the substantive issues with those we have collaborations with. Hence output indicator 2.4 added to measure issues being substantively progressed. </t>
  </si>
  <si>
    <t xml:space="preserve">Output 3 </t>
  </si>
  <si>
    <t xml:space="preserve">FCDO FTE updated. </t>
  </si>
  <si>
    <t>Output indicator 3.1</t>
  </si>
  <si>
    <t xml:space="preserve">Changed to cumulative. Targets increased for 2026-2027 and added for 2028-2029. </t>
  </si>
  <si>
    <t>Output indicator 3.2</t>
  </si>
  <si>
    <t xml:space="preserve">Output indicator 3.2 will no longer be reported due to confidentiality of DBT data. </t>
  </si>
  <si>
    <t xml:space="preserve">Added to source - Achieved data will be sourced from South Africa's submission to the UNFCCC once available. </t>
  </si>
  <si>
    <t>13/03/2026</t>
  </si>
  <si>
    <t>Change made for 2026 AR (clarification rather than measurement change)</t>
  </si>
  <si>
    <t>Output Indicator 1.1 and 1.2</t>
  </si>
  <si>
    <t xml:space="preserve">Added to source - reporting from programme implementers for JETP CDEL. </t>
  </si>
  <si>
    <t>Outcome Indicator 2.1, 2.2 and 3.1</t>
  </si>
  <si>
    <t>Added to source to include programme implementer reporting</t>
  </si>
  <si>
    <t>Outcome Indicator 2.1 and 2.2</t>
  </si>
  <si>
    <t>Amended subset of achieved data to include other ICF programmes. This is to ensure no double counting for ICF reporting</t>
  </si>
  <si>
    <t>Outcome indicator 1.1</t>
  </si>
  <si>
    <t xml:space="preserve">Target increased for 2027 (from 9 to 12) and 2028 (from 10 to 13) as target had already been met. </t>
  </si>
  <si>
    <t>Outcome indicator 1.2</t>
  </si>
  <si>
    <t>Added 2 sub-indicators for leverage and sustainability to include reporting from implementing partners on JETP support programme.</t>
  </si>
  <si>
    <t>Separated out the targets and reported figures to clarify that 2.6bn of the reported figure is from the additional JETP pledges; the remaining figure is from other public finance leveraged per the ICF indicator. Target has increased as we expect public finance mobilisation through the JETP guarantee.</t>
  </si>
  <si>
    <t>Target for 2027 reduced to from $1.1bn to $800m and 2028 from $1.5bn to $900m. Targets had anticipated more private finance mobilised from JETP CDEL investments which are no longer taking place; and anticipated further mobilisation through the Growth Gateway CMP which is no longer taking place.</t>
  </si>
  <si>
    <t>Target increased to 400,000 for 2027, based on increase in expected results from programme implementers.</t>
  </si>
  <si>
    <t>Outcome indicator 4.1 and 4.2</t>
  </si>
  <si>
    <t>Targets added for 2027. Outcome indicator 4.2 amended to not cumulative  This is because BIST targets are set yearly. Hence the targets are only for that year.  The achieved figure for 2026 for both indicators was amended to reflect that they should not have been counted cumulatively. Previous reporting has included investments identified by the JETP team. Going forward only BIST investments reported under the BIST business plan will be counted against the BIST target.</t>
  </si>
  <si>
    <t>Amended definition to include FSDA and clarify development capital grant. 2028 target increased from 1bn to 1.1bn to reflect current expected pipeline of guarantee projects.</t>
  </si>
  <si>
    <t xml:space="preserve"> Amended definition to include FSDA and clarify development capital grant. 2027 target increased from from $411 to $418 and 2028 target increased from $411 to $718 to reflect current expected pipeline of guarantee projects.</t>
  </si>
  <si>
    <t>2027 and 2028 target increased from $600 $1bn to reflect current expected pipeline of guarantee projects.</t>
  </si>
  <si>
    <t xml:space="preserve">Greyed out/target for 2027/2028 amended to 1.84mn, as budget to continue SME CDEL investments no longer available. </t>
  </si>
  <si>
    <t>Added 'and UK expertise' to ensure outputs from programme-funded TA are captured. Amended source to include reporting from energy advisor.</t>
  </si>
  <si>
    <t>Output indicator 2.4</t>
  </si>
  <si>
    <t>Clarified can also include investment plans to reflect the work to substantively progress the CIF ACT investment plan. Increased targets for 2027 and 2028 by 1.</t>
  </si>
  <si>
    <t>Output indicator 2.5</t>
  </si>
  <si>
    <t>Added new indicator to measure institutions supported with TA to build capacity for project preparation which is critical to delivering on the JETP including through the programme funded advisor.</t>
  </si>
  <si>
    <t xml:space="preserve">2027 and 2028 targets increased as had already been met. </t>
  </si>
  <si>
    <t>ICF Score</t>
  </si>
  <si>
    <t>Descriptor</t>
  </si>
  <si>
    <t>Substantial evidence that suggests transformational change is unlikely or will not occur</t>
  </si>
  <si>
    <t xml:space="preserve">Partial evidence that suggests transformational change is unlikely </t>
  </si>
  <si>
    <t>Not enough evidence yet to assess, or the balance of evidence is inconclusive</t>
  </si>
  <si>
    <t xml:space="preserve">Partial evidence that suggests transformational change is likely </t>
  </si>
  <si>
    <t>Substantial evidence that suggests transformational change is likely or already occurring</t>
  </si>
  <si>
    <t>Label</t>
  </si>
  <si>
    <t>ICF Criteria</t>
  </si>
  <si>
    <t>Weighting</t>
  </si>
  <si>
    <t>Indicators</t>
  </si>
  <si>
    <t>A</t>
  </si>
  <si>
    <t xml:space="preserve">Political will and local ownership </t>
  </si>
  <si>
    <t xml:space="preserve">Government speaks positively about JET and indicates that not wedded to coal.  
Provinces/municipalities engage with the IPG.
Projects underway in partnership with provinces/municipalities.
Provinces/municipalities are advanced in using funds provided by the IPG for effective projects. 
Private sector speak positively about JETP. 
SA NGOs and community groups positively promote JET and the role of the JETP/IPG. </t>
  </si>
  <si>
    <t>B</t>
  </si>
  <si>
    <t xml:space="preserve">Capacity and capability  </t>
  </si>
  <si>
    <t xml:space="preserve">Capacity across government increased such that JETP projects can be successfully designed and implemented. 
Government using significant proportion of IPG loan funds for the JET in line original investment plan.
Government presents good capacity to build up further projects and access more financing. Provinces/municipalities have capacity to develop pipeline for future funding. 
CSOs have increased capacity to engage with government and society on JET. 
Private sector work in collaboration with the IPG and government to deliver significant change. 
Joint projects with SA NGOs achieve positive change. 
</t>
  </si>
  <si>
    <t>C</t>
  </si>
  <si>
    <t>Leverage / create incentives for others to act</t>
  </si>
  <si>
    <t>D</t>
  </si>
  <si>
    <t xml:space="preserve">Sustainability  </t>
  </si>
  <si>
    <t xml:space="preserve">Note: Definitions have been updated in line with the ICF15 reporting guidance to collate evidence across relevant ICF criteria and following recommendations from the 2025 Annual Review. We had noticed difficulties with the scales we previously set out, for example there was evidence of level 2 without being evidence of level 1. Re-categorising our indicators under the ICF criteria brings our measurement in line with the overall ICF scoring methodology. The programme team will review the proposed changes with the relevant ICF and MEL advisors and may look to refine further as a result of these consultations. </t>
  </si>
  <si>
    <t xml:space="preserve">Teams should use the guide below to complete the logframe template. </t>
  </si>
  <si>
    <t>A meaningful, easily understood (plain English) Project Title.</t>
  </si>
  <si>
    <t>Long term goal to which the project will contribute towards achieving. When drafting the impact statement, consider how your project fits with other efforts from FCDO  and partners to achieve the impact, ie is your project nested within a broader undertaking?</t>
  </si>
  <si>
    <t>OUTCOME</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</si>
  <si>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</si>
  <si>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</si>
  <si>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</si>
  <si>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</si>
  <si>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</si>
  <si>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</si>
  <si>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</si>
  <si>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</si>
  <si>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</si>
  <si>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</si>
  <si>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</si>
  <si>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</si>
  <si>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</si>
  <si>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</si>
  <si>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</si>
  <si>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</si>
  <si>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</si>
  <si>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</si>
  <si>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</si>
  <si>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</si>
  <si>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</si>
  <si>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</si>
  <si>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</si>
  <si>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</si>
  <si>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</si>
  <si>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</si>
  <si>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Already defined -</t>
    </r>
    <r>
      <rPr>
        <sz val="10"/>
        <color rgb="FF000000"/>
        <rFont val="Arial"/>
        <family val="2"/>
      </rPr>
      <t xml:space="preserve"> if relevant include indicators which towards the DRF / OP / ICF KPIs / MDGs.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</si>
  <si>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</si>
  <si>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</si>
  <si>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</si>
  <si>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</si>
  <si>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</si>
  <si>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</si>
  <si>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</si>
  <si>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</si>
  <si>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</si>
  <si>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</si>
  <si>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</si>
  <si>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</si>
  <si>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</si>
  <si>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</si>
  <si>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</si>
  <si>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</si>
  <si>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</si>
  <si>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</si>
  <si>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</si>
  <si>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</si>
  <si>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</si>
  <si>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</si>
  <si>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</si>
  <si>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</si>
  <si>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</si>
  <si>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</si>
  <si>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</si>
  <si>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</si>
  <si>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</si>
  <si>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</si>
  <si>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</si>
  <si>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</si>
  <si>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</si>
  <si>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</si>
  <si>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</si>
  <si>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</si>
  <si>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</si>
  <si>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</si>
  <si>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</si>
  <si>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</si>
  <si>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FCDO’s Approach to Value for Money (PrOF Guide) provides further advice on ensuring VfM.</t>
  </si>
  <si>
    <t>2.7bn (2.6bn JETP pledges plus $0.1bn other finance moblised)</t>
  </si>
  <si>
    <t>2.64bn (2.6bn pledges plus $26.36m this year)</t>
  </si>
  <si>
    <t>Number of policy issues or investment plans being substantively progressed in collaboration with the IPG and/or SA Gov to further the aims of the JETP. Cumulative</t>
  </si>
  <si>
    <r>
      <t xml:space="preserve">Indicator has been updated from: "Minimum %age of those participants surveyed who assess impact of coordination groups and joint resources as positive and </t>
    </r>
    <r>
      <rPr>
        <b/>
        <sz val="10"/>
        <rFont val="Arial"/>
        <family val="2"/>
      </rPr>
      <t>changing the way they work</t>
    </r>
    <r>
      <rPr>
        <sz val="10"/>
        <rFont val="Arial"/>
        <family val="2"/>
      </rPr>
      <t xml:space="preserve"> (according to survey)" to "Minimum %age of those participants surveyed who assess impact of coordination groups and joint resources as positive and </t>
    </r>
    <r>
      <rPr>
        <b/>
        <sz val="10"/>
        <rFont val="Arial"/>
        <family val="2"/>
      </rPr>
      <t>helpful to the way they work</t>
    </r>
    <r>
      <rPr>
        <sz val="10"/>
        <rFont val="Arial"/>
        <family val="2"/>
      </rPr>
      <t xml:space="preserve">  (according to survey)". Definition also amended in line with survey changes. Note: This definition was used in the survey of the 2024/2025 annual review but the change was not added to the change frame due to human error (Amy Freer 08/09/2025). 2026 target reduced to 75% to reflect fact that team's focus will be more on programme now that IPG structures are established. Target added for 2027-2029. </t>
    </r>
  </si>
  <si>
    <t xml:space="preserve">Added source. Reduced target for 2026 in accordance with DBT business plan targets. 2027 onwards target changed to TBC as DBT business plan only sets targets yearly. </t>
  </si>
  <si>
    <t xml:space="preserve">SA Govt takes progressive steps towards delivery of South Africa’s Wholesale Energy Market
Co-financing is attracted into UK-initiated JETP investments. </t>
  </si>
  <si>
    <t xml:space="preserve">SA Govt continues to prioritise just energy transition policies and projects.
UK JETP projects (e.g. MURP) show a strong indication that they will be implemented by intended beneficiary. </t>
  </si>
  <si>
    <t xml:space="preserve">Value (in £) of committed investments in JETP sectors by UK business </t>
  </si>
  <si>
    <t>Value of projects ($) reaching financial close via AFDB, BII, PIDG, FSDA and development capital grant projects using UK funding under JETP that are transformative or catalytic and do not displace private sector. Cumulative</t>
  </si>
  <si>
    <t>Value of BII, PIDG, AFDB, FSDA and development capital grant projects ($)(as a subset of 1.1) funded by UK JETP which are not solely ESG positive but sufficiently "Just" in nature. "Just" investments are those in Mpumalanga. Cumulative</t>
  </si>
  <si>
    <r>
      <rPr>
        <sz val="9"/>
        <color rgb="FF000000"/>
        <rFont val="Arial"/>
      </rPr>
      <t>UK influence with all stakeholders (IPG, SA government, interested parties)</t>
    </r>
    <r>
      <rPr>
        <sz val="9"/>
        <rFont val="Arial"/>
        <family val="2"/>
      </rPr>
      <t xml:space="preserve"> and UK expertise</t>
    </r>
    <r>
      <rPr>
        <sz val="9"/>
        <color rgb="FF000000"/>
        <rFont val="Arial"/>
      </rPr>
      <t xml:space="preserve"> ensures effective JETP implementation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</si>
</sst>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11"/>
      <color theme="1"/>
      <name val="Calibri"/>
      <family val="2"/>
      <scheme val="minor"/>
    </font>
    <font>
      <b/>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b/>
      <sz val="11"/>
      <color theme="1"/>
      <name val="Calibri"/>
      <family val="2"/>
      <scheme val="minor"/>
    </font>
    <font>
      <b/>
      <sz val="9"/>
      <color theme="1"/>
      <name val="Arial"/>
      <family val="2"/>
    </font>
    <font>
      <sz val="9"/>
      <color theme="1"/>
      <name val="Arial"/>
      <family val="2"/>
    </font>
    <font>
      <sz val="10"/>
      <color theme="1"/>
      <name val="Arial"/>
      <family val="2"/>
    </font>
    <font>
      <i/>
      <sz val="9"/>
      <color theme="1"/>
      <name val="Arial"/>
      <family val="2"/>
    </font>
    <font>
      <u/>
      <sz val="10"/>
      <color theme="1"/>
      <name val="Arial"/>
      <family val="2"/>
    </font>
    <font>
      <sz val="8"/>
      <color theme="1"/>
      <name val="Arial"/>
      <family val="2"/>
    </font>
    <font>
      <sz val="9"/>
      <color rgb="FFFF0000"/>
      <name val="Arial"/>
      <family val="2"/>
    </font>
    <font>
      <sz val="9"/>
      <color rgb="FF000000"/>
      <name val="Arial"/>
      <family val="2"/>
    </font>
    <font>
      <sz val="9"/>
      <color rgb="FF000000"/>
      <name val="Arial"/>
    </font>
    <font>
      <sz val="9"/>
      <name val="Arial"/>
      <family val="2"/>
    </font>
    <font>
      <b/>
      <sz val="11"/>
      <name val="Calibri"/>
      <family val="2"/>
      <scheme val="minor"/>
    </font>
    <font>
      <sz val="11"/>
      <name val="Calibri"/>
      <family val="2"/>
      <scheme val="minor"/>
    </font>
    <font>
      <sz val="12"/>
      <name val="Arial"/>
      <family val="2"/>
    </font>
    <font>
      <sz val="12"/>
      <name val="Symbol"/>
      <family val="1"/>
      <charset val="2"/>
    </font>
    <font>
      <sz val="12"/>
      <name val="Aptos"/>
      <family val="2"/>
      <charset val="1"/>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0C0C0"/>
        <bgColor indexed="64"/>
      </patternFill>
    </fill>
    <fill>
      <patternFill patternType="solid">
        <fgColor theme="0" tint="-0.34998626667073579"/>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medium">
        <color indexed="64"/>
      </right>
      <top style="medium">
        <color rgb="FF000000"/>
      </top>
      <bottom/>
      <diagonal/>
    </border>
    <border>
      <left style="medium">
        <color indexed="64"/>
      </left>
      <right style="medium">
        <color rgb="FF000000"/>
      </right>
      <top style="medium">
        <color rgb="FF000000"/>
      </top>
      <bottom/>
      <diagonal/>
    </border>
    <border>
      <left/>
      <right/>
      <top/>
      <bottom style="medium">
        <color rgb="FF000000"/>
      </bottom>
      <diagonal/>
    </border>
    <border>
      <left style="medium">
        <color rgb="FF000000"/>
      </left>
      <right/>
      <top/>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indexed="64"/>
      </right>
      <top style="medium">
        <color rgb="FF000000"/>
      </top>
      <bottom/>
      <diagonal/>
    </border>
    <border>
      <left style="medium">
        <color indexed="64"/>
      </left>
      <right/>
      <top style="medium">
        <color rgb="FF000000"/>
      </top>
      <bottom/>
      <diagonal/>
    </border>
    <border>
      <left style="medium">
        <color rgb="FF000000"/>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top/>
      <bottom style="medium">
        <color rgb="FF000000"/>
      </bottom>
      <diagonal/>
    </border>
    <border>
      <left style="thin">
        <color indexed="64"/>
      </left>
      <right/>
      <top style="thin">
        <color indexed="64"/>
      </top>
      <bottom style="thin">
        <color indexed="64"/>
      </bottom>
      <diagonal/>
    </border>
    <border>
      <left style="medium">
        <color rgb="FF000000"/>
      </left>
      <right/>
      <top style="medium">
        <color indexed="64"/>
      </top>
      <bottom/>
      <diagonal/>
    </border>
    <border>
      <left style="thin">
        <color rgb="FF000000"/>
      </left>
      <right style="thin">
        <color rgb="FF000000"/>
      </right>
      <top style="thin">
        <color rgb="FF000000"/>
      </top>
      <bottom/>
      <diagonal/>
    </border>
  </borders>
  <cellStyleXfs count="4">
    <xf numFmtId="0" fontId="0" fillId="0" borderId="0"/>
    <xf numFmtId="0" fontId="7" fillId="0" borderId="0" applyNumberFormat="0" applyFill="0" applyBorder="0" applyAlignment="0" applyProtection="0"/>
    <xf numFmtId="0" fontId="4" fillId="0" borderId="0"/>
    <xf numFmtId="0" fontId="1" fillId="0" borderId="0"/>
  </cellStyleXfs>
  <cellXfs count="394">
    <xf numFmtId="0" fontId="0" fillId="0" borderId="0" xfId="0"/>
    <xf numFmtId="0" fontId="6" fillId="0" borderId="0" xfId="0" applyFont="1" applyAlignment="1">
      <alignment vertical="center"/>
    </xf>
    <xf numFmtId="0" fontId="5" fillId="0" borderId="0" xfId="0" applyFont="1" applyAlignment="1">
      <alignment vertical="center"/>
    </xf>
    <xf numFmtId="0" fontId="7" fillId="0" borderId="0" xfId="1" applyAlignment="1">
      <alignment vertical="center"/>
    </xf>
    <xf numFmtId="0" fontId="0" fillId="0" borderId="0" xfId="0" applyAlignment="1">
      <alignment wrapText="1"/>
    </xf>
    <xf numFmtId="0" fontId="9" fillId="10" borderId="0" xfId="2" applyFont="1" applyFill="1" applyAlignment="1">
      <alignment horizontal="left" vertical="center" wrapText="1"/>
    </xf>
    <xf numFmtId="0" fontId="4" fillId="0" borderId="0" xfId="2"/>
    <xf numFmtId="0" fontId="4" fillId="10" borderId="0" xfId="2" applyFill="1" applyAlignment="1">
      <alignment horizontal="left" vertical="center" wrapText="1"/>
    </xf>
    <xf numFmtId="0" fontId="8" fillId="0" borderId="0" xfId="2" applyFont="1" applyAlignment="1">
      <alignment horizontal="left"/>
    </xf>
    <xf numFmtId="0" fontId="4" fillId="0" borderId="0" xfId="2" applyAlignment="1">
      <alignment horizontal="left" vertical="center"/>
    </xf>
    <xf numFmtId="0" fontId="4" fillId="10" borderId="0" xfId="2" applyFill="1" applyAlignment="1">
      <alignment horizontal="center" vertical="center" wrapText="1"/>
    </xf>
    <xf numFmtId="0" fontId="11" fillId="10" borderId="0" xfId="2" applyFont="1" applyFill="1" applyAlignment="1">
      <alignment horizontal="right" vertical="center" wrapText="1"/>
    </xf>
    <xf numFmtId="0" fontId="15" fillId="10" borderId="0" xfId="2" applyFont="1" applyFill="1" applyAlignment="1">
      <alignment horizontal="left" vertical="center" wrapText="1"/>
    </xf>
    <xf numFmtId="0" fontId="0" fillId="10" borderId="0" xfId="0" applyFill="1"/>
    <xf numFmtId="0" fontId="2" fillId="2" borderId="17" xfId="0" applyFont="1" applyFill="1" applyBorder="1" applyAlignment="1">
      <alignment vertical="top" wrapText="1"/>
    </xf>
    <xf numFmtId="0" fontId="4" fillId="0" borderId="17" xfId="0" applyFont="1" applyBorder="1" applyAlignment="1">
      <alignment horizontal="center"/>
    </xf>
    <xf numFmtId="0" fontId="4" fillId="0" borderId="17" xfId="0" applyFont="1" applyBorder="1" applyAlignment="1">
      <alignment horizontal="left" wrapText="1"/>
    </xf>
    <xf numFmtId="0" fontId="4" fillId="0" borderId="17" xfId="0" applyFont="1" applyBorder="1" applyAlignment="1">
      <alignment horizontal="left"/>
    </xf>
    <xf numFmtId="0" fontId="4" fillId="0" borderId="0" xfId="0" applyFont="1"/>
    <xf numFmtId="0" fontId="5" fillId="0" borderId="0" xfId="0" applyFont="1"/>
    <xf numFmtId="9" fontId="5" fillId="0" borderId="0" xfId="0" applyNumberFormat="1" applyFont="1"/>
    <xf numFmtId="0" fontId="18" fillId="13" borderId="0" xfId="3" applyFont="1" applyFill="1"/>
    <xf numFmtId="0" fontId="18" fillId="13" borderId="0" xfId="3" applyFont="1" applyFill="1" applyAlignment="1">
      <alignment horizontal="right"/>
    </xf>
    <xf numFmtId="0" fontId="18" fillId="13" borderId="0" xfId="0" applyFont="1" applyFill="1"/>
    <xf numFmtId="0" fontId="18" fillId="13" borderId="0" xfId="0" applyFont="1" applyFill="1" applyAlignment="1">
      <alignment horizontal="right"/>
    </xf>
    <xf numFmtId="0" fontId="1" fillId="0" borderId="0" xfId="3"/>
    <xf numFmtId="1" fontId="0" fillId="0" borderId="0" xfId="0" applyNumberFormat="1"/>
    <xf numFmtId="0" fontId="4" fillId="0" borderId="0" xfId="0" applyFont="1" applyAlignment="1">
      <alignment wrapText="1"/>
    </xf>
    <xf numFmtId="10" fontId="4" fillId="0" borderId="0" xfId="0" applyNumberFormat="1" applyFont="1"/>
    <xf numFmtId="0" fontId="19" fillId="2" borderId="1" xfId="0" applyFont="1" applyFill="1" applyBorder="1" applyAlignment="1">
      <alignment vertical="top" wrapText="1"/>
    </xf>
    <xf numFmtId="0" fontId="19" fillId="3" borderId="2" xfId="0" applyFont="1" applyFill="1" applyBorder="1" applyAlignment="1">
      <alignment vertical="top" wrapText="1"/>
    </xf>
    <xf numFmtId="0" fontId="19" fillId="2" borderId="3" xfId="0" applyFont="1" applyFill="1" applyBorder="1" applyAlignment="1">
      <alignment vertical="top" wrapText="1"/>
    </xf>
    <xf numFmtId="0" fontId="19" fillId="4" borderId="3" xfId="0" applyFont="1" applyFill="1" applyBorder="1" applyAlignment="1">
      <alignment vertical="top" wrapText="1"/>
    </xf>
    <xf numFmtId="0" fontId="19" fillId="4" borderId="10" xfId="0" applyFont="1" applyFill="1" applyBorder="1" applyAlignment="1">
      <alignment vertical="top" wrapText="1"/>
    </xf>
    <xf numFmtId="0" fontId="20" fillId="0" borderId="24" xfId="0" applyFont="1" applyBorder="1" applyAlignment="1">
      <alignment vertical="top" wrapText="1"/>
    </xf>
    <xf numFmtId="0" fontId="19" fillId="0" borderId="1" xfId="0" applyFont="1" applyBorder="1" applyAlignment="1">
      <alignment horizontal="center" vertical="top" wrapText="1"/>
    </xf>
    <xf numFmtId="0" fontId="20" fillId="0" borderId="11" xfId="0" applyFont="1" applyBorder="1" applyAlignment="1">
      <alignment vertical="top" wrapText="1"/>
    </xf>
    <xf numFmtId="0" fontId="20" fillId="0" borderId="0" xfId="0" applyFont="1" applyAlignment="1">
      <alignment vertical="top" wrapText="1"/>
    </xf>
    <xf numFmtId="0" fontId="20" fillId="0" borderId="25" xfId="0" applyFont="1" applyBorder="1" applyAlignment="1">
      <alignment vertical="top" wrapText="1"/>
    </xf>
    <xf numFmtId="0" fontId="19" fillId="0" borderId="7" xfId="0" applyFont="1" applyBorder="1" applyAlignment="1">
      <alignment horizontal="center" vertical="top" wrapText="1"/>
    </xf>
    <xf numFmtId="0" fontId="20" fillId="6" borderId="43" xfId="0" applyFont="1" applyFill="1" applyBorder="1" applyAlignment="1">
      <alignment vertical="top" wrapText="1"/>
    </xf>
    <xf numFmtId="0" fontId="20" fillId="0" borderId="36" xfId="0" applyFont="1" applyBorder="1" applyAlignment="1">
      <alignment vertical="top" wrapText="1"/>
    </xf>
    <xf numFmtId="0" fontId="20" fillId="0" borderId="6" xfId="0" applyFont="1" applyBorder="1" applyAlignment="1">
      <alignment vertical="top" wrapText="1"/>
    </xf>
    <xf numFmtId="0" fontId="20" fillId="0" borderId="7" xfId="0" applyFont="1" applyBorder="1" applyAlignment="1">
      <alignment vertical="top" wrapText="1"/>
    </xf>
    <xf numFmtId="0" fontId="19" fillId="2" borderId="10" xfId="0" applyFont="1" applyFill="1" applyBorder="1" applyAlignment="1">
      <alignment vertical="top" wrapText="1"/>
    </xf>
    <xf numFmtId="0" fontId="19" fillId="4" borderId="40" xfId="0" applyFont="1" applyFill="1" applyBorder="1" applyAlignment="1">
      <alignment vertical="top" wrapText="1"/>
    </xf>
    <xf numFmtId="0" fontId="19" fillId="4" borderId="41" xfId="0" applyFont="1" applyFill="1" applyBorder="1" applyAlignment="1">
      <alignment vertical="top" wrapText="1"/>
    </xf>
    <xf numFmtId="0" fontId="20" fillId="5" borderId="5" xfId="0" applyFont="1" applyFill="1" applyBorder="1" applyAlignment="1">
      <alignment vertical="top" wrapText="1"/>
    </xf>
    <xf numFmtId="0" fontId="20" fillId="5" borderId="4" xfId="0" applyFont="1" applyFill="1" applyBorder="1" applyAlignment="1">
      <alignment vertical="top" wrapText="1"/>
    </xf>
    <xf numFmtId="10" fontId="20" fillId="0" borderId="11" xfId="0" applyNumberFormat="1" applyFont="1" applyBorder="1" applyAlignment="1">
      <alignment vertical="top" wrapText="1"/>
    </xf>
    <xf numFmtId="0" fontId="20" fillId="5" borderId="2" xfId="0" applyFont="1" applyFill="1" applyBorder="1" applyAlignment="1">
      <alignment vertical="top" wrapText="1"/>
    </xf>
    <xf numFmtId="0" fontId="19" fillId="0" borderId="0" xfId="0" applyFont="1" applyAlignment="1">
      <alignment vertical="top" wrapText="1"/>
    </xf>
    <xf numFmtId="0" fontId="19" fillId="3" borderId="1" xfId="0" applyFont="1" applyFill="1" applyBorder="1" applyAlignment="1">
      <alignment vertical="top" wrapText="1"/>
    </xf>
    <xf numFmtId="0" fontId="19" fillId="2" borderId="9" xfId="0" applyFont="1" applyFill="1" applyBorder="1" applyAlignment="1">
      <alignment vertical="top" wrapText="1"/>
    </xf>
    <xf numFmtId="0" fontId="19" fillId="4" borderId="9" xfId="0" applyFont="1" applyFill="1" applyBorder="1" applyAlignment="1">
      <alignment vertical="top" wrapText="1"/>
    </xf>
    <xf numFmtId="0" fontId="19" fillId="7" borderId="9" xfId="0" applyFont="1" applyFill="1" applyBorder="1" applyAlignment="1">
      <alignment vertical="top" wrapText="1"/>
    </xf>
    <xf numFmtId="0" fontId="20" fillId="0" borderId="3" xfId="0" applyFont="1" applyBorder="1" applyAlignment="1">
      <alignment vertical="top" wrapText="1"/>
    </xf>
    <xf numFmtId="0" fontId="20" fillId="0" borderId="4" xfId="0" applyFont="1" applyBorder="1" applyAlignment="1">
      <alignment vertical="top" wrapText="1"/>
    </xf>
    <xf numFmtId="0" fontId="19" fillId="0" borderId="2" xfId="0" applyFont="1" applyBorder="1" applyAlignment="1">
      <alignment horizontal="center" vertical="top" wrapText="1"/>
    </xf>
    <xf numFmtId="0" fontId="20" fillId="6" borderId="4" xfId="0" applyFont="1" applyFill="1" applyBorder="1" applyAlignment="1">
      <alignment vertical="top" wrapText="1"/>
    </xf>
    <xf numFmtId="0" fontId="19" fillId="3" borderId="4" xfId="0" applyFont="1" applyFill="1" applyBorder="1" applyAlignment="1">
      <alignment vertical="top" wrapText="1"/>
    </xf>
    <xf numFmtId="0" fontId="19" fillId="6" borderId="3" xfId="0" applyFont="1" applyFill="1" applyBorder="1" applyAlignment="1">
      <alignment vertical="top" wrapText="1"/>
    </xf>
    <xf numFmtId="0" fontId="19" fillId="6" borderId="10" xfId="0" applyFont="1" applyFill="1" applyBorder="1" applyAlignment="1">
      <alignment vertical="top" wrapText="1"/>
    </xf>
    <xf numFmtId="0" fontId="19" fillId="6" borderId="9" xfId="0" applyFont="1" applyFill="1" applyBorder="1" applyAlignment="1">
      <alignment vertical="top" wrapText="1"/>
    </xf>
    <xf numFmtId="0" fontId="19" fillId="0" borderId="3" xfId="0" applyFont="1" applyBorder="1" applyAlignment="1">
      <alignment vertical="top" wrapText="1"/>
    </xf>
    <xf numFmtId="0" fontId="19" fillId="0" borderId="10" xfId="0" applyFont="1" applyBorder="1" applyAlignment="1">
      <alignment vertical="top" wrapText="1"/>
    </xf>
    <xf numFmtId="0" fontId="19" fillId="6" borderId="1" xfId="0" applyFont="1" applyFill="1" applyBorder="1" applyAlignment="1">
      <alignment vertical="top" wrapText="1"/>
    </xf>
    <xf numFmtId="0" fontId="19" fillId="2" borderId="12" xfId="0" applyFont="1" applyFill="1" applyBorder="1" applyAlignment="1">
      <alignment vertical="top" wrapText="1"/>
    </xf>
    <xf numFmtId="0" fontId="19" fillId="4" borderId="15" xfId="0" applyFont="1" applyFill="1" applyBorder="1" applyAlignment="1">
      <alignment vertical="top" wrapText="1"/>
    </xf>
    <xf numFmtId="0" fontId="19" fillId="4" borderId="49" xfId="0" applyFont="1" applyFill="1" applyBorder="1" applyAlignment="1">
      <alignment vertical="top" wrapText="1"/>
    </xf>
    <xf numFmtId="0" fontId="19" fillId="4" borderId="47" xfId="0" applyFont="1" applyFill="1" applyBorder="1" applyAlignment="1">
      <alignment vertical="top" wrapText="1"/>
    </xf>
    <xf numFmtId="0" fontId="19" fillId="0" borderId="9" xfId="0" applyFont="1" applyBorder="1" applyAlignment="1">
      <alignment horizontal="center" vertical="top" wrapText="1"/>
    </xf>
    <xf numFmtId="0" fontId="20" fillId="0" borderId="10" xfId="0" applyFont="1" applyBorder="1" applyAlignment="1">
      <alignment vertical="top" wrapText="1"/>
    </xf>
    <xf numFmtId="0" fontId="20" fillId="0" borderId="1" xfId="0" applyFont="1" applyBorder="1" applyAlignment="1">
      <alignment vertical="top" wrapText="1"/>
    </xf>
    <xf numFmtId="0" fontId="20" fillId="0" borderId="12" xfId="0" applyFont="1" applyBorder="1" applyAlignment="1">
      <alignment vertical="top" wrapText="1"/>
    </xf>
    <xf numFmtId="0" fontId="19" fillId="0" borderId="3" xfId="0" applyFont="1" applyBorder="1" applyAlignment="1">
      <alignment horizontal="center" vertical="top" wrapText="1"/>
    </xf>
    <xf numFmtId="0" fontId="20" fillId="0" borderId="13" xfId="0" applyFont="1" applyBorder="1" applyAlignment="1">
      <alignment vertical="top" wrapText="1"/>
    </xf>
    <xf numFmtId="0" fontId="20" fillId="0" borderId="51" xfId="0" applyFont="1" applyBorder="1" applyAlignment="1">
      <alignment vertical="top" wrapText="1"/>
    </xf>
    <xf numFmtId="0" fontId="20" fillId="0" borderId="41" xfId="0" applyFont="1" applyBorder="1" applyAlignment="1">
      <alignment vertical="top" wrapText="1"/>
    </xf>
    <xf numFmtId="0" fontId="22" fillId="5" borderId="11" xfId="0" applyFont="1" applyFill="1" applyBorder="1" applyAlignment="1">
      <alignment vertical="top" wrapText="1"/>
    </xf>
    <xf numFmtId="0" fontId="19" fillId="4" borderId="11" xfId="0" applyFont="1" applyFill="1" applyBorder="1" applyAlignment="1">
      <alignment vertical="top" wrapText="1"/>
    </xf>
    <xf numFmtId="0" fontId="20" fillId="5" borderId="12" xfId="0" applyFont="1" applyFill="1" applyBorder="1" applyAlignment="1">
      <alignment vertical="top" wrapText="1"/>
    </xf>
    <xf numFmtId="0" fontId="20" fillId="0" borderId="44" xfId="0" applyFont="1" applyBorder="1" applyAlignment="1">
      <alignment vertical="top" wrapText="1"/>
    </xf>
    <xf numFmtId="0" fontId="20" fillId="5" borderId="11" xfId="0" applyFont="1" applyFill="1" applyBorder="1" applyAlignment="1">
      <alignment vertical="top" wrapText="1"/>
    </xf>
    <xf numFmtId="0" fontId="20" fillId="0" borderId="28" xfId="0" applyFont="1" applyBorder="1" applyAlignment="1">
      <alignment vertical="top" wrapText="1"/>
    </xf>
    <xf numFmtId="0" fontId="20" fillId="5" borderId="3" xfId="0" applyFont="1" applyFill="1" applyBorder="1" applyAlignment="1">
      <alignment vertical="top" wrapText="1"/>
    </xf>
    <xf numFmtId="0" fontId="19" fillId="3" borderId="5" xfId="0" applyFont="1" applyFill="1" applyBorder="1" applyAlignment="1">
      <alignment vertical="top" wrapText="1"/>
    </xf>
    <xf numFmtId="0" fontId="19" fillId="0" borderId="11" xfId="0" applyFont="1" applyBorder="1" applyAlignment="1">
      <alignment vertical="top" wrapText="1"/>
    </xf>
    <xf numFmtId="0" fontId="19" fillId="3" borderId="13" xfId="0" applyFont="1" applyFill="1" applyBorder="1" applyAlignment="1">
      <alignment vertical="top" wrapText="1"/>
    </xf>
    <xf numFmtId="0" fontId="19" fillId="6" borderId="34" xfId="0" applyFont="1" applyFill="1" applyBorder="1" applyAlignment="1">
      <alignment vertical="top" wrapText="1"/>
    </xf>
    <xf numFmtId="0" fontId="19" fillId="6" borderId="35" xfId="0" applyFont="1" applyFill="1" applyBorder="1" applyAlignment="1">
      <alignment vertical="top" wrapText="1"/>
    </xf>
    <xf numFmtId="0" fontId="19" fillId="0" borderId="40" xfId="0" applyFont="1" applyBorder="1" applyAlignment="1">
      <alignment vertical="top" wrapText="1"/>
    </xf>
    <xf numFmtId="0" fontId="19" fillId="0" borderId="38" xfId="0" applyFont="1" applyBorder="1" applyAlignment="1">
      <alignment vertical="top" wrapText="1"/>
    </xf>
    <xf numFmtId="0" fontId="19" fillId="10" borderId="7" xfId="0" applyFont="1" applyFill="1" applyBorder="1" applyAlignment="1">
      <alignment vertical="top" wrapText="1"/>
    </xf>
    <xf numFmtId="0" fontId="19" fillId="2" borderId="49" xfId="0" applyFont="1" applyFill="1" applyBorder="1" applyAlignment="1">
      <alignment vertical="top" wrapText="1"/>
    </xf>
    <xf numFmtId="0" fontId="19" fillId="2" borderId="50" xfId="0" applyFont="1" applyFill="1" applyBorder="1" applyAlignment="1">
      <alignment vertical="top" wrapText="1"/>
    </xf>
    <xf numFmtId="0" fontId="19" fillId="4" borderId="50" xfId="0" applyFont="1" applyFill="1" applyBorder="1" applyAlignment="1">
      <alignment vertical="top" wrapText="1"/>
    </xf>
    <xf numFmtId="0" fontId="19" fillId="7" borderId="29" xfId="0" applyFont="1" applyFill="1" applyBorder="1" applyAlignment="1">
      <alignment vertical="top" wrapText="1"/>
    </xf>
    <xf numFmtId="0" fontId="20" fillId="6" borderId="1" xfId="0" applyFont="1" applyFill="1" applyBorder="1" applyAlignment="1">
      <alignment vertical="top" wrapText="1"/>
    </xf>
    <xf numFmtId="3" fontId="20" fillId="0" borderId="1" xfId="0" applyNumberFormat="1" applyFont="1" applyBorder="1" applyAlignment="1">
      <alignment vertical="top" wrapText="1"/>
    </xf>
    <xf numFmtId="0" fontId="20" fillId="0" borderId="8" xfId="0" applyFont="1" applyBorder="1" applyAlignment="1">
      <alignment vertical="top" wrapText="1"/>
    </xf>
    <xf numFmtId="0" fontId="22" fillId="0" borderId="6" xfId="0" applyFont="1" applyBorder="1" applyAlignment="1">
      <alignment horizontal="center" vertical="top" wrapText="1"/>
    </xf>
    <xf numFmtId="0" fontId="20" fillId="0" borderId="15" xfId="0" applyFont="1" applyBorder="1" applyAlignment="1">
      <alignment vertical="top" wrapText="1"/>
    </xf>
    <xf numFmtId="0" fontId="20" fillId="6" borderId="13" xfId="0" applyFont="1" applyFill="1" applyBorder="1" applyAlignment="1">
      <alignment vertical="top" wrapText="1"/>
    </xf>
    <xf numFmtId="0" fontId="20" fillId="0" borderId="14" xfId="0" applyFont="1" applyBorder="1" applyAlignment="1">
      <alignment vertical="top" wrapText="1"/>
    </xf>
    <xf numFmtId="0" fontId="20" fillId="15" borderId="3" xfId="0" applyFont="1" applyFill="1" applyBorder="1" applyAlignment="1">
      <alignment vertical="top" wrapText="1"/>
    </xf>
    <xf numFmtId="0" fontId="20" fillId="15" borderId="4" xfId="0" applyFont="1" applyFill="1" applyBorder="1" applyAlignment="1">
      <alignment vertical="top" wrapText="1"/>
    </xf>
    <xf numFmtId="0" fontId="19" fillId="3" borderId="8" xfId="0" applyFont="1" applyFill="1" applyBorder="1" applyAlignment="1">
      <alignment vertical="top" wrapText="1"/>
    </xf>
    <xf numFmtId="0" fontId="19" fillId="4" borderId="39" xfId="0" applyFont="1" applyFill="1" applyBorder="1" applyAlignment="1">
      <alignment vertical="top" wrapText="1"/>
    </xf>
    <xf numFmtId="0" fontId="20" fillId="0" borderId="3" xfId="0" applyFont="1" applyBorder="1" applyAlignment="1">
      <alignment horizontal="right" vertical="top" wrapText="1"/>
    </xf>
    <xf numFmtId="0" fontId="20" fillId="0" borderId="4" xfId="0" applyFont="1" applyBorder="1" applyAlignment="1">
      <alignment horizontal="right" vertical="top" wrapText="1"/>
    </xf>
    <xf numFmtId="0" fontId="19" fillId="0" borderId="50" xfId="0" applyFont="1" applyBorder="1" applyAlignment="1">
      <alignment vertical="top" wrapText="1"/>
    </xf>
    <xf numFmtId="0" fontId="20" fillId="5" borderId="24" xfId="0" applyFont="1" applyFill="1" applyBorder="1" applyAlignment="1">
      <alignment vertical="top" wrapText="1"/>
    </xf>
    <xf numFmtId="0" fontId="20" fillId="5" borderId="25" xfId="0" applyFont="1" applyFill="1" applyBorder="1" applyAlignment="1">
      <alignment vertical="top" wrapText="1"/>
    </xf>
    <xf numFmtId="0" fontId="19" fillId="0" borderId="5" xfId="0" applyFont="1" applyBorder="1" applyAlignment="1">
      <alignment horizontal="center" vertical="top" wrapText="1"/>
    </xf>
    <xf numFmtId="0" fontId="20" fillId="0" borderId="4" xfId="0" applyFont="1" applyBorder="1" applyAlignment="1">
      <alignment horizontal="center" vertical="top" wrapText="1"/>
    </xf>
    <xf numFmtId="0" fontId="19" fillId="2" borderId="11" xfId="0" applyFont="1" applyFill="1" applyBorder="1" applyAlignment="1">
      <alignment vertical="top" wrapText="1"/>
    </xf>
    <xf numFmtId="0" fontId="20" fillId="5" borderId="39" xfId="0" applyFont="1" applyFill="1" applyBorder="1" applyAlignment="1">
      <alignment vertical="top" wrapText="1"/>
    </xf>
    <xf numFmtId="0" fontId="19" fillId="0" borderId="11" xfId="0" applyFont="1" applyBorder="1" applyAlignment="1">
      <alignment horizontal="center" vertical="top" wrapText="1"/>
    </xf>
    <xf numFmtId="0" fontId="20" fillId="0" borderId="3" xfId="0" applyFont="1" applyBorder="1" applyAlignment="1">
      <alignment horizontal="center" vertical="top" wrapText="1"/>
    </xf>
    <xf numFmtId="0" fontId="20" fillId="12" borderId="25" xfId="0" applyFont="1" applyFill="1" applyBorder="1" applyAlignment="1">
      <alignment horizontal="center" vertical="top" wrapText="1"/>
    </xf>
    <xf numFmtId="0" fontId="20" fillId="6" borderId="10" xfId="0" applyFont="1" applyFill="1" applyBorder="1" applyAlignment="1">
      <alignment vertical="top" wrapText="1"/>
    </xf>
    <xf numFmtId="0" fontId="20" fillId="0" borderId="1" xfId="0" applyFont="1" applyBorder="1" applyAlignment="1">
      <alignment horizontal="center" vertical="top" wrapText="1"/>
    </xf>
    <xf numFmtId="0" fontId="20" fillId="15" borderId="3" xfId="0" applyFont="1" applyFill="1" applyBorder="1" applyAlignment="1">
      <alignment horizontal="center" vertical="top" wrapText="1"/>
    </xf>
    <xf numFmtId="0" fontId="20" fillId="15" borderId="1" xfId="0" applyFont="1" applyFill="1" applyBorder="1" applyAlignment="1">
      <alignment vertical="top" wrapText="1"/>
    </xf>
    <xf numFmtId="0" fontId="20" fillId="15" borderId="1" xfId="0" applyFont="1" applyFill="1" applyBorder="1" applyAlignment="1">
      <alignment horizontal="center" vertical="top" wrapText="1"/>
    </xf>
    <xf numFmtId="0" fontId="20" fillId="12" borderId="0" xfId="0" applyFont="1" applyFill="1" applyAlignment="1">
      <alignment horizontal="center" vertical="top" wrapText="1"/>
    </xf>
    <xf numFmtId="0" fontId="20" fillId="5" borderId="31" xfId="0" applyFont="1" applyFill="1" applyBorder="1" applyAlignment="1">
      <alignment vertical="top" wrapText="1"/>
    </xf>
    <xf numFmtId="0" fontId="20" fillId="5" borderId="6" xfId="0" applyFont="1" applyFill="1" applyBorder="1" applyAlignment="1">
      <alignment vertical="center" wrapText="1"/>
    </xf>
    <xf numFmtId="0" fontId="20" fillId="12" borderId="26" xfId="0" applyFont="1" applyFill="1" applyBorder="1" applyAlignment="1">
      <alignment vertical="top" wrapText="1"/>
    </xf>
    <xf numFmtId="0" fontId="20" fillId="12" borderId="4" xfId="0" applyFont="1" applyFill="1" applyBorder="1" applyAlignment="1">
      <alignment vertical="top" wrapText="1"/>
    </xf>
    <xf numFmtId="9" fontId="20" fillId="0" borderId="3" xfId="0" applyNumberFormat="1" applyFont="1" applyBorder="1" applyAlignment="1">
      <alignment vertical="top" wrapText="1"/>
    </xf>
    <xf numFmtId="9" fontId="20" fillId="0" borderId="11" xfId="0" applyNumberFormat="1" applyFont="1" applyBorder="1" applyAlignment="1">
      <alignment vertical="top" wrapText="1"/>
    </xf>
    <xf numFmtId="0" fontId="20" fillId="5" borderId="6" xfId="0" applyFont="1" applyFill="1" applyBorder="1" applyAlignment="1">
      <alignment vertical="top" wrapText="1"/>
    </xf>
    <xf numFmtId="0" fontId="20" fillId="5" borderId="7" xfId="0" applyFont="1" applyFill="1" applyBorder="1" applyAlignment="1">
      <alignment vertical="top" wrapText="1"/>
    </xf>
    <xf numFmtId="0" fontId="19" fillId="0" borderId="13" xfId="0" applyFont="1" applyBorder="1" applyAlignment="1">
      <alignment horizontal="center" vertical="top" wrapText="1"/>
    </xf>
    <xf numFmtId="0" fontId="20" fillId="6" borderId="51" xfId="0" applyFont="1" applyFill="1" applyBorder="1" applyAlignment="1">
      <alignment vertical="top" wrapText="1"/>
    </xf>
    <xf numFmtId="0" fontId="20" fillId="15" borderId="11" xfId="0" applyFont="1" applyFill="1" applyBorder="1" applyAlignment="1">
      <alignment vertical="top" wrapText="1"/>
    </xf>
    <xf numFmtId="0" fontId="19" fillId="0" borderId="4" xfId="0" applyFont="1" applyBorder="1" applyAlignment="1">
      <alignment horizontal="center" vertical="top" wrapText="1"/>
    </xf>
    <xf numFmtId="0" fontId="19" fillId="2" borderId="32" xfId="0" applyFont="1" applyFill="1" applyBorder="1" applyAlignment="1">
      <alignment vertical="top" wrapText="1"/>
    </xf>
    <xf numFmtId="0" fontId="20" fillId="5" borderId="7" xfId="0" applyFont="1" applyFill="1" applyBorder="1" applyAlignment="1">
      <alignment vertical="top"/>
    </xf>
    <xf numFmtId="0" fontId="20" fillId="6" borderId="0" xfId="0" applyFont="1" applyFill="1" applyAlignment="1">
      <alignment vertical="top" wrapText="1"/>
    </xf>
    <xf numFmtId="0" fontId="24" fillId="0" borderId="19" xfId="0" applyFont="1" applyBorder="1" applyAlignment="1">
      <alignment horizontal="center" vertical="center" wrapText="1"/>
    </xf>
    <xf numFmtId="0" fontId="20" fillId="5" borderId="20" xfId="0" applyFont="1" applyFill="1" applyBorder="1" applyAlignment="1">
      <alignment horizontal="center" vertical="top" wrapText="1"/>
    </xf>
    <xf numFmtId="0" fontId="24" fillId="0" borderId="20" xfId="0" applyFont="1" applyBorder="1" applyAlignment="1">
      <alignment horizontal="center" vertical="center" wrapText="1"/>
    </xf>
    <xf numFmtId="0" fontId="19" fillId="2" borderId="17" xfId="0" applyFont="1" applyFill="1" applyBorder="1" applyAlignment="1">
      <alignment vertical="top" wrapText="1"/>
    </xf>
    <xf numFmtId="0" fontId="19" fillId="2" borderId="18" xfId="0" applyFont="1" applyFill="1" applyBorder="1" applyAlignment="1">
      <alignment vertical="top" wrapText="1"/>
    </xf>
    <xf numFmtId="0" fontId="19" fillId="2" borderId="53" xfId="0" applyFont="1" applyFill="1" applyBorder="1" applyAlignment="1">
      <alignment vertical="top" wrapText="1"/>
    </xf>
    <xf numFmtId="0" fontId="19" fillId="2" borderId="27" xfId="0" applyFont="1" applyFill="1" applyBorder="1" applyAlignment="1">
      <alignment vertical="top" wrapText="1"/>
    </xf>
    <xf numFmtId="0" fontId="19" fillId="2" borderId="20" xfId="0" applyFont="1" applyFill="1" applyBorder="1" applyAlignment="1">
      <alignment vertical="top" wrapText="1"/>
    </xf>
    <xf numFmtId="0" fontId="19" fillId="2" borderId="19" xfId="0" applyFont="1" applyFill="1" applyBorder="1" applyAlignment="1">
      <alignment vertical="top" wrapText="1"/>
    </xf>
    <xf numFmtId="0" fontId="25" fillId="0" borderId="4" xfId="0" applyFont="1" applyBorder="1" applyAlignment="1">
      <alignment vertical="top" wrapText="1"/>
    </xf>
    <xf numFmtId="0" fontId="26" fillId="0" borderId="4" xfId="0" applyFont="1" applyBorder="1" applyAlignment="1">
      <alignment vertical="top" wrapText="1"/>
    </xf>
    <xf numFmtId="10" fontId="20" fillId="0" borderId="36" xfId="0" applyNumberFormat="1" applyFont="1" applyBorder="1" applyAlignment="1">
      <alignment vertical="top" wrapText="1"/>
    </xf>
    <xf numFmtId="0" fontId="22" fillId="0" borderId="3" xfId="0" applyFont="1" applyBorder="1" applyAlignment="1">
      <alignment horizontal="center" vertical="top" wrapText="1"/>
    </xf>
    <xf numFmtId="0" fontId="22" fillId="0" borderId="2" xfId="0" applyFont="1" applyBorder="1" applyAlignment="1">
      <alignment horizontal="center" vertical="top" wrapText="1"/>
    </xf>
    <xf numFmtId="0" fontId="21" fillId="0" borderId="0" xfId="0" applyFont="1"/>
    <xf numFmtId="0" fontId="20" fillId="0" borderId="20" xfId="0" applyFont="1" applyBorder="1" applyAlignment="1">
      <alignment horizontal="center" vertical="center" wrapText="1"/>
    </xf>
    <xf numFmtId="0" fontId="21" fillId="0" borderId="20" xfId="0" applyFont="1" applyBorder="1" applyAlignment="1">
      <alignment horizontal="center" vertical="center" wrapText="1"/>
    </xf>
    <xf numFmtId="0" fontId="19" fillId="16" borderId="10" xfId="0" applyFont="1" applyFill="1" applyBorder="1" applyAlignment="1">
      <alignment vertical="top" wrapText="1"/>
    </xf>
    <xf numFmtId="0" fontId="20" fillId="16" borderId="0" xfId="0" applyFont="1" applyFill="1" applyAlignment="1">
      <alignment vertical="top" wrapText="1"/>
    </xf>
    <xf numFmtId="0" fontId="20" fillId="16" borderId="37" xfId="0" applyFont="1" applyFill="1" applyBorder="1" applyAlignment="1">
      <alignment vertical="top" wrapText="1"/>
    </xf>
    <xf numFmtId="0" fontId="19" fillId="16" borderId="32" xfId="0" applyFont="1" applyFill="1" applyBorder="1" applyAlignment="1">
      <alignment vertical="top" wrapText="1"/>
    </xf>
    <xf numFmtId="10" fontId="20" fillId="16" borderId="37" xfId="0" applyNumberFormat="1" applyFont="1" applyFill="1" applyBorder="1" applyAlignment="1">
      <alignment vertical="top" wrapText="1"/>
    </xf>
    <xf numFmtId="0" fontId="19" fillId="16" borderId="9" xfId="0" applyFont="1" applyFill="1" applyBorder="1" applyAlignment="1">
      <alignment vertical="top" wrapText="1"/>
    </xf>
    <xf numFmtId="0" fontId="20" fillId="16" borderId="3" xfId="0" applyFont="1" applyFill="1" applyBorder="1" applyAlignment="1">
      <alignment vertical="top" wrapText="1"/>
    </xf>
    <xf numFmtId="0" fontId="20" fillId="16" borderId="4" xfId="0" applyFont="1" applyFill="1" applyBorder="1" applyAlignment="1">
      <alignment vertical="top" wrapText="1"/>
    </xf>
    <xf numFmtId="0" fontId="19" fillId="16" borderId="3" xfId="0" applyFont="1" applyFill="1" applyBorder="1" applyAlignment="1">
      <alignment vertical="top" wrapText="1"/>
    </xf>
    <xf numFmtId="0" fontId="19" fillId="16" borderId="46" xfId="0" applyFont="1" applyFill="1" applyBorder="1" applyAlignment="1">
      <alignment vertical="top" wrapText="1"/>
    </xf>
    <xf numFmtId="0" fontId="20" fillId="16" borderId="1" xfId="0" applyFont="1" applyFill="1" applyBorder="1" applyAlignment="1">
      <alignment vertical="top" wrapText="1"/>
    </xf>
    <xf numFmtId="0" fontId="20" fillId="16" borderId="33" xfId="0" applyFont="1" applyFill="1" applyBorder="1" applyAlignment="1">
      <alignment vertical="top" wrapText="1"/>
    </xf>
    <xf numFmtId="0" fontId="20" fillId="16" borderId="32" xfId="0" applyFont="1" applyFill="1" applyBorder="1" applyAlignment="1">
      <alignment vertical="top" wrapText="1"/>
    </xf>
    <xf numFmtId="0" fontId="19" fillId="16" borderId="11" xfId="0" applyFont="1" applyFill="1" applyBorder="1" applyAlignment="1">
      <alignment vertical="top" wrapText="1"/>
    </xf>
    <xf numFmtId="0" fontId="20" fillId="16" borderId="51" xfId="0" applyFont="1" applyFill="1" applyBorder="1" applyAlignment="1">
      <alignment vertical="top" wrapText="1"/>
    </xf>
    <xf numFmtId="0" fontId="20" fillId="16" borderId="26" xfId="0" applyFont="1" applyFill="1" applyBorder="1" applyAlignment="1">
      <alignment vertical="top" wrapText="1"/>
    </xf>
    <xf numFmtId="0" fontId="19" fillId="16" borderId="47" xfId="0" applyFont="1" applyFill="1" applyBorder="1" applyAlignment="1">
      <alignment vertical="top" wrapText="1"/>
    </xf>
    <xf numFmtId="3" fontId="20" fillId="16" borderId="46" xfId="0" applyNumberFormat="1" applyFont="1" applyFill="1" applyBorder="1" applyAlignment="1">
      <alignment vertical="top" wrapText="1"/>
    </xf>
    <xf numFmtId="0" fontId="20" fillId="16" borderId="29" xfId="0" applyFont="1" applyFill="1" applyBorder="1" applyAlignment="1">
      <alignment vertical="top" wrapText="1"/>
    </xf>
    <xf numFmtId="0" fontId="19" fillId="16" borderId="26" xfId="0" applyFont="1" applyFill="1" applyBorder="1" applyAlignment="1">
      <alignment vertical="top" wrapText="1"/>
    </xf>
    <xf numFmtId="0" fontId="20" fillId="16" borderId="25" xfId="0" applyFont="1" applyFill="1" applyBorder="1" applyAlignment="1">
      <alignment vertical="top" wrapText="1"/>
    </xf>
    <xf numFmtId="0" fontId="19" fillId="16" borderId="50" xfId="0" applyFont="1" applyFill="1" applyBorder="1" applyAlignment="1">
      <alignment vertical="top" wrapText="1"/>
    </xf>
    <xf numFmtId="0" fontId="20" fillId="16" borderId="11" xfId="0" applyFont="1" applyFill="1" applyBorder="1" applyAlignment="1">
      <alignment vertical="top" wrapText="1"/>
    </xf>
    <xf numFmtId="0" fontId="20" fillId="16" borderId="3" xfId="0" applyFont="1" applyFill="1" applyBorder="1" applyAlignment="1">
      <alignment horizontal="center" vertical="top" wrapText="1"/>
    </xf>
    <xf numFmtId="0" fontId="19" fillId="16" borderId="29" xfId="0" applyFont="1" applyFill="1" applyBorder="1" applyAlignment="1">
      <alignment vertical="top" wrapText="1"/>
    </xf>
    <xf numFmtId="0" fontId="20" fillId="16" borderId="2" xfId="0" applyFont="1" applyFill="1" applyBorder="1" applyAlignment="1">
      <alignment vertical="top" wrapText="1"/>
    </xf>
    <xf numFmtId="0" fontId="25" fillId="0" borderId="3" xfId="0" applyFont="1" applyBorder="1" applyAlignment="1">
      <alignment vertical="top" wrapText="1"/>
    </xf>
    <xf numFmtId="0" fontId="19" fillId="4" borderId="44" xfId="0" applyFont="1" applyFill="1" applyBorder="1" applyAlignment="1">
      <alignment horizontal="center" vertical="top" wrapText="1"/>
    </xf>
    <xf numFmtId="0" fontId="19" fillId="4" borderId="45" xfId="0" applyFont="1" applyFill="1" applyBorder="1" applyAlignment="1">
      <alignment horizontal="center" vertical="top" wrapText="1"/>
    </xf>
    <xf numFmtId="0" fontId="20" fillId="0" borderId="28" xfId="0" applyFont="1" applyBorder="1" applyAlignment="1">
      <alignment horizontal="center" vertical="top" wrapText="1"/>
    </xf>
    <xf numFmtId="0" fontId="20" fillId="0" borderId="42" xfId="0" applyFont="1" applyBorder="1" applyAlignment="1">
      <alignment horizontal="center" vertical="top" wrapText="1"/>
    </xf>
    <xf numFmtId="0" fontId="20" fillId="0" borderId="29" xfId="0" applyFont="1" applyBorder="1" applyAlignment="1">
      <alignment horizontal="center" vertical="top" wrapText="1"/>
    </xf>
    <xf numFmtId="0" fontId="19" fillId="4" borderId="46" xfId="0" applyFont="1" applyFill="1" applyBorder="1" applyAlignment="1">
      <alignment horizontal="center" vertical="top" wrapText="1"/>
    </xf>
    <xf numFmtId="0" fontId="20" fillId="0" borderId="5" xfId="0" applyFont="1" applyBorder="1" applyAlignment="1">
      <alignment horizontal="left" vertical="top" wrapText="1"/>
    </xf>
    <xf numFmtId="0" fontId="20" fillId="0" borderId="11" xfId="0" applyFont="1" applyBorder="1" applyAlignment="1">
      <alignment horizontal="left" vertical="top" wrapText="1"/>
    </xf>
    <xf numFmtId="0" fontId="19" fillId="0" borderId="8" xfId="0" applyFont="1" applyBorder="1" applyAlignment="1">
      <alignment vertical="top" wrapText="1"/>
    </xf>
    <xf numFmtId="0" fontId="19" fillId="0" borderId="15" xfId="0" applyFont="1" applyBorder="1" applyAlignment="1">
      <alignment vertical="top" wrapText="1"/>
    </xf>
    <xf numFmtId="0" fontId="19" fillId="0" borderId="9" xfId="0" applyFont="1" applyBorder="1" applyAlignment="1">
      <alignment vertical="top" wrapText="1"/>
    </xf>
    <xf numFmtId="0" fontId="19" fillId="6" borderId="28" xfId="0" applyFont="1" applyFill="1" applyBorder="1" applyAlignment="1">
      <alignment vertical="top" wrapText="1"/>
    </xf>
    <xf numFmtId="0" fontId="19" fillId="6" borderId="42" xfId="0" applyFont="1" applyFill="1" applyBorder="1" applyAlignment="1">
      <alignment vertical="top" wrapText="1"/>
    </xf>
    <xf numFmtId="0" fontId="19" fillId="0" borderId="7" xfId="0" applyFont="1" applyBorder="1" applyAlignment="1">
      <alignment vertical="top" wrapText="1"/>
    </xf>
    <xf numFmtId="0" fontId="20" fillId="0" borderId="4" xfId="0" applyFont="1" applyBorder="1" applyAlignment="1">
      <alignment horizontal="left" vertical="top" wrapText="1"/>
    </xf>
    <xf numFmtId="0" fontId="19" fillId="8" borderId="13" xfId="0" applyFont="1" applyFill="1" applyBorder="1" applyAlignment="1">
      <alignment vertical="top" wrapText="1"/>
    </xf>
    <xf numFmtId="0" fontId="19" fillId="8" borderId="14" xfId="0" applyFont="1" applyFill="1" applyBorder="1" applyAlignment="1">
      <alignment vertical="top" wrapText="1"/>
    </xf>
    <xf numFmtId="0" fontId="19" fillId="8" borderId="12" xfId="0" applyFont="1" applyFill="1" applyBorder="1" applyAlignment="1">
      <alignment vertical="top" wrapText="1"/>
    </xf>
    <xf numFmtId="0" fontId="19" fillId="8" borderId="7" xfId="0" applyFont="1" applyFill="1" applyBorder="1" applyAlignment="1">
      <alignment vertical="top" wrapText="1"/>
    </xf>
    <xf numFmtId="0" fontId="19" fillId="8" borderId="10" xfId="0" applyFont="1" applyFill="1" applyBorder="1" applyAlignment="1">
      <alignment vertical="top" wrapText="1"/>
    </xf>
    <xf numFmtId="0" fontId="19" fillId="8" borderId="3" xfId="0" applyFont="1" applyFill="1" applyBorder="1" applyAlignment="1">
      <alignment vertical="top" wrapText="1"/>
    </xf>
    <xf numFmtId="0" fontId="19" fillId="6" borderId="8" xfId="0" applyFont="1" applyFill="1" applyBorder="1" applyAlignment="1">
      <alignment vertical="top" wrapText="1"/>
    </xf>
    <xf numFmtId="0" fontId="19" fillId="6" borderId="15" xfId="0" applyFont="1" applyFill="1" applyBorder="1" applyAlignment="1">
      <alignment vertical="top" wrapText="1"/>
    </xf>
    <xf numFmtId="0" fontId="25" fillId="16" borderId="3" xfId="0" applyFont="1" applyFill="1" applyBorder="1" applyAlignment="1">
      <alignment horizontal="center" vertical="top" wrapText="1"/>
    </xf>
    <xf numFmtId="0" fontId="20" fillId="15" borderId="0" xfId="0" applyFont="1" applyFill="1" applyAlignment="1">
      <alignment vertical="top" wrapText="1"/>
    </xf>
    <xf numFmtId="0" fontId="20" fillId="16" borderId="12" xfId="0" applyFont="1" applyFill="1" applyBorder="1" applyAlignment="1">
      <alignment vertical="top" wrapText="1"/>
    </xf>
    <xf numFmtId="0" fontId="25" fillId="16" borderId="12" xfId="0" applyFont="1" applyFill="1" applyBorder="1" applyAlignment="1">
      <alignment vertical="top" wrapText="1"/>
    </xf>
    <xf numFmtId="0" fontId="25" fillId="15" borderId="3" xfId="0" applyFont="1" applyFill="1" applyBorder="1" applyAlignment="1">
      <alignment vertical="top" wrapText="1"/>
    </xf>
    <xf numFmtId="0" fontId="25" fillId="16" borderId="3" xfId="0" applyFont="1" applyFill="1" applyBorder="1" applyAlignment="1">
      <alignment vertical="top" wrapText="1"/>
    </xf>
    <xf numFmtId="0" fontId="25" fillId="6" borderId="4" xfId="0" applyFont="1" applyFill="1" applyBorder="1" applyAlignment="1">
      <alignment vertical="top" wrapText="1"/>
    </xf>
    <xf numFmtId="0" fontId="25" fillId="15" borderId="4" xfId="0" applyFont="1" applyFill="1" applyBorder="1" applyAlignment="1">
      <alignment vertical="top" wrapText="1"/>
    </xf>
    <xf numFmtId="0" fontId="25" fillId="16" borderId="4" xfId="0" applyFont="1" applyFill="1" applyBorder="1" applyAlignment="1">
      <alignment vertical="top" wrapText="1"/>
    </xf>
    <xf numFmtId="9" fontId="20" fillId="16" borderId="10" xfId="0" applyNumberFormat="1" applyFont="1" applyFill="1" applyBorder="1" applyAlignment="1">
      <alignment vertical="top" wrapText="1"/>
    </xf>
    <xf numFmtId="9" fontId="20" fillId="16" borderId="0" xfId="0" applyNumberFormat="1" applyFont="1" applyFill="1" applyAlignment="1">
      <alignment vertical="top" wrapText="1"/>
    </xf>
    <xf numFmtId="0" fontId="20" fillId="15" borderId="10" xfId="0" applyFont="1" applyFill="1" applyBorder="1" applyAlignment="1">
      <alignment vertical="top" wrapText="1"/>
    </xf>
    <xf numFmtId="0" fontId="20" fillId="15" borderId="8" xfId="0" applyFont="1" applyFill="1" applyBorder="1" applyAlignment="1">
      <alignment vertical="top" wrapText="1"/>
    </xf>
    <xf numFmtId="0" fontId="20" fillId="15" borderId="13" xfId="0" applyFont="1" applyFill="1" applyBorder="1" applyAlignment="1">
      <alignment vertical="top" wrapText="1"/>
    </xf>
    <xf numFmtId="0" fontId="20" fillId="16" borderId="8" xfId="0" applyFont="1" applyFill="1" applyBorder="1" applyAlignment="1">
      <alignment vertical="top" wrapText="1"/>
    </xf>
    <xf numFmtId="0" fontId="20" fillId="16" borderId="13" xfId="0" applyFont="1" applyFill="1" applyBorder="1" applyAlignment="1">
      <alignment vertical="top" wrapText="1"/>
    </xf>
    <xf numFmtId="0" fontId="25" fillId="16" borderId="8" xfId="0" applyFont="1" applyFill="1" applyBorder="1" applyAlignment="1">
      <alignment vertical="top" wrapText="1"/>
    </xf>
    <xf numFmtId="0" fontId="25" fillId="16" borderId="13" xfId="0" applyFont="1" applyFill="1" applyBorder="1" applyAlignment="1">
      <alignment vertical="top" wrapText="1"/>
    </xf>
    <xf numFmtId="0" fontId="19" fillId="2" borderId="30" xfId="0" applyFont="1" applyFill="1" applyBorder="1" applyAlignment="1">
      <alignment vertical="top" wrapText="1"/>
    </xf>
    <xf numFmtId="0" fontId="28" fillId="0" borderId="10" xfId="0" applyFont="1" applyBorder="1" applyAlignment="1">
      <alignment vertical="top" wrapText="1"/>
    </xf>
    <xf numFmtId="0" fontId="28" fillId="0" borderId="1" xfId="0" applyFont="1" applyBorder="1" applyAlignment="1">
      <alignment vertical="top" wrapText="1"/>
    </xf>
    <xf numFmtId="0" fontId="28" fillId="0" borderId="44" xfId="0" applyFont="1" applyBorder="1" applyAlignment="1">
      <alignment vertical="top" wrapText="1"/>
    </xf>
    <xf numFmtId="3" fontId="28" fillId="0" borderId="10" xfId="0" applyNumberFormat="1" applyFont="1" applyBorder="1" applyAlignment="1">
      <alignment vertical="top" wrapText="1"/>
    </xf>
    <xf numFmtId="0" fontId="28" fillId="0" borderId="4" xfId="0" applyFont="1" applyBorder="1" applyAlignment="1">
      <alignment vertical="top" wrapText="1"/>
    </xf>
    <xf numFmtId="0" fontId="28" fillId="0" borderId="3" xfId="0" applyFont="1" applyBorder="1" applyAlignment="1">
      <alignment vertical="top" wrapText="1"/>
    </xf>
    <xf numFmtId="0" fontId="28" fillId="16" borderId="3" xfId="0" applyFont="1" applyFill="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8" fillId="0" borderId="2" xfId="0" applyFont="1" applyBorder="1" applyAlignment="1">
      <alignment vertical="top" wrapText="1"/>
    </xf>
    <xf numFmtId="0" fontId="29" fillId="14" borderId="0" xfId="3" applyFont="1" applyFill="1"/>
    <xf numFmtId="0" fontId="30" fillId="14" borderId="0" xfId="3" applyFont="1" applyFill="1"/>
    <xf numFmtId="0" fontId="4" fillId="14" borderId="0" xfId="0" applyFont="1" applyFill="1"/>
    <xf numFmtId="1" fontId="29" fillId="14" borderId="0" xfId="0" applyNumberFormat="1" applyFont="1" applyFill="1"/>
    <xf numFmtId="1" fontId="4" fillId="0" borderId="0" xfId="0" applyNumberFormat="1" applyFont="1"/>
    <xf numFmtId="1" fontId="4" fillId="14" borderId="0" xfId="0" applyNumberFormat="1" applyFont="1" applyFill="1"/>
    <xf numFmtId="0" fontId="5" fillId="11" borderId="17" xfId="0" applyFont="1" applyFill="1" applyBorder="1" applyAlignment="1">
      <alignment horizontal="center"/>
    </xf>
    <xf numFmtId="0" fontId="5" fillId="11" borderId="17" xfId="0" applyFont="1" applyFill="1" applyBorder="1" applyAlignment="1">
      <alignment horizontal="center" wrapText="1"/>
    </xf>
    <xf numFmtId="14" fontId="4" fillId="0" borderId="17" xfId="0" applyNumberFormat="1" applyFont="1" applyBorder="1" applyAlignment="1">
      <alignment horizontal="left"/>
    </xf>
    <xf numFmtId="0" fontId="4" fillId="0" borderId="18" xfId="0" applyFont="1" applyBorder="1" applyAlignment="1">
      <alignment horizontal="center"/>
    </xf>
    <xf numFmtId="0" fontId="4" fillId="0" borderId="18" xfId="0" applyFont="1" applyBorder="1" applyAlignment="1">
      <alignment horizontal="left" wrapText="1"/>
    </xf>
    <xf numFmtId="0" fontId="4" fillId="0" borderId="18" xfId="0" applyFont="1" applyBorder="1" applyAlignment="1">
      <alignment horizontal="left"/>
    </xf>
    <xf numFmtId="14" fontId="4" fillId="0" borderId="18" xfId="0" applyNumberFormat="1" applyFont="1" applyBorder="1" applyAlignment="1">
      <alignment horizontal="left"/>
    </xf>
    <xf numFmtId="0" fontId="4" fillId="0" borderId="27" xfId="0" applyFont="1" applyBorder="1" applyAlignment="1">
      <alignment horizontal="center"/>
    </xf>
    <xf numFmtId="0" fontId="4" fillId="0" borderId="27" xfId="0" applyFont="1" applyBorder="1" applyAlignment="1">
      <alignment horizontal="left" wrapText="1"/>
    </xf>
    <xf numFmtId="0" fontId="4" fillId="0" borderId="27" xfId="0" applyFont="1" applyBorder="1" applyAlignment="1">
      <alignment horizontal="left"/>
    </xf>
    <xf numFmtId="14" fontId="4" fillId="0" borderId="27" xfId="0" applyNumberFormat="1" applyFont="1" applyBorder="1" applyAlignment="1">
      <alignment horizontal="left"/>
    </xf>
    <xf numFmtId="0" fontId="4" fillId="0" borderId="27" xfId="0" applyFont="1" applyBorder="1" applyAlignment="1">
      <alignment wrapText="1"/>
    </xf>
    <xf numFmtId="0" fontId="4" fillId="0" borderId="27" xfId="0" applyFont="1" applyBorder="1"/>
    <xf numFmtId="14" fontId="4" fillId="0" borderId="27" xfId="0" applyNumberFormat="1" applyFont="1" applyBorder="1"/>
    <xf numFmtId="0" fontId="4" fillId="0" borderId="55" xfId="0" applyFont="1" applyBorder="1" applyAlignment="1">
      <alignment horizontal="center"/>
    </xf>
    <xf numFmtId="0" fontId="4" fillId="0" borderId="55" xfId="0" applyFont="1" applyBorder="1" applyAlignment="1">
      <alignment wrapText="1"/>
    </xf>
    <xf numFmtId="0" fontId="4" fillId="0" borderId="55" xfId="0" applyFont="1" applyBorder="1"/>
    <xf numFmtId="14" fontId="4" fillId="0" borderId="55" xfId="0" applyNumberFormat="1" applyFont="1" applyBorder="1"/>
    <xf numFmtId="0" fontId="4" fillId="0" borderId="17" xfId="0" applyFont="1" applyBorder="1" applyAlignment="1">
      <alignment wrapText="1"/>
    </xf>
    <xf numFmtId="0" fontId="4" fillId="0" borderId="17" xfId="0" applyFont="1" applyBorder="1"/>
    <xf numFmtId="17" fontId="4" fillId="0" borderId="17" xfId="0" applyNumberFormat="1" applyFont="1" applyBorder="1"/>
    <xf numFmtId="0" fontId="4" fillId="0" borderId="0" xfId="0" applyFont="1" applyAlignment="1">
      <alignment horizontal="center"/>
    </xf>
    <xf numFmtId="0" fontId="5" fillId="0" borderId="0" xfId="0" applyFont="1" applyAlignment="1">
      <alignment wrapText="1"/>
    </xf>
    <xf numFmtId="0" fontId="3" fillId="0" borderId="0" xfId="0" applyFont="1"/>
    <xf numFmtId="0" fontId="31" fillId="0" borderId="0" xfId="0" applyFont="1" applyAlignment="1">
      <alignment horizontal="left" vertical="top" wrapText="1"/>
    </xf>
    <xf numFmtId="0" fontId="31" fillId="0" borderId="0" xfId="0" applyFont="1" applyAlignment="1">
      <alignment wrapText="1"/>
    </xf>
    <xf numFmtId="0" fontId="31" fillId="0" borderId="0" xfId="0" applyFont="1"/>
    <xf numFmtId="0" fontId="32" fillId="0" borderId="0" xfId="0" applyFont="1"/>
    <xf numFmtId="0" fontId="33" fillId="0" borderId="0" xfId="0" applyFont="1"/>
    <xf numFmtId="0" fontId="19" fillId="3" borderId="4" xfId="0" applyFont="1" applyFill="1" applyBorder="1" applyAlignment="1">
      <alignment vertical="top" wrapText="1"/>
    </xf>
    <xf numFmtId="0" fontId="19" fillId="3" borderId="2" xfId="0" applyFont="1" applyFill="1" applyBorder="1" applyAlignment="1">
      <alignment vertical="top" wrapText="1"/>
    </xf>
    <xf numFmtId="0" fontId="19" fillId="4" borderId="44" xfId="0" applyFont="1" applyFill="1" applyBorder="1" applyAlignment="1">
      <alignment horizontal="center" vertical="top" wrapText="1"/>
    </xf>
    <xf numFmtId="0" fontId="19" fillId="4" borderId="45" xfId="0" applyFont="1" applyFill="1" applyBorder="1" applyAlignment="1">
      <alignment horizontal="center" vertical="top" wrapText="1"/>
    </xf>
    <xf numFmtId="0" fontId="21" fillId="0" borderId="28" xfId="1" applyFont="1" applyBorder="1" applyAlignment="1">
      <alignment horizontal="center" vertical="top" wrapText="1"/>
    </xf>
    <xf numFmtId="0" fontId="21" fillId="0" borderId="42" xfId="1" applyFont="1" applyBorder="1" applyAlignment="1">
      <alignment horizontal="center" vertical="top" wrapText="1"/>
    </xf>
    <xf numFmtId="0" fontId="19" fillId="4" borderId="0" xfId="0" applyFont="1" applyFill="1" applyAlignment="1">
      <alignment horizontal="center" vertical="top" wrapText="1"/>
    </xf>
    <xf numFmtId="0" fontId="20" fillId="12" borderId="54" xfId="0" applyFont="1" applyFill="1" applyBorder="1" applyAlignment="1">
      <alignment horizontal="left" vertical="top" wrapText="1"/>
    </xf>
    <xf numFmtId="0" fontId="20" fillId="12" borderId="39" xfId="0" applyFont="1" applyFill="1" applyBorder="1" applyAlignment="1">
      <alignment horizontal="left" vertical="top" wrapText="1"/>
    </xf>
    <xf numFmtId="0" fontId="28" fillId="12" borderId="44" xfId="0" applyFont="1" applyFill="1" applyBorder="1" applyAlignment="1">
      <alignment horizontal="left" vertical="top" wrapText="1"/>
    </xf>
    <xf numFmtId="0" fontId="28" fillId="12" borderId="39" xfId="0" applyFont="1" applyFill="1" applyBorder="1" applyAlignment="1">
      <alignment horizontal="left" vertical="top" wrapText="1"/>
    </xf>
    <xf numFmtId="0" fontId="19" fillId="4" borderId="28" xfId="0" applyFont="1" applyFill="1" applyBorder="1" applyAlignment="1">
      <alignment horizontal="center" vertical="top" wrapText="1"/>
    </xf>
    <xf numFmtId="0" fontId="19" fillId="4" borderId="42" xfId="0" applyFont="1" applyFill="1" applyBorder="1" applyAlignment="1">
      <alignment horizontal="center" vertical="top" wrapText="1"/>
    </xf>
    <xf numFmtId="0" fontId="20" fillId="0" borderId="28" xfId="0" applyFont="1" applyBorder="1" applyAlignment="1">
      <alignment horizontal="center" vertical="top" wrapText="1"/>
    </xf>
    <xf numFmtId="0" fontId="20" fillId="0" borderId="42" xfId="0" applyFont="1" applyBorder="1" applyAlignment="1">
      <alignment horizontal="center" vertical="top" wrapText="1"/>
    </xf>
    <xf numFmtId="0" fontId="19" fillId="3" borderId="5" xfId="0" applyFont="1" applyFill="1" applyBorder="1" applyAlignment="1">
      <alignment vertical="top" wrapText="1"/>
    </xf>
    <xf numFmtId="0" fontId="20" fillId="5" borderId="4" xfId="0" applyFont="1" applyFill="1" applyBorder="1" applyAlignment="1">
      <alignment horizontal="left" vertical="top" wrapText="1"/>
    </xf>
    <xf numFmtId="0" fontId="20" fillId="5" borderId="5" xfId="0" applyFont="1" applyFill="1" applyBorder="1" applyAlignment="1">
      <alignment horizontal="left" vertical="top" wrapText="1"/>
    </xf>
    <xf numFmtId="0" fontId="19" fillId="6" borderId="7" xfId="0" applyFont="1" applyFill="1" applyBorder="1" applyAlignment="1">
      <alignment vertical="top" wrapText="1"/>
    </xf>
    <xf numFmtId="0" fontId="19" fillId="6" borderId="10" xfId="0" applyFont="1" applyFill="1" applyBorder="1" applyAlignment="1">
      <alignment vertical="top" wrapText="1"/>
    </xf>
    <xf numFmtId="0" fontId="19" fillId="6" borderId="9" xfId="0" applyFont="1" applyFill="1" applyBorder="1" applyAlignment="1">
      <alignment vertical="top" wrapText="1"/>
    </xf>
    <xf numFmtId="0" fontId="19" fillId="0" borderId="8" xfId="0" applyFont="1" applyBorder="1" applyAlignment="1">
      <alignment vertical="top" wrapText="1"/>
    </xf>
    <xf numFmtId="0" fontId="19" fillId="0" borderId="15" xfId="0" applyFont="1" applyBorder="1" applyAlignment="1">
      <alignment vertical="top" wrapText="1"/>
    </xf>
    <xf numFmtId="0" fontId="19" fillId="0" borderId="9" xfId="0" applyFont="1" applyBorder="1" applyAlignment="1">
      <alignment vertical="top" wrapText="1"/>
    </xf>
    <xf numFmtId="0" fontId="19" fillId="8" borderId="13" xfId="0" applyFont="1" applyFill="1" applyBorder="1" applyAlignment="1">
      <alignment vertical="top" wrapText="1"/>
    </xf>
    <xf numFmtId="0" fontId="19" fillId="8" borderId="14" xfId="0" applyFont="1" applyFill="1" applyBorder="1" applyAlignment="1">
      <alignment vertical="top" wrapText="1"/>
    </xf>
    <xf numFmtId="0" fontId="19" fillId="8" borderId="12" xfId="0" applyFont="1" applyFill="1" applyBorder="1" applyAlignment="1">
      <alignment vertical="top" wrapText="1"/>
    </xf>
    <xf numFmtId="0" fontId="19" fillId="8" borderId="7" xfId="0" applyFont="1" applyFill="1" applyBorder="1" applyAlignment="1">
      <alignment vertical="top" wrapText="1"/>
    </xf>
    <xf numFmtId="0" fontId="19" fillId="8" borderId="10" xfId="0" applyFont="1" applyFill="1" applyBorder="1" applyAlignment="1">
      <alignment vertical="top" wrapText="1"/>
    </xf>
    <xf numFmtId="0" fontId="19" fillId="8" borderId="3" xfId="0" applyFont="1" applyFill="1" applyBorder="1" applyAlignment="1">
      <alignment vertical="top" wrapText="1"/>
    </xf>
    <xf numFmtId="0" fontId="20" fillId="5" borderId="4" xfId="0" applyFont="1" applyFill="1" applyBorder="1" applyAlignment="1">
      <alignment horizontal="center" vertical="top" wrapText="1"/>
    </xf>
    <xf numFmtId="0" fontId="20" fillId="5" borderId="5" xfId="0" applyFont="1" applyFill="1" applyBorder="1" applyAlignment="1">
      <alignment horizontal="center" vertical="top" wrapText="1"/>
    </xf>
    <xf numFmtId="0" fontId="20" fillId="0" borderId="12" xfId="0" applyFont="1" applyBorder="1" applyAlignment="1">
      <alignment vertical="top" wrapText="1"/>
    </xf>
    <xf numFmtId="0" fontId="20" fillId="0" borderId="11" xfId="0" applyFont="1" applyBorder="1" applyAlignment="1">
      <alignment vertical="top" wrapText="1"/>
    </xf>
    <xf numFmtId="0" fontId="20" fillId="0" borderId="5" xfId="0" applyFont="1" applyBorder="1" applyAlignment="1">
      <alignment vertical="top" wrapText="1"/>
    </xf>
    <xf numFmtId="0" fontId="20" fillId="0" borderId="3" xfId="0" applyFont="1" applyBorder="1" applyAlignment="1">
      <alignment vertical="top" wrapText="1"/>
    </xf>
    <xf numFmtId="0" fontId="20" fillId="0" borderId="4" xfId="0" applyFont="1" applyBorder="1" applyAlignment="1">
      <alignment vertical="top" wrapText="1"/>
    </xf>
    <xf numFmtId="0" fontId="21" fillId="0" borderId="24" xfId="0" applyFont="1" applyBorder="1" applyAlignment="1">
      <alignment horizontal="center" vertical="top" wrapText="1"/>
    </xf>
    <xf numFmtId="0" fontId="21" fillId="0" borderId="25" xfId="0" applyFont="1" applyBorder="1" applyAlignment="1">
      <alignment horizontal="center" vertical="top" wrapText="1"/>
    </xf>
    <xf numFmtId="0" fontId="21" fillId="0" borderId="26" xfId="0" applyFont="1" applyBorder="1" applyAlignment="1">
      <alignment horizontal="center" vertical="top" wrapText="1"/>
    </xf>
    <xf numFmtId="0" fontId="20" fillId="5" borderId="46" xfId="0" applyFont="1" applyFill="1" applyBorder="1" applyAlignment="1">
      <alignment horizontal="left" vertical="top" wrapText="1"/>
    </xf>
    <xf numFmtId="0" fontId="20" fillId="5" borderId="30" xfId="0" applyFont="1" applyFill="1" applyBorder="1" applyAlignment="1">
      <alignment horizontal="left" vertical="top" wrapText="1"/>
    </xf>
    <xf numFmtId="0" fontId="20" fillId="5" borderId="32" xfId="0" applyFont="1" applyFill="1" applyBorder="1" applyAlignment="1">
      <alignment horizontal="left" vertical="top" wrapText="1"/>
    </xf>
    <xf numFmtId="0" fontId="19" fillId="4" borderId="46" xfId="0" applyFont="1" applyFill="1" applyBorder="1" applyAlignment="1">
      <alignment horizontal="center" vertical="top" wrapText="1"/>
    </xf>
    <xf numFmtId="0" fontId="19" fillId="4" borderId="30" xfId="0" applyFont="1" applyFill="1" applyBorder="1" applyAlignment="1">
      <alignment horizontal="center" vertical="top" wrapText="1"/>
    </xf>
    <xf numFmtId="0" fontId="20" fillId="0" borderId="29" xfId="0" applyFont="1" applyBorder="1" applyAlignment="1">
      <alignment horizontal="center" vertical="top" wrapText="1"/>
    </xf>
    <xf numFmtId="0" fontId="19" fillId="3" borderId="13" xfId="0" applyFont="1" applyFill="1" applyBorder="1" applyAlignment="1">
      <alignment vertical="top" wrapText="1"/>
    </xf>
    <xf numFmtId="0" fontId="19" fillId="3" borderId="7" xfId="0" applyFont="1" applyFill="1" applyBorder="1" applyAlignment="1">
      <alignment vertical="top" wrapText="1"/>
    </xf>
    <xf numFmtId="0" fontId="19" fillId="8" borderId="48" xfId="0" applyFont="1" applyFill="1" applyBorder="1" applyAlignment="1">
      <alignment vertical="top" wrapText="1"/>
    </xf>
    <xf numFmtId="0" fontId="19" fillId="8" borderId="45" xfId="0" applyFont="1" applyFill="1" applyBorder="1" applyAlignment="1">
      <alignment vertical="top" wrapText="1"/>
    </xf>
    <xf numFmtId="0" fontId="19" fillId="8" borderId="46" xfId="0" applyFont="1" applyFill="1" applyBorder="1" applyAlignment="1">
      <alignment vertical="top" wrapText="1"/>
    </xf>
    <xf numFmtId="0" fontId="19" fillId="8" borderId="52" xfId="0" applyFont="1" applyFill="1" applyBorder="1" applyAlignment="1">
      <alignment vertical="top" wrapText="1"/>
    </xf>
    <xf numFmtId="0" fontId="19" fillId="8" borderId="38" xfId="0" applyFont="1" applyFill="1" applyBorder="1" applyAlignment="1">
      <alignment vertical="top" wrapText="1"/>
    </xf>
    <xf numFmtId="0" fontId="19" fillId="8" borderId="32" xfId="0" applyFont="1" applyFill="1" applyBorder="1" applyAlignment="1">
      <alignment vertical="top" wrapText="1"/>
    </xf>
    <xf numFmtId="0" fontId="20" fillId="0" borderId="12" xfId="0" applyFont="1" applyBorder="1" applyAlignment="1">
      <alignment horizontal="left" vertical="center" wrapText="1" readingOrder="1"/>
    </xf>
    <xf numFmtId="0" fontId="20" fillId="0" borderId="11" xfId="0" applyFont="1" applyBorder="1" applyAlignment="1">
      <alignment horizontal="left" vertical="center" wrapText="1" readingOrder="1"/>
    </xf>
    <xf numFmtId="0" fontId="20" fillId="0" borderId="3" xfId="0" applyFont="1" applyBorder="1" applyAlignment="1">
      <alignment horizontal="left" vertical="center" wrapText="1" readingOrder="1"/>
    </xf>
    <xf numFmtId="0" fontId="19" fillId="0" borderId="13" xfId="0" applyFont="1" applyBorder="1" applyAlignment="1">
      <alignment vertical="top" wrapText="1"/>
    </xf>
    <xf numFmtId="0" fontId="19" fillId="0" borderId="14" xfId="0" applyFont="1" applyBorder="1" applyAlignment="1">
      <alignment vertical="top" wrapText="1"/>
    </xf>
    <xf numFmtId="0" fontId="19" fillId="0" borderId="12" xfId="0" applyFont="1" applyBorder="1" applyAlignment="1">
      <alignment vertical="top" wrapText="1"/>
    </xf>
    <xf numFmtId="0" fontId="23" fillId="0" borderId="28" xfId="1" applyFont="1" applyBorder="1" applyAlignment="1">
      <alignment horizontal="center" vertical="top" wrapText="1"/>
    </xf>
    <xf numFmtId="0" fontId="23" fillId="0" borderId="42" xfId="1" applyFont="1" applyBorder="1" applyAlignment="1">
      <alignment horizontal="center" vertical="top" wrapText="1"/>
    </xf>
    <xf numFmtId="0" fontId="23" fillId="0" borderId="29" xfId="1" applyFont="1" applyBorder="1" applyAlignment="1">
      <alignment horizontal="center" vertical="top" wrapText="1"/>
    </xf>
    <xf numFmtId="0" fontId="20" fillId="0" borderId="5" xfId="0" applyFont="1" applyBorder="1" applyAlignment="1">
      <alignment horizontal="left" vertical="top" wrapText="1"/>
    </xf>
    <xf numFmtId="0" fontId="20" fillId="0" borderId="11" xfId="0" applyFont="1" applyBorder="1" applyAlignment="1">
      <alignment horizontal="left" vertical="top" wrapText="1"/>
    </xf>
    <xf numFmtId="0" fontId="21" fillId="0" borderId="28" xfId="1" applyFont="1" applyFill="1" applyBorder="1" applyAlignment="1">
      <alignment horizontal="center" vertical="top" wrapText="1"/>
    </xf>
    <xf numFmtId="0" fontId="23" fillId="0" borderId="42" xfId="1" applyFont="1" applyFill="1" applyBorder="1" applyAlignment="1">
      <alignment horizontal="center" vertical="top" wrapText="1"/>
    </xf>
    <xf numFmtId="0" fontId="23" fillId="0" borderId="29" xfId="1" applyFont="1" applyFill="1" applyBorder="1" applyAlignment="1">
      <alignment horizontal="center" vertical="top" wrapText="1"/>
    </xf>
    <xf numFmtId="0" fontId="20" fillId="12" borderId="24" xfId="0" applyFont="1" applyFill="1" applyBorder="1" applyAlignment="1">
      <alignment horizontal="center" vertical="top" wrapText="1"/>
    </xf>
    <xf numFmtId="0" fontId="20" fillId="12" borderId="25" xfId="0" applyFont="1" applyFill="1" applyBorder="1" applyAlignment="1">
      <alignment horizontal="center" vertical="top" wrapText="1"/>
    </xf>
    <xf numFmtId="0" fontId="20" fillId="12" borderId="42" xfId="0" applyFont="1" applyFill="1" applyBorder="1" applyAlignment="1">
      <alignment horizontal="center" vertical="top" wrapText="1"/>
    </xf>
    <xf numFmtId="0" fontId="20" fillId="12" borderId="29" xfId="0" applyFont="1" applyFill="1" applyBorder="1" applyAlignment="1">
      <alignment horizontal="center" vertical="top" wrapText="1"/>
    </xf>
    <xf numFmtId="0" fontId="28" fillId="12" borderId="24" xfId="0" applyFont="1" applyFill="1" applyBorder="1" applyAlignment="1">
      <alignment horizontal="center" vertical="top" wrapText="1"/>
    </xf>
    <xf numFmtId="0" fontId="28" fillId="12" borderId="25" xfId="0" applyFont="1" applyFill="1" applyBorder="1" applyAlignment="1">
      <alignment horizontal="center" vertical="top" wrapText="1"/>
    </xf>
    <xf numFmtId="0" fontId="28" fillId="12" borderId="26" xfId="0" applyFont="1" applyFill="1" applyBorder="1" applyAlignment="1">
      <alignment horizontal="center" vertical="top" wrapText="1"/>
    </xf>
    <xf numFmtId="0" fontId="20" fillId="12" borderId="26" xfId="0" applyFont="1" applyFill="1" applyBorder="1" applyAlignment="1">
      <alignment horizontal="center" vertical="top" wrapText="1"/>
    </xf>
    <xf numFmtId="0" fontId="19" fillId="4" borderId="29" xfId="0" applyFont="1" applyFill="1" applyBorder="1" applyAlignment="1">
      <alignment horizontal="center" vertical="top" wrapText="1"/>
    </xf>
    <xf numFmtId="0" fontId="28" fillId="5" borderId="11" xfId="0" applyFont="1" applyFill="1" applyBorder="1" applyAlignment="1">
      <alignment horizontal="left" vertical="top" wrapText="1"/>
    </xf>
    <xf numFmtId="0" fontId="28" fillId="5" borderId="0" xfId="0" applyFont="1" applyFill="1" applyAlignment="1">
      <alignment horizontal="left" vertical="top" wrapText="1"/>
    </xf>
    <xf numFmtId="0" fontId="28" fillId="5" borderId="10" xfId="0" applyFont="1" applyFill="1" applyBorder="1" applyAlignment="1">
      <alignment horizontal="left" vertical="top" wrapText="1"/>
    </xf>
    <xf numFmtId="0" fontId="20" fillId="0" borderId="24" xfId="0" applyFont="1" applyBorder="1" applyAlignment="1">
      <alignment vertical="top" wrapText="1"/>
    </xf>
    <xf numFmtId="0" fontId="20" fillId="0" borderId="25" xfId="0" applyFont="1" applyBorder="1" applyAlignment="1">
      <alignment vertical="top" wrapText="1"/>
    </xf>
    <xf numFmtId="0" fontId="20" fillId="0" borderId="30" xfId="0" applyFont="1" applyBorder="1" applyAlignment="1">
      <alignment vertical="top" wrapText="1"/>
    </xf>
    <xf numFmtId="0" fontId="20" fillId="0" borderId="32" xfId="0" applyFont="1" applyBorder="1" applyAlignment="1">
      <alignment vertical="top" wrapText="1"/>
    </xf>
    <xf numFmtId="0" fontId="20" fillId="5" borderId="2" xfId="0" applyFont="1" applyFill="1" applyBorder="1" applyAlignment="1">
      <alignment horizontal="left" vertical="top" wrapText="1"/>
    </xf>
    <xf numFmtId="0" fontId="19" fillId="4" borderId="6" xfId="0" applyFont="1" applyFill="1" applyBorder="1" applyAlignment="1">
      <alignment horizontal="center" vertical="top" wrapText="1"/>
    </xf>
    <xf numFmtId="0" fontId="20" fillId="0" borderId="4" xfId="0" applyFont="1" applyBorder="1" applyAlignment="1">
      <alignment horizontal="left" vertical="top" wrapText="1"/>
    </xf>
    <xf numFmtId="0" fontId="20" fillId="0" borderId="2" xfId="0" applyFont="1" applyBorder="1" applyAlignment="1">
      <alignment horizontal="left" vertical="top" wrapText="1"/>
    </xf>
    <xf numFmtId="0" fontId="2" fillId="4" borderId="42" xfId="0" applyFont="1" applyFill="1" applyBorder="1" applyAlignment="1">
      <alignment horizontal="center" vertical="top" wrapText="1"/>
    </xf>
    <xf numFmtId="0" fontId="20" fillId="5" borderId="45"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38" xfId="0" applyFont="1" applyFill="1" applyBorder="1" applyAlignment="1">
      <alignment horizontal="center" vertical="center" wrapText="1"/>
    </xf>
    <xf numFmtId="0" fontId="28" fillId="0" borderId="45" xfId="0" applyFont="1" applyBorder="1" applyAlignment="1">
      <alignment horizontal="center"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2" xfId="0" applyFont="1" applyBorder="1" applyAlignment="1">
      <alignment horizontal="left" vertical="top" wrapText="1"/>
    </xf>
    <xf numFmtId="0" fontId="20" fillId="5" borderId="18" xfId="0" applyFont="1" applyFill="1" applyBorder="1" applyAlignment="1">
      <alignment horizontal="center" vertical="top" wrapText="1"/>
    </xf>
    <xf numFmtId="0" fontId="20" fillId="5" borderId="19" xfId="0" applyFont="1" applyFill="1" applyBorder="1" applyAlignment="1">
      <alignment horizontal="center" vertical="top" wrapText="1"/>
    </xf>
    <xf numFmtId="0" fontId="20" fillId="5" borderId="20" xfId="0" applyFont="1" applyFill="1" applyBorder="1" applyAlignment="1">
      <alignment horizontal="center" vertical="top" wrapText="1"/>
    </xf>
    <xf numFmtId="0" fontId="20" fillId="5" borderId="21" xfId="0" applyFont="1" applyFill="1" applyBorder="1" applyAlignment="1">
      <alignment horizontal="center" vertical="top" wrapText="1"/>
    </xf>
    <xf numFmtId="0" fontId="20" fillId="5" borderId="22" xfId="0" applyFont="1" applyFill="1" applyBorder="1" applyAlignment="1">
      <alignment horizontal="center" vertical="top" wrapText="1"/>
    </xf>
    <xf numFmtId="0" fontId="20" fillId="5" borderId="23" xfId="0" applyFont="1" applyFill="1" applyBorder="1" applyAlignment="1">
      <alignment horizontal="center" vertical="top" wrapText="1"/>
    </xf>
    <xf numFmtId="0" fontId="24" fillId="0" borderId="27" xfId="0" applyFont="1" applyBorder="1" applyAlignment="1">
      <alignment vertical="center" wrapText="1"/>
    </xf>
    <xf numFmtId="0" fontId="24" fillId="0" borderId="27" xfId="0" applyFont="1" applyBorder="1" applyAlignment="1">
      <alignment horizontal="center" vertical="center" wrapText="1"/>
    </xf>
    <xf numFmtId="0" fontId="20" fillId="0" borderId="2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0" fillId="12" borderId="21" xfId="0" applyFont="1" applyFill="1" applyBorder="1" applyAlignment="1">
      <alignment horizontal="center" vertical="top" wrapText="1"/>
    </xf>
    <xf numFmtId="0" fontId="20" fillId="12" borderId="22" xfId="0" applyFont="1" applyFill="1" applyBorder="1" applyAlignment="1">
      <alignment horizontal="center" vertical="top" wrapText="1"/>
    </xf>
    <xf numFmtId="0" fontId="20" fillId="12" borderId="23" xfId="0" applyFont="1" applyFill="1" applyBorder="1" applyAlignment="1">
      <alignment horizontal="center" vertical="top"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4" fillId="0" borderId="27" xfId="0" applyFont="1" applyBorder="1" applyAlignment="1">
      <alignment wrapText="1"/>
    </xf>
    <xf numFmtId="0" fontId="5" fillId="0" borderId="0" xfId="0" applyFont="1" applyAlignment="1">
      <alignment horizontal="left" vertical="top" wrapText="1"/>
    </xf>
    <xf numFmtId="0" fontId="4" fillId="10" borderId="0" xfId="2" applyFill="1" applyAlignment="1">
      <alignment horizontal="left" vertical="center" wrapText="1"/>
    </xf>
    <xf numFmtId="0" fontId="4" fillId="10" borderId="16" xfId="2" applyFill="1" applyBorder="1" applyAlignment="1">
      <alignment horizontal="left" vertical="center" wrapText="1"/>
    </xf>
    <xf numFmtId="0" fontId="15" fillId="10" borderId="0" xfId="2" applyFont="1" applyFill="1" applyAlignment="1">
      <alignment horizontal="left" vertical="center" wrapText="1"/>
    </xf>
    <xf numFmtId="0" fontId="3" fillId="9" borderId="0" xfId="2" applyFont="1" applyFill="1" applyAlignment="1">
      <alignment horizontal="left" vertical="center" wrapText="1"/>
    </xf>
    <xf numFmtId="0" fontId="10" fillId="10" borderId="0" xfId="2" applyFont="1" applyFill="1" applyAlignment="1">
      <alignment horizontal="left" vertical="center" wrapText="1"/>
    </xf>
  </cellXfs>
  <cellStyles count="4">
    <cellStyle name="Hyperlink" xfId="1" builtinId="8"/>
    <cellStyle name="Normal" xfId="0" builtinId="0"/>
    <cellStyle name="Normal 2" xfId="2" xr:uid="{00000000-0005-0000-0000-000002000000}"/>
    <cellStyle name="Normal 4" xfId="3" xr:uid="{20F3079E-F8D4-45F3-9E95-9577585FB7C6}"/>
  </cellStyles>
  <dxfs count="10">
    <dxf>
      <font>
        <b val="0"/>
        <i val="0"/>
        <strike val="0"/>
        <condense val="0"/>
        <extend val="0"/>
        <outline val="0"/>
        <shadow val="0"/>
        <u val="none"/>
        <vertAlign val="baseline"/>
        <sz val="10"/>
        <color auto="1"/>
        <name val="Arial"/>
        <family val="2"/>
        <scheme val="none"/>
      </font>
      <alignment wrapText="1"/>
    </dxf>
    <dxf>
      <font>
        <b val="0"/>
        <i val="0"/>
        <strike val="0"/>
        <condense val="0"/>
        <extend val="0"/>
        <outline val="0"/>
        <shadow val="0"/>
        <u val="none"/>
        <vertAlign val="baseline"/>
        <sz val="10"/>
        <color auto="1"/>
        <name val="Arial"/>
        <family val="2"/>
        <scheme val="none"/>
      </font>
      <numFmt numFmtId="14" formatCode="0.00%"/>
    </dxf>
    <dxf>
      <font>
        <strike val="0"/>
        <outline val="0"/>
        <shadow val="0"/>
        <u val="none"/>
        <vertAlign val="baseline"/>
        <color auto="1"/>
      </font>
      <alignment wrapText="1"/>
    </dxf>
    <dxf>
      <font>
        <strike val="0"/>
        <outline val="0"/>
        <shadow val="0"/>
        <u val="none"/>
        <vertAlign val="baseline"/>
        <color auto="1"/>
      </font>
      <alignment wrapText="1"/>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scheme val="none"/>
      </font>
      <alignment wrapText="1"/>
    </dxf>
    <dxf>
      <font>
        <b val="0"/>
        <i val="0"/>
        <strike val="0"/>
        <condense val="0"/>
        <extend val="0"/>
        <outline val="0"/>
        <shadow val="0"/>
        <u val="none"/>
        <vertAlign val="baseline"/>
        <sz val="10"/>
        <color auto="1"/>
        <name val="Arial"/>
        <family val="2"/>
        <scheme val="none"/>
      </font>
    </dxf>
    <dxf>
      <font>
        <strike val="0"/>
        <outline val="0"/>
        <shadow val="0"/>
        <u val="none"/>
        <vertAlign val="baseline"/>
        <color auto="1"/>
      </font>
    </dxf>
    <dxf>
      <font>
        <strike val="0"/>
        <outline val="0"/>
        <shadow val="0"/>
        <u val="none"/>
        <vertAlign val="baseline"/>
        <color auto="1"/>
      </font>
    </dxf>
  </dxfs>
  <tableStyles count="0" defaultTableStyle="TableStyleMedium2" defaultPivotStyle="PivotStyleLight16"/>
  <colors>
    <mruColors>
      <color rgb="FFC0C0C0"/>
      <color rgb="FFFF66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South</a:t>
            </a:r>
            <a:r>
              <a:rPr lang="en-GB" baseline="0"/>
              <a:t> Africa high ambition NDC path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scatterChart>
        <c:scatterStyle val="lineMarker"/>
        <c:varyColors val="0"/>
        <c:ser>
          <c:idx val="0"/>
          <c:order val="0"/>
          <c:tx>
            <c:strRef>
              <c:f>[1]Sheet1!$C$3</c:f>
              <c:strCache>
                <c:ptCount val="1"/>
                <c:pt idx="0">
                  <c:v>part1</c:v>
                </c:pt>
              </c:strCache>
            </c:strRef>
          </c:tx>
          <c:spPr>
            <a:ln w="19050" cap="rnd">
              <a:solidFill>
                <a:srgbClr val="FF0000"/>
              </a:solidFill>
              <a:round/>
            </a:ln>
            <a:effectLst/>
          </c:spPr>
          <c:marker>
            <c:symbol val="circle"/>
            <c:size val="5"/>
            <c:spPr>
              <a:noFill/>
              <a:ln w="9525">
                <a:noFill/>
              </a:ln>
              <a:effectLst/>
            </c:spPr>
          </c:marker>
          <c:xVal>
            <c:numRef>
              <c:f>[1]Sheet1!$B$4:$B$14</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xVal>
          <c:yVal>
            <c:numRef>
              <c:f>[1]Sheet1!$C$4:$C$14</c:f>
              <c:numCache>
                <c:formatCode>General</c:formatCode>
                <c:ptCount val="11"/>
                <c:pt idx="0">
                  <c:v>500</c:v>
                </c:pt>
                <c:pt idx="5">
                  <c:v>398</c:v>
                </c:pt>
              </c:numCache>
            </c:numRef>
          </c:yVal>
          <c:smooth val="0"/>
          <c:extLst>
            <c:ext xmlns:c16="http://schemas.microsoft.com/office/drawing/2014/chart" uri="{C3380CC4-5D6E-409C-BE32-E72D297353CC}">
              <c16:uniqueId val="{00000000-C863-4A42-A4F6-8AC108E07B96}"/>
            </c:ext>
          </c:extLst>
        </c:ser>
        <c:ser>
          <c:idx val="3"/>
          <c:order val="1"/>
          <c:tx>
            <c:strRef>
              <c:f>[1]Sheet1!$F$3</c:f>
              <c:strCache>
                <c:ptCount val="1"/>
                <c:pt idx="0">
                  <c:v>part1a</c:v>
                </c:pt>
              </c:strCache>
            </c:strRef>
          </c:tx>
          <c:spPr>
            <a:ln w="19050" cap="rnd">
              <a:noFill/>
              <a:round/>
            </a:ln>
            <a:effectLst/>
          </c:spPr>
          <c:marker>
            <c:symbol val="circle"/>
            <c:size val="5"/>
            <c:spPr>
              <a:solidFill>
                <a:srgbClr val="FF0000"/>
              </a:solidFill>
              <a:ln w="9525">
                <a:solidFill>
                  <a:srgbClr val="FF0000"/>
                </a:solidFill>
              </a:ln>
              <a:effectLst/>
            </c:spPr>
          </c:marker>
          <c:xVal>
            <c:numRef>
              <c:f>[1]Sheet1!$B$4:$B$14</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xVal>
          <c:yVal>
            <c:numRef>
              <c:f>[1]Sheet1!$F$4:$F$14</c:f>
              <c:numCache>
                <c:formatCode>General</c:formatCode>
                <c:ptCount val="11"/>
                <c:pt idx="0">
                  <c:v>500</c:v>
                </c:pt>
                <c:pt idx="1">
                  <c:v>479.60000000000582</c:v>
                </c:pt>
                <c:pt idx="2">
                  <c:v>459.20000000000437</c:v>
                </c:pt>
                <c:pt idx="3">
                  <c:v>438.80000000000291</c:v>
                </c:pt>
                <c:pt idx="4">
                  <c:v>418.40000000000146</c:v>
                </c:pt>
                <c:pt idx="5">
                  <c:v>398</c:v>
                </c:pt>
              </c:numCache>
            </c:numRef>
          </c:yVal>
          <c:smooth val="0"/>
          <c:extLst>
            <c:ext xmlns:c16="http://schemas.microsoft.com/office/drawing/2014/chart" uri="{C3380CC4-5D6E-409C-BE32-E72D297353CC}">
              <c16:uniqueId val="{00000001-C863-4A42-A4F6-8AC108E07B96}"/>
            </c:ext>
          </c:extLst>
        </c:ser>
        <c:ser>
          <c:idx val="1"/>
          <c:order val="2"/>
          <c:tx>
            <c:strRef>
              <c:f>[1]Sheet1!$D$3</c:f>
              <c:strCache>
                <c:ptCount val="1"/>
                <c:pt idx="0">
                  <c:v>part2</c:v>
                </c:pt>
              </c:strCache>
            </c:strRef>
          </c:tx>
          <c:spPr>
            <a:ln w="19050" cap="rnd">
              <a:solidFill>
                <a:schemeClr val="accent1"/>
              </a:solidFill>
              <a:round/>
            </a:ln>
            <a:effectLst/>
          </c:spPr>
          <c:marker>
            <c:symbol val="circle"/>
            <c:size val="5"/>
            <c:spPr>
              <a:noFill/>
              <a:ln w="9525">
                <a:noFill/>
              </a:ln>
              <a:effectLst/>
            </c:spPr>
          </c:marker>
          <c:xVal>
            <c:numRef>
              <c:f>[1]Sheet1!$B$4:$B$14</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xVal>
          <c:yVal>
            <c:numRef>
              <c:f>[1]Sheet1!$D$4:$D$14</c:f>
              <c:numCache>
                <c:formatCode>General</c:formatCode>
                <c:ptCount val="11"/>
                <c:pt idx="5">
                  <c:v>398</c:v>
                </c:pt>
                <c:pt idx="10">
                  <c:v>350</c:v>
                </c:pt>
              </c:numCache>
            </c:numRef>
          </c:yVal>
          <c:smooth val="0"/>
          <c:extLst>
            <c:ext xmlns:c16="http://schemas.microsoft.com/office/drawing/2014/chart" uri="{C3380CC4-5D6E-409C-BE32-E72D297353CC}">
              <c16:uniqueId val="{00000002-C863-4A42-A4F6-8AC108E07B96}"/>
            </c:ext>
          </c:extLst>
        </c:ser>
        <c:ser>
          <c:idx val="4"/>
          <c:order val="3"/>
          <c:tx>
            <c:strRef>
              <c:f>[1]Sheet1!$G$3</c:f>
              <c:strCache>
                <c:ptCount val="1"/>
                <c:pt idx="0">
                  <c:v>part2a</c:v>
                </c:pt>
              </c:strCache>
            </c:strRef>
          </c:tx>
          <c:spPr>
            <a:ln w="19050" cap="rnd">
              <a:noFill/>
              <a:round/>
            </a:ln>
            <a:effectLst/>
          </c:spPr>
          <c:marker>
            <c:symbol val="circle"/>
            <c:size val="5"/>
            <c:spPr>
              <a:solidFill>
                <a:schemeClr val="accent1"/>
              </a:solidFill>
              <a:ln w="9525">
                <a:solidFill>
                  <a:schemeClr val="accent5"/>
                </a:solidFill>
              </a:ln>
              <a:effectLst/>
            </c:spPr>
          </c:marker>
          <c:xVal>
            <c:numRef>
              <c:f>[1]Sheet1!$B$4:$B$14</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xVal>
          <c:yVal>
            <c:numRef>
              <c:f>[1]Sheet1!$G$4:$G$14</c:f>
              <c:numCache>
                <c:formatCode>General</c:formatCode>
                <c:ptCount val="11"/>
                <c:pt idx="5">
                  <c:v>398</c:v>
                </c:pt>
                <c:pt idx="6">
                  <c:v>388.40000000000146</c:v>
                </c:pt>
                <c:pt idx="7">
                  <c:v>378.79999999999927</c:v>
                </c:pt>
                <c:pt idx="8">
                  <c:v>369.20000000000073</c:v>
                </c:pt>
                <c:pt idx="9">
                  <c:v>359.60000000000218</c:v>
                </c:pt>
                <c:pt idx="10">
                  <c:v>350</c:v>
                </c:pt>
              </c:numCache>
            </c:numRef>
          </c:yVal>
          <c:smooth val="0"/>
          <c:extLst>
            <c:ext xmlns:c16="http://schemas.microsoft.com/office/drawing/2014/chart" uri="{C3380CC4-5D6E-409C-BE32-E72D297353CC}">
              <c16:uniqueId val="{00000003-C863-4A42-A4F6-8AC108E07B96}"/>
            </c:ext>
          </c:extLst>
        </c:ser>
        <c:dLbls>
          <c:showLegendKey val="0"/>
          <c:showVal val="0"/>
          <c:showCatName val="0"/>
          <c:showSerName val="0"/>
          <c:showPercent val="0"/>
          <c:showBubbleSize val="0"/>
        </c:dLbls>
        <c:axId val="2114962495"/>
        <c:axId val="2114046415"/>
      </c:scatterChart>
      <c:valAx>
        <c:axId val="21149624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46415"/>
        <c:crosses val="autoZero"/>
        <c:crossBetween val="midCat"/>
      </c:valAx>
      <c:valAx>
        <c:axId val="21140464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96249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2_5#1">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1" qsCatId="simple" csTypeId="urn:microsoft.com/office/officeart/2005/8/colors/accent2_5#1"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651328" y="-2066575"/>
          <a:ext cx="626681" cy="4759832"/>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2584753" y="30592"/>
        <a:ext cx="4729240" cy="565497"/>
      </dsp:txXfrm>
    </dsp:sp>
    <dsp:sp modelId="{D9358AAB-2C9F-4E49-A488-52DE7BF636A0}">
      <dsp:nvSpPr>
        <dsp:cNvPr id="0" name=""/>
        <dsp:cNvSpPr/>
      </dsp:nvSpPr>
      <dsp:spPr>
        <a:xfrm>
          <a:off x="26231" y="22516"/>
          <a:ext cx="2659523" cy="661976"/>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58546" y="54831"/>
        <a:ext cx="2594893" cy="597346"/>
      </dsp:txXfrm>
    </dsp:sp>
    <dsp:sp modelId="{FFAFAE02-AC8A-4F02-B13E-E94DA9661EC7}">
      <dsp:nvSpPr>
        <dsp:cNvPr id="0" name=""/>
        <dsp:cNvSpPr/>
      </dsp:nvSpPr>
      <dsp:spPr>
        <a:xfrm rot="5400000">
          <a:off x="4371020" y="-799578"/>
          <a:ext cx="1391162" cy="4704421"/>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2714391" y="924962"/>
        <a:ext cx="4636510" cy="1255340"/>
      </dsp:txXfrm>
    </dsp:sp>
    <dsp:sp modelId="{62DFBC7E-F30C-4C73-8E7F-9CE9940D62C0}">
      <dsp:nvSpPr>
        <dsp:cNvPr id="0" name=""/>
        <dsp:cNvSpPr/>
      </dsp:nvSpPr>
      <dsp:spPr>
        <a:xfrm>
          <a:off x="0" y="765103"/>
          <a:ext cx="2714377" cy="1575056"/>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6888" y="841991"/>
        <a:ext cx="2560601" cy="1421280"/>
      </dsp:txXfrm>
    </dsp:sp>
    <dsp:sp modelId="{B4EC6253-D93E-4DF2-82AC-8AAC9DDF4AD0}">
      <dsp:nvSpPr>
        <dsp:cNvPr id="0" name=""/>
        <dsp:cNvSpPr/>
      </dsp:nvSpPr>
      <dsp:spPr>
        <a:xfrm rot="5400000">
          <a:off x="4295753" y="952496"/>
          <a:ext cx="1633855" cy="4620910"/>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2802226" y="2525781"/>
        <a:ext cx="4541152" cy="1474339"/>
      </dsp:txXfrm>
    </dsp:sp>
    <dsp:sp modelId="{39A80AFA-BF50-4A5D-BCCD-9387E4DEA36A}">
      <dsp:nvSpPr>
        <dsp:cNvPr id="0" name=""/>
        <dsp:cNvSpPr/>
      </dsp:nvSpPr>
      <dsp:spPr>
        <a:xfrm>
          <a:off x="13" y="2442276"/>
          <a:ext cx="2802212" cy="1641350"/>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0137" y="2522400"/>
        <a:ext cx="2641964" cy="1481102"/>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7</xdr:col>
      <xdr:colOff>533400</xdr:colOff>
      <xdr:row>2</xdr:row>
      <xdr:rowOff>109536</xdr:rowOff>
    </xdr:from>
    <xdr:to>
      <xdr:col>15</xdr:col>
      <xdr:colOff>228600</xdr:colOff>
      <xdr:row>22</xdr:row>
      <xdr:rowOff>152399</xdr:rowOff>
    </xdr:to>
    <xdr:graphicFrame macro="">
      <xdr:nvGraphicFramePr>
        <xdr:cNvPr id="2" name="Chart 1">
          <a:extLst>
            <a:ext uri="{FF2B5EF4-FFF2-40B4-BE49-F238E27FC236}">
              <a16:creationId xmlns:a16="http://schemas.microsoft.com/office/drawing/2014/main" id="{5C48605E-05E1-4B17-B73A-16AE7D51A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atieDewing\AppData\Local\Microsoft\Windows\INetCache\Content.Outlook\QHNC5XJK\NDC%20slopes.xlsx" TargetMode="External"/><Relationship Id="rId1" Type="http://schemas.openxmlformats.org/officeDocument/2006/relationships/externalLinkPath" Target="https://fcogovuk.sharepoint.com/Users/KatieDewing/AppData/Local/Microsoft/Windows/INetCache/Content.Outlook/QHNC5XJK/NDC%20slop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C3" t="str">
            <v>part1</v>
          </cell>
          <cell r="D3" t="str">
            <v>part2</v>
          </cell>
          <cell r="F3" t="str">
            <v>part1a</v>
          </cell>
          <cell r="G3" t="str">
            <v>part2a</v>
          </cell>
        </row>
        <row r="4">
          <cell r="B4">
            <v>2020</v>
          </cell>
          <cell r="C4">
            <v>500</v>
          </cell>
          <cell r="F4">
            <v>500</v>
          </cell>
        </row>
        <row r="5">
          <cell r="B5">
            <v>2021</v>
          </cell>
          <cell r="F5">
            <v>479.60000000000582</v>
          </cell>
        </row>
        <row r="6">
          <cell r="B6">
            <v>2022</v>
          </cell>
          <cell r="F6">
            <v>459.20000000000437</v>
          </cell>
        </row>
        <row r="7">
          <cell r="B7">
            <v>2023</v>
          </cell>
          <cell r="F7">
            <v>438.80000000000291</v>
          </cell>
        </row>
        <row r="8">
          <cell r="B8">
            <v>2024</v>
          </cell>
          <cell r="F8">
            <v>418.40000000000146</v>
          </cell>
        </row>
        <row r="9">
          <cell r="B9">
            <v>2025</v>
          </cell>
          <cell r="C9">
            <v>398</v>
          </cell>
          <cell r="D9">
            <v>398</v>
          </cell>
          <cell r="F9">
            <v>398</v>
          </cell>
          <cell r="G9">
            <v>398</v>
          </cell>
        </row>
        <row r="10">
          <cell r="B10">
            <v>2026</v>
          </cell>
          <cell r="G10">
            <v>388.40000000000146</v>
          </cell>
        </row>
        <row r="11">
          <cell r="B11">
            <v>2027</v>
          </cell>
          <cell r="G11">
            <v>378.79999999999927</v>
          </cell>
        </row>
        <row r="12">
          <cell r="B12">
            <v>2028</v>
          </cell>
          <cell r="G12">
            <v>369.20000000000073</v>
          </cell>
        </row>
        <row r="13">
          <cell r="B13">
            <v>2029</v>
          </cell>
          <cell r="G13">
            <v>359.60000000000218</v>
          </cell>
        </row>
        <row r="14">
          <cell r="B14">
            <v>2030</v>
          </cell>
          <cell r="D14">
            <v>350</v>
          </cell>
          <cell r="G14">
            <v>350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1A9DBB-D494-4F85-A717-1F28813D373D}" name="Table1" displayName="Table1" ref="A1:B6" totalsRowShown="0" headerRowDxfId="9" dataDxfId="8">
  <autoFilter ref="A1:B6" xr:uid="{9B1A9DBB-D494-4F85-A717-1F28813D373D}"/>
  <tableColumns count="2">
    <tableColumn id="1" xr3:uid="{28515DE9-5946-4438-8BB9-DF0FBE6DC930}" name="ICF Score" dataDxfId="7"/>
    <tableColumn id="2" xr3:uid="{E3E9FF9D-4F2A-49A9-87B1-3B87BCF0CF3F}" name="Descriptor"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DDD350-4C2B-4C01-9461-9FB03B386AA3}" name="Table2" displayName="Table2" ref="A8:D12" totalsRowShown="0" headerRowDxfId="5" dataDxfId="4">
  <autoFilter ref="A8:D12" xr:uid="{67DDD350-4C2B-4C01-9461-9FB03B386AA3}"/>
  <tableColumns count="4">
    <tableColumn id="4" xr3:uid="{83BFADD4-D54F-4D17-860B-74B0EBA6CB1C}" name="Label" dataDxfId="3"/>
    <tableColumn id="1" xr3:uid="{A562531D-0444-452B-B5F3-F6324A949E6F}" name="ICF Criteria" dataDxfId="2"/>
    <tableColumn id="2" xr3:uid="{207C085C-3A72-486C-AF23-028C79312863}" name="Weighting" dataDxfId="1"/>
    <tableColumn id="3" xr3:uid="{87589A04-E2A9-4AC8-9FD0-82F24E68F6BE}" name="Indicator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fid.sharepoint.com/sites/inSight-rules-smart/Documents/Smart%20Guide_Logical%20Framework.docx"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60"/>
  <sheetViews>
    <sheetView tabSelected="1" topLeftCell="A106" zoomScaleNormal="100" workbookViewId="0">
      <selection activeCell="A117" sqref="A117"/>
    </sheetView>
  </sheetViews>
  <sheetFormatPr defaultRowHeight="12.75" customHeight="1" x14ac:dyDescent="0.25"/>
  <cols>
    <col min="1" max="1" width="49" customWidth="1"/>
    <col min="2" max="2" width="42.54296875" customWidth="1"/>
    <col min="3" max="4" width="20.7265625" customWidth="1"/>
    <col min="5" max="5" width="24.1796875" customWidth="1"/>
    <col min="6" max="6" width="22.453125" customWidth="1"/>
    <col min="7" max="7" width="22.54296875" customWidth="1"/>
    <col min="8" max="10" width="24.7265625" customWidth="1"/>
    <col min="11" max="11" width="30.7265625" customWidth="1"/>
    <col min="12" max="12" width="9.26953125" customWidth="1"/>
  </cols>
  <sheetData>
    <row r="1" spans="1:11" ht="14" x14ac:dyDescent="0.25">
      <c r="A1" s="2" t="s">
        <v>0</v>
      </c>
      <c r="B1" s="1"/>
      <c r="C1" s="1"/>
      <c r="D1" s="1"/>
      <c r="E1" s="1"/>
      <c r="F1" s="1"/>
      <c r="G1" s="1"/>
    </row>
    <row r="2" spans="1:11" ht="14" x14ac:dyDescent="0.25">
      <c r="A2" s="3" t="s">
        <v>1</v>
      </c>
      <c r="B2" s="1"/>
      <c r="C2" s="1"/>
      <c r="D2" s="1"/>
      <c r="E2" s="1"/>
      <c r="F2" s="1"/>
      <c r="G2" s="1"/>
    </row>
    <row r="3" spans="1:11" ht="12.5" x14ac:dyDescent="0.25"/>
    <row r="4" spans="1:11" ht="12.5" x14ac:dyDescent="0.25">
      <c r="A4" s="29" t="s">
        <v>2</v>
      </c>
      <c r="B4" s="294" t="s">
        <v>3</v>
      </c>
      <c r="C4" s="295"/>
      <c r="D4" s="295"/>
      <c r="E4" s="295"/>
      <c r="F4" s="295"/>
      <c r="G4" s="295"/>
      <c r="H4" s="295"/>
      <c r="I4" s="295"/>
      <c r="J4" s="295"/>
      <c r="K4" s="332"/>
    </row>
    <row r="5" spans="1:11" ht="12.75" customHeight="1" x14ac:dyDescent="0.25">
      <c r="A5" s="30" t="s">
        <v>4</v>
      </c>
      <c r="B5" s="31" t="s">
        <v>5</v>
      </c>
      <c r="C5" s="31"/>
      <c r="D5" s="32" t="s">
        <v>6</v>
      </c>
      <c r="E5" s="32">
        <v>2024</v>
      </c>
      <c r="F5" s="32">
        <v>2025</v>
      </c>
      <c r="G5" s="32">
        <v>2026</v>
      </c>
      <c r="H5" s="32">
        <v>2027</v>
      </c>
      <c r="I5" s="32">
        <v>2028</v>
      </c>
      <c r="J5" s="159" t="s">
        <v>7</v>
      </c>
      <c r="K5" s="353" t="s">
        <v>8</v>
      </c>
    </row>
    <row r="6" spans="1:11" ht="23.5" customHeight="1" x14ac:dyDescent="0.25">
      <c r="A6" s="303" t="s">
        <v>9</v>
      </c>
      <c r="B6" s="289" t="s">
        <v>10</v>
      </c>
      <c r="C6" s="35" t="s">
        <v>11</v>
      </c>
      <c r="D6" s="36" t="s">
        <v>12</v>
      </c>
      <c r="E6" s="36" t="s">
        <v>13</v>
      </c>
      <c r="F6" s="36" t="s">
        <v>14</v>
      </c>
      <c r="G6" s="36" t="s">
        <v>15</v>
      </c>
      <c r="H6" s="36">
        <v>379</v>
      </c>
      <c r="I6" s="36">
        <v>369</v>
      </c>
      <c r="J6" s="160">
        <v>360</v>
      </c>
      <c r="K6" s="354"/>
    </row>
    <row r="7" spans="1:11" ht="45.75" customHeight="1" x14ac:dyDescent="0.25">
      <c r="A7" s="304"/>
      <c r="B7" s="290"/>
      <c r="C7" s="39" t="s">
        <v>16</v>
      </c>
      <c r="D7" s="40"/>
      <c r="E7" s="41"/>
      <c r="F7" s="41"/>
      <c r="G7" s="41"/>
      <c r="H7" s="41"/>
      <c r="I7" s="41"/>
      <c r="J7" s="161"/>
      <c r="K7" s="355"/>
    </row>
    <row r="8" spans="1:11" ht="12.5" x14ac:dyDescent="0.25">
      <c r="A8" s="304"/>
      <c r="B8" s="290"/>
      <c r="C8" s="42"/>
      <c r="D8" s="275" t="s">
        <v>17</v>
      </c>
      <c r="E8" s="276"/>
      <c r="F8" s="276"/>
      <c r="G8" s="276"/>
      <c r="H8" s="276"/>
      <c r="I8" s="276"/>
      <c r="J8" s="316"/>
      <c r="K8" s="355"/>
    </row>
    <row r="9" spans="1:11" ht="12.75" customHeight="1" x14ac:dyDescent="0.25">
      <c r="A9" s="304"/>
      <c r="B9" s="357"/>
      <c r="C9" s="43"/>
      <c r="D9" s="286" t="s">
        <v>18</v>
      </c>
      <c r="E9" s="287"/>
      <c r="F9" s="287"/>
      <c r="G9" s="287"/>
      <c r="H9" s="287"/>
      <c r="I9" s="287"/>
      <c r="J9" s="318"/>
      <c r="K9" s="355"/>
    </row>
    <row r="10" spans="1:11" ht="12.5" x14ac:dyDescent="0.25">
      <c r="A10" s="304"/>
      <c r="B10" s="31" t="s">
        <v>19</v>
      </c>
      <c r="C10" s="44"/>
      <c r="D10" s="45" t="s">
        <v>20</v>
      </c>
      <c r="E10" s="46">
        <v>2024</v>
      </c>
      <c r="F10" s="46">
        <v>2025</v>
      </c>
      <c r="G10" s="46">
        <v>2026</v>
      </c>
      <c r="H10" s="46">
        <v>2027</v>
      </c>
      <c r="I10" s="46">
        <v>2028</v>
      </c>
      <c r="J10" s="162" t="s">
        <v>7</v>
      </c>
      <c r="K10" s="355"/>
    </row>
    <row r="11" spans="1:11" ht="46" x14ac:dyDescent="0.25">
      <c r="A11" s="47"/>
      <c r="B11" s="48" t="s">
        <v>21</v>
      </c>
      <c r="C11" s="35" t="s">
        <v>11</v>
      </c>
      <c r="D11" s="49" t="s">
        <v>22</v>
      </c>
      <c r="E11" s="36" t="s">
        <v>23</v>
      </c>
      <c r="F11" s="36" t="s">
        <v>23</v>
      </c>
      <c r="G11" s="36" t="s">
        <v>24</v>
      </c>
      <c r="H11" s="36" t="s">
        <v>25</v>
      </c>
      <c r="I11" s="49" t="s">
        <v>26</v>
      </c>
      <c r="J11" s="160" t="s">
        <v>27</v>
      </c>
      <c r="K11" s="354"/>
    </row>
    <row r="12" spans="1:11" ht="34.5" x14ac:dyDescent="0.25">
      <c r="A12" s="47"/>
      <c r="B12" s="47"/>
      <c r="C12" s="39" t="s">
        <v>16</v>
      </c>
      <c r="D12" s="40"/>
      <c r="E12" s="153" t="s">
        <v>28</v>
      </c>
      <c r="F12" s="41" t="s">
        <v>29</v>
      </c>
      <c r="G12" s="41" t="s">
        <v>30</v>
      </c>
      <c r="H12" s="41"/>
      <c r="I12" s="41"/>
      <c r="J12" s="163"/>
      <c r="K12" s="355"/>
    </row>
    <row r="13" spans="1:11" ht="12.5" x14ac:dyDescent="0.25">
      <c r="A13" s="47"/>
      <c r="B13" s="47"/>
      <c r="C13" s="42"/>
      <c r="D13" s="275" t="s">
        <v>17</v>
      </c>
      <c r="E13" s="276"/>
      <c r="F13" s="276"/>
      <c r="G13" s="276"/>
      <c r="H13" s="276"/>
      <c r="I13" s="276"/>
      <c r="J13" s="316"/>
      <c r="K13" s="355"/>
    </row>
    <row r="14" spans="1:11" ht="12.5" x14ac:dyDescent="0.25">
      <c r="A14" s="50"/>
      <c r="B14" s="50"/>
      <c r="C14" s="43"/>
      <c r="D14" s="286" t="s">
        <v>31</v>
      </c>
      <c r="E14" s="287"/>
      <c r="F14" s="287"/>
      <c r="G14" s="287"/>
      <c r="H14" s="287"/>
      <c r="I14" s="287"/>
      <c r="J14" s="318"/>
      <c r="K14" s="356"/>
    </row>
    <row r="15" spans="1:11" ht="12.5" x14ac:dyDescent="0.25">
      <c r="A15" s="51"/>
      <c r="B15" s="51"/>
      <c r="C15" s="51"/>
      <c r="D15" s="51"/>
      <c r="E15" s="51"/>
      <c r="F15" s="51"/>
      <c r="G15" s="51"/>
      <c r="H15" s="51"/>
      <c r="I15" s="51"/>
      <c r="J15" s="51"/>
      <c r="K15" s="51"/>
    </row>
    <row r="16" spans="1:11" ht="12.5" x14ac:dyDescent="0.25">
      <c r="A16" s="51"/>
      <c r="B16" s="51"/>
      <c r="C16" s="51"/>
      <c r="D16" s="51"/>
      <c r="E16" s="51"/>
      <c r="F16" s="51"/>
      <c r="G16" s="51"/>
      <c r="H16" s="51"/>
      <c r="I16" s="51"/>
      <c r="J16" s="51"/>
      <c r="K16" s="51"/>
    </row>
    <row r="17" spans="1:11" ht="12.5" x14ac:dyDescent="0.25">
      <c r="A17" s="52" t="s">
        <v>32</v>
      </c>
      <c r="B17" s="53" t="s">
        <v>33</v>
      </c>
      <c r="C17" s="53"/>
      <c r="D17" s="54" t="s">
        <v>34</v>
      </c>
      <c r="E17" s="54">
        <v>2024</v>
      </c>
      <c r="F17" s="54">
        <v>2025</v>
      </c>
      <c r="G17" s="54">
        <v>2026</v>
      </c>
      <c r="H17" s="54">
        <v>2027</v>
      </c>
      <c r="I17" s="54">
        <v>2028</v>
      </c>
      <c r="J17" s="164" t="s">
        <v>7</v>
      </c>
      <c r="K17" s="55" t="s">
        <v>35</v>
      </c>
    </row>
    <row r="18" spans="1:11" ht="58" customHeight="1" x14ac:dyDescent="0.25">
      <c r="A18" s="48" t="s">
        <v>36</v>
      </c>
      <c r="B18" s="48" t="s">
        <v>37</v>
      </c>
      <c r="C18" s="35" t="s">
        <v>11</v>
      </c>
      <c r="D18" s="56" t="s">
        <v>23</v>
      </c>
      <c r="E18" s="56">
        <v>2</v>
      </c>
      <c r="F18" s="56">
        <v>4</v>
      </c>
      <c r="G18" s="56">
        <v>8</v>
      </c>
      <c r="H18" s="185">
        <v>12</v>
      </c>
      <c r="I18" s="185">
        <v>13</v>
      </c>
      <c r="J18" s="165">
        <v>11</v>
      </c>
      <c r="K18" s="309" t="s">
        <v>38</v>
      </c>
    </row>
    <row r="19" spans="1:11" ht="69" x14ac:dyDescent="0.25">
      <c r="A19" s="47"/>
      <c r="B19" s="47"/>
      <c r="C19" s="58" t="s">
        <v>16</v>
      </c>
      <c r="D19" s="59"/>
      <c r="E19" s="57" t="s">
        <v>39</v>
      </c>
      <c r="F19" s="57" t="s">
        <v>40</v>
      </c>
      <c r="G19" s="152" t="s">
        <v>41</v>
      </c>
      <c r="H19" s="151"/>
      <c r="I19" s="57"/>
      <c r="J19" s="166"/>
      <c r="K19" s="307"/>
    </row>
    <row r="20" spans="1:11" ht="12.5" x14ac:dyDescent="0.25">
      <c r="A20" s="47"/>
      <c r="B20" s="47"/>
      <c r="C20" s="42"/>
      <c r="D20" s="275" t="s">
        <v>17</v>
      </c>
      <c r="E20" s="276"/>
      <c r="F20" s="276"/>
      <c r="G20" s="276"/>
      <c r="H20" s="276"/>
      <c r="I20" s="276"/>
      <c r="J20" s="316"/>
      <c r="K20" s="306"/>
    </row>
    <row r="21" spans="1:11" ht="12.75" customHeight="1" x14ac:dyDescent="0.25">
      <c r="A21" s="47"/>
      <c r="B21" s="50"/>
      <c r="C21" s="43"/>
      <c r="D21" s="286" t="s">
        <v>42</v>
      </c>
      <c r="E21" s="287"/>
      <c r="F21" s="287"/>
      <c r="G21" s="287"/>
      <c r="H21" s="287"/>
      <c r="I21" s="287"/>
      <c r="J21" s="318"/>
      <c r="K21" s="306"/>
    </row>
    <row r="22" spans="1:11" ht="12.5" x14ac:dyDescent="0.25">
      <c r="A22" s="47"/>
      <c r="B22" s="31" t="s">
        <v>43</v>
      </c>
      <c r="C22" s="31"/>
      <c r="D22" s="32" t="s">
        <v>34</v>
      </c>
      <c r="E22" s="32">
        <v>2024</v>
      </c>
      <c r="F22" s="32">
        <v>2025</v>
      </c>
      <c r="G22" s="32">
        <v>2026</v>
      </c>
      <c r="H22" s="32">
        <v>2027</v>
      </c>
      <c r="I22" s="32">
        <v>2028</v>
      </c>
      <c r="J22" s="167" t="s">
        <v>7</v>
      </c>
      <c r="K22" s="307"/>
    </row>
    <row r="23" spans="1:11" ht="46" x14ac:dyDescent="0.25">
      <c r="A23" s="47"/>
      <c r="B23" s="48" t="s">
        <v>44</v>
      </c>
      <c r="C23" s="35" t="s">
        <v>11</v>
      </c>
      <c r="D23" s="56" t="s">
        <v>45</v>
      </c>
      <c r="E23" s="56" t="s">
        <v>46</v>
      </c>
      <c r="F23" s="56" t="s">
        <v>47</v>
      </c>
      <c r="G23" s="56" t="s">
        <v>48</v>
      </c>
      <c r="H23" s="56" t="s">
        <v>48</v>
      </c>
      <c r="I23" s="56" t="s">
        <v>48</v>
      </c>
      <c r="J23" s="165" t="s">
        <v>49</v>
      </c>
      <c r="K23" s="306"/>
    </row>
    <row r="24" spans="1:11" ht="46" x14ac:dyDescent="0.25">
      <c r="A24" s="47"/>
      <c r="B24" s="47"/>
      <c r="C24" s="58" t="s">
        <v>16</v>
      </c>
      <c r="D24" s="59"/>
      <c r="E24" s="57" t="s">
        <v>50</v>
      </c>
      <c r="F24" s="57" t="s">
        <v>51</v>
      </c>
      <c r="G24" s="56" t="s">
        <v>48</v>
      </c>
      <c r="H24" s="56"/>
      <c r="I24" s="56"/>
      <c r="J24" s="165"/>
      <c r="K24" s="306"/>
    </row>
    <row r="25" spans="1:11" ht="12.5" x14ac:dyDescent="0.25">
      <c r="A25" s="47"/>
      <c r="B25" s="47"/>
      <c r="C25" s="42"/>
      <c r="D25" s="275" t="s">
        <v>17</v>
      </c>
      <c r="E25" s="276"/>
      <c r="F25" s="276"/>
      <c r="G25" s="276"/>
      <c r="H25" s="276"/>
      <c r="I25" s="279"/>
      <c r="J25" s="317"/>
      <c r="K25" s="306"/>
    </row>
    <row r="26" spans="1:11" ht="12.75" customHeight="1" x14ac:dyDescent="0.25">
      <c r="A26" s="50"/>
      <c r="B26" s="50"/>
      <c r="C26" s="43"/>
      <c r="D26" s="286" t="s">
        <v>52</v>
      </c>
      <c r="E26" s="287"/>
      <c r="F26" s="287"/>
      <c r="G26" s="287"/>
      <c r="H26" s="287"/>
      <c r="I26" s="287"/>
      <c r="J26" s="318"/>
      <c r="K26" s="308"/>
    </row>
    <row r="27" spans="1:11" ht="12.5" x14ac:dyDescent="0.25">
      <c r="A27" s="273" t="s">
        <v>53</v>
      </c>
      <c r="B27" s="61" t="s">
        <v>54</v>
      </c>
      <c r="C27" s="61"/>
      <c r="D27" s="61" t="s">
        <v>55</v>
      </c>
      <c r="E27" s="61" t="s">
        <v>56</v>
      </c>
      <c r="F27" s="61" t="s">
        <v>57</v>
      </c>
      <c r="G27" s="62"/>
      <c r="H27" s="291" t="s">
        <v>58</v>
      </c>
      <c r="I27" s="292"/>
      <c r="J27" s="292"/>
      <c r="K27" s="293"/>
    </row>
    <row r="28" spans="1:11" ht="12.5" x14ac:dyDescent="0.25">
      <c r="A28" s="274"/>
      <c r="B28" s="64"/>
      <c r="C28" s="64"/>
      <c r="D28" s="64"/>
      <c r="E28" s="64"/>
      <c r="F28" s="64"/>
      <c r="G28" s="65"/>
      <c r="H28" s="294"/>
      <c r="I28" s="295"/>
      <c r="J28" s="295"/>
      <c r="K28" s="296"/>
    </row>
    <row r="29" spans="1:11" ht="13" customHeight="1" x14ac:dyDescent="0.25">
      <c r="A29" s="273" t="s">
        <v>59</v>
      </c>
      <c r="B29" s="63" t="s">
        <v>60</v>
      </c>
      <c r="C29" s="66"/>
      <c r="D29" s="297"/>
      <c r="E29" s="298"/>
      <c r="F29" s="298"/>
      <c r="G29" s="298"/>
      <c r="H29" s="298"/>
      <c r="I29" s="298"/>
      <c r="J29" s="298"/>
      <c r="K29" s="299"/>
    </row>
    <row r="30" spans="1:11" ht="12.5" x14ac:dyDescent="0.25">
      <c r="A30" s="274"/>
      <c r="B30" s="64" t="s">
        <v>61</v>
      </c>
      <c r="C30" s="65">
        <v>9.1199999999999992</v>
      </c>
      <c r="D30" s="300"/>
      <c r="E30" s="301"/>
      <c r="F30" s="301"/>
      <c r="G30" s="301"/>
      <c r="H30" s="301"/>
      <c r="I30" s="301"/>
      <c r="J30" s="301"/>
      <c r="K30" s="302"/>
    </row>
    <row r="31" spans="1:11" ht="12.5" x14ac:dyDescent="0.25">
      <c r="A31" s="51"/>
      <c r="B31" s="51"/>
      <c r="C31" s="51"/>
      <c r="D31" s="51"/>
      <c r="E31" s="51"/>
      <c r="F31" s="51"/>
      <c r="G31" s="51"/>
      <c r="H31" s="51"/>
      <c r="I31" s="51"/>
      <c r="J31" s="51"/>
      <c r="K31" s="51"/>
    </row>
    <row r="32" spans="1:11" ht="12.5" x14ac:dyDescent="0.25">
      <c r="A32" s="51"/>
      <c r="B32" s="51"/>
      <c r="C32" s="51"/>
      <c r="D32" s="51"/>
      <c r="E32" s="51"/>
      <c r="F32" s="51"/>
      <c r="G32" s="51"/>
      <c r="H32" s="51"/>
      <c r="I32" s="51"/>
      <c r="J32" s="51"/>
      <c r="K32" s="51"/>
    </row>
    <row r="33" spans="1:11" ht="12.5" x14ac:dyDescent="0.25">
      <c r="A33" s="60" t="s">
        <v>62</v>
      </c>
      <c r="B33" s="67" t="s">
        <v>63</v>
      </c>
      <c r="C33" s="53"/>
      <c r="D33" s="54" t="s">
        <v>34</v>
      </c>
      <c r="E33" s="54">
        <v>2024</v>
      </c>
      <c r="F33" s="68">
        <v>2025</v>
      </c>
      <c r="G33" s="69">
        <v>2026</v>
      </c>
      <c r="H33" s="70">
        <v>2027</v>
      </c>
      <c r="I33" s="70">
        <v>2028</v>
      </c>
      <c r="J33" s="168" t="s">
        <v>7</v>
      </c>
      <c r="K33" s="55" t="s">
        <v>35</v>
      </c>
    </row>
    <row r="34" spans="1:11" ht="35.25" customHeight="1" x14ac:dyDescent="0.25">
      <c r="A34" s="310" t="s">
        <v>64</v>
      </c>
      <c r="B34" s="313" t="s">
        <v>65</v>
      </c>
      <c r="C34" s="71" t="s">
        <v>11</v>
      </c>
      <c r="D34" s="56">
        <v>0</v>
      </c>
      <c r="E34" s="56" t="s">
        <v>66</v>
      </c>
      <c r="F34" s="56" t="s">
        <v>67</v>
      </c>
      <c r="G34" s="228" t="s">
        <v>445</v>
      </c>
      <c r="H34" s="229" t="s">
        <v>68</v>
      </c>
      <c r="I34" s="229" t="s">
        <v>69</v>
      </c>
      <c r="J34" s="169" t="s">
        <v>70</v>
      </c>
      <c r="K34" s="305" t="s">
        <v>71</v>
      </c>
    </row>
    <row r="35" spans="1:11" ht="46" x14ac:dyDescent="0.25">
      <c r="A35" s="311"/>
      <c r="B35" s="314"/>
      <c r="C35" s="75" t="s">
        <v>16</v>
      </c>
      <c r="D35" s="56"/>
      <c r="E35" s="56" t="s">
        <v>72</v>
      </c>
      <c r="F35" s="73" t="s">
        <v>73</v>
      </c>
      <c r="G35" s="228" t="s">
        <v>446</v>
      </c>
      <c r="H35" s="38"/>
      <c r="I35" s="56"/>
      <c r="J35" s="170"/>
      <c r="K35" s="306"/>
    </row>
    <row r="36" spans="1:11" ht="31.5" customHeight="1" x14ac:dyDescent="0.25">
      <c r="A36" s="311"/>
      <c r="B36" s="314"/>
      <c r="C36" s="154" t="s">
        <v>74</v>
      </c>
      <c r="D36" s="59"/>
      <c r="E36" s="57"/>
      <c r="F36" s="57" t="s">
        <v>75</v>
      </c>
      <c r="G36" s="76" t="s">
        <v>76</v>
      </c>
      <c r="H36" s="77"/>
      <c r="I36" s="78"/>
      <c r="J36" s="171"/>
      <c r="K36" s="306"/>
    </row>
    <row r="37" spans="1:11" ht="12.75" customHeight="1" x14ac:dyDescent="0.25">
      <c r="A37" s="311"/>
      <c r="B37" s="315"/>
      <c r="C37" s="37"/>
      <c r="D37" s="275" t="s">
        <v>77</v>
      </c>
      <c r="E37" s="276"/>
      <c r="F37" s="276"/>
      <c r="G37" s="276"/>
      <c r="H37" s="279"/>
      <c r="I37" s="279"/>
      <c r="J37" s="317"/>
      <c r="K37" s="306"/>
    </row>
    <row r="38" spans="1:11" ht="37.5" customHeight="1" x14ac:dyDescent="0.25">
      <c r="A38" s="311"/>
      <c r="B38" s="79" t="s">
        <v>78</v>
      </c>
      <c r="C38" s="43"/>
      <c r="D38" s="338" t="s">
        <v>79</v>
      </c>
      <c r="E38" s="339"/>
      <c r="F38" s="339"/>
      <c r="G38" s="339"/>
      <c r="H38" s="339"/>
      <c r="I38" s="339"/>
      <c r="J38" s="340"/>
      <c r="K38" s="306"/>
    </row>
    <row r="39" spans="1:11" ht="12.5" x14ac:dyDescent="0.25">
      <c r="A39" s="311"/>
      <c r="B39" s="31" t="s">
        <v>80</v>
      </c>
      <c r="C39" s="31"/>
      <c r="D39" s="32" t="s">
        <v>34</v>
      </c>
      <c r="E39" s="32">
        <v>2024</v>
      </c>
      <c r="F39" s="32">
        <v>2025</v>
      </c>
      <c r="G39" s="32">
        <v>2026</v>
      </c>
      <c r="H39" s="32">
        <v>2027</v>
      </c>
      <c r="I39" s="80">
        <v>2028</v>
      </c>
      <c r="J39" s="172" t="s">
        <v>7</v>
      </c>
      <c r="K39" s="307"/>
    </row>
    <row r="40" spans="1:11" ht="34.5" x14ac:dyDescent="0.25">
      <c r="A40" s="311"/>
      <c r="B40" s="81" t="s">
        <v>81</v>
      </c>
      <c r="C40" s="35" t="s">
        <v>11</v>
      </c>
      <c r="D40" s="56">
        <v>0</v>
      </c>
      <c r="E40" s="56" t="s">
        <v>82</v>
      </c>
      <c r="F40" s="56" t="s">
        <v>83</v>
      </c>
      <c r="G40" s="56" t="s">
        <v>84</v>
      </c>
      <c r="H40" s="228" t="s">
        <v>85</v>
      </c>
      <c r="I40" s="230" t="s">
        <v>84</v>
      </c>
      <c r="J40" s="173" t="s">
        <v>86</v>
      </c>
      <c r="K40" s="306"/>
    </row>
    <row r="41" spans="1:11" ht="12.5" x14ac:dyDescent="0.25">
      <c r="A41" s="311"/>
      <c r="B41" s="83"/>
      <c r="C41" s="58" t="s">
        <v>16</v>
      </c>
      <c r="D41" s="56"/>
      <c r="E41" s="56">
        <v>0</v>
      </c>
      <c r="F41" s="56" t="s">
        <v>87</v>
      </c>
      <c r="G41" s="56" t="s">
        <v>88</v>
      </c>
      <c r="H41" s="72"/>
      <c r="I41" s="82"/>
      <c r="J41" s="174"/>
      <c r="K41" s="306"/>
    </row>
    <row r="42" spans="1:11" ht="36" x14ac:dyDescent="0.25">
      <c r="A42" s="311"/>
      <c r="B42" s="83"/>
      <c r="C42" s="155" t="s">
        <v>89</v>
      </c>
      <c r="D42" s="59"/>
      <c r="E42" s="57"/>
      <c r="F42" s="57" t="s">
        <v>90</v>
      </c>
      <c r="G42" s="57" t="s">
        <v>91</v>
      </c>
      <c r="H42" s="76"/>
      <c r="I42" s="84"/>
      <c r="J42" s="174"/>
      <c r="K42" s="306"/>
    </row>
    <row r="43" spans="1:11" ht="12.5" x14ac:dyDescent="0.25">
      <c r="A43" s="311"/>
      <c r="B43" s="79" t="s">
        <v>78</v>
      </c>
      <c r="C43" s="42"/>
      <c r="D43" s="275" t="s">
        <v>77</v>
      </c>
      <c r="E43" s="276"/>
      <c r="F43" s="276"/>
      <c r="G43" s="276"/>
      <c r="H43" s="276"/>
      <c r="I43" s="279"/>
      <c r="J43" s="317"/>
      <c r="K43" s="306"/>
    </row>
    <row r="44" spans="1:11" ht="12.75" customHeight="1" x14ac:dyDescent="0.25">
      <c r="A44" s="312"/>
      <c r="B44" s="85"/>
      <c r="C44" s="43"/>
      <c r="D44" s="286" t="s">
        <v>92</v>
      </c>
      <c r="E44" s="287"/>
      <c r="F44" s="287"/>
      <c r="G44" s="287"/>
      <c r="H44" s="287"/>
      <c r="I44" s="287"/>
      <c r="J44" s="318"/>
      <c r="K44" s="308"/>
    </row>
    <row r="45" spans="1:11" ht="12.5" x14ac:dyDescent="0.25">
      <c r="A45" s="288" t="s">
        <v>53</v>
      </c>
      <c r="B45" s="61" t="s">
        <v>54</v>
      </c>
      <c r="C45" s="61"/>
      <c r="D45" s="61" t="s">
        <v>55</v>
      </c>
      <c r="E45" s="61" t="s">
        <v>56</v>
      </c>
      <c r="F45" s="61" t="s">
        <v>57</v>
      </c>
      <c r="G45" s="62"/>
      <c r="H45" s="291" t="s">
        <v>58</v>
      </c>
      <c r="I45" s="292"/>
      <c r="J45" s="292"/>
      <c r="K45" s="293"/>
    </row>
    <row r="46" spans="1:11" ht="12.5" x14ac:dyDescent="0.25">
      <c r="A46" s="274"/>
      <c r="B46" s="87"/>
      <c r="C46" s="87"/>
      <c r="D46" s="87"/>
      <c r="E46" s="87"/>
      <c r="F46" s="87"/>
      <c r="G46" s="51"/>
      <c r="H46" s="330"/>
      <c r="I46" s="331"/>
      <c r="J46" s="331"/>
      <c r="K46" s="332"/>
    </row>
    <row r="47" spans="1:11" ht="12.5" x14ac:dyDescent="0.25">
      <c r="A47" s="319" t="s">
        <v>59</v>
      </c>
      <c r="B47" s="89" t="s">
        <v>60</v>
      </c>
      <c r="C47" s="90"/>
      <c r="D47" s="321"/>
      <c r="E47" s="322"/>
      <c r="F47" s="322"/>
      <c r="G47" s="322"/>
      <c r="H47" s="322"/>
      <c r="I47" s="322"/>
      <c r="J47" s="322"/>
      <c r="K47" s="323"/>
    </row>
    <row r="48" spans="1:11" ht="12.5" x14ac:dyDescent="0.25">
      <c r="A48" s="320"/>
      <c r="B48" s="91" t="s">
        <v>93</v>
      </c>
      <c r="C48" s="92">
        <v>9.1199999999999992</v>
      </c>
      <c r="D48" s="324"/>
      <c r="E48" s="325"/>
      <c r="F48" s="325"/>
      <c r="G48" s="325"/>
      <c r="H48" s="325"/>
      <c r="I48" s="325"/>
      <c r="J48" s="325"/>
      <c r="K48" s="326"/>
    </row>
    <row r="49" spans="1:11" s="13" customFormat="1" ht="12.5" x14ac:dyDescent="0.25">
      <c r="A49" s="93"/>
      <c r="B49" s="51"/>
      <c r="C49" s="51"/>
      <c r="D49" s="51"/>
      <c r="E49" s="51"/>
      <c r="F49" s="51"/>
      <c r="G49" s="51"/>
      <c r="H49" s="51"/>
      <c r="I49" s="51"/>
      <c r="J49" s="51"/>
      <c r="K49" s="51"/>
    </row>
    <row r="50" spans="1:11" s="13" customFormat="1" ht="12.5" x14ac:dyDescent="0.25">
      <c r="A50" s="93"/>
      <c r="B50" s="51"/>
      <c r="C50" s="51"/>
      <c r="D50" s="51"/>
      <c r="E50" s="51"/>
      <c r="F50" s="51"/>
      <c r="G50" s="51"/>
      <c r="H50" s="51"/>
      <c r="I50" s="51"/>
      <c r="J50" s="51"/>
      <c r="K50" s="51"/>
    </row>
    <row r="51" spans="1:11" ht="12.5" x14ac:dyDescent="0.25">
      <c r="A51" s="88" t="s">
        <v>94</v>
      </c>
      <c r="B51" s="94" t="s">
        <v>95</v>
      </c>
      <c r="C51" s="95"/>
      <c r="D51" s="96" t="s">
        <v>34</v>
      </c>
      <c r="E51" s="96">
        <v>2024</v>
      </c>
      <c r="F51" s="96">
        <v>2025</v>
      </c>
      <c r="G51" s="96">
        <v>2026</v>
      </c>
      <c r="H51" s="96">
        <v>2027</v>
      </c>
      <c r="I51" s="70">
        <v>2028</v>
      </c>
      <c r="J51" s="175" t="s">
        <v>7</v>
      </c>
      <c r="K51" s="97" t="s">
        <v>35</v>
      </c>
    </row>
    <row r="52" spans="1:11" ht="46" x14ac:dyDescent="0.25">
      <c r="A52" s="310" t="s">
        <v>96</v>
      </c>
      <c r="B52" s="83" t="s">
        <v>97</v>
      </c>
      <c r="C52" s="58" t="s">
        <v>11</v>
      </c>
      <c r="D52" s="56">
        <v>0</v>
      </c>
      <c r="E52" s="56">
        <v>0</v>
      </c>
      <c r="F52" s="56" t="s">
        <v>98</v>
      </c>
      <c r="G52" s="56">
        <v>4000</v>
      </c>
      <c r="H52" s="72">
        <v>15000</v>
      </c>
      <c r="I52" s="82" t="s">
        <v>98</v>
      </c>
      <c r="J52" s="173" t="s">
        <v>98</v>
      </c>
      <c r="K52" s="306" t="s">
        <v>99</v>
      </c>
    </row>
    <row r="53" spans="1:11" ht="19" customHeight="1" x14ac:dyDescent="0.25">
      <c r="A53" s="311"/>
      <c r="B53" s="83"/>
      <c r="C53" s="58" t="s">
        <v>16</v>
      </c>
      <c r="D53" s="98"/>
      <c r="E53" s="56">
        <v>0</v>
      </c>
      <c r="F53" s="99">
        <v>3444</v>
      </c>
      <c r="G53" s="99">
        <v>7491</v>
      </c>
      <c r="H53" s="100"/>
      <c r="I53" s="82"/>
      <c r="J53" s="174"/>
      <c r="K53" s="306"/>
    </row>
    <row r="54" spans="1:11" ht="19" customHeight="1" x14ac:dyDescent="0.25">
      <c r="A54" s="311"/>
      <c r="B54" s="83"/>
      <c r="C54" s="101" t="s">
        <v>100</v>
      </c>
      <c r="D54" s="98"/>
      <c r="E54" s="73"/>
      <c r="F54" s="73">
        <v>356</v>
      </c>
      <c r="G54" s="73">
        <v>1237</v>
      </c>
      <c r="H54" s="102"/>
      <c r="I54" s="82"/>
      <c r="J54" s="174"/>
      <c r="K54" s="306"/>
    </row>
    <row r="55" spans="1:11" ht="19" customHeight="1" x14ac:dyDescent="0.25">
      <c r="A55" s="311"/>
      <c r="B55" s="83"/>
      <c r="C55" s="101" t="s">
        <v>101</v>
      </c>
      <c r="D55" s="103"/>
      <c r="E55" s="73"/>
      <c r="F55" s="73">
        <v>0</v>
      </c>
      <c r="G55" s="73">
        <v>198</v>
      </c>
      <c r="H55" s="104"/>
      <c r="I55" s="84"/>
      <c r="J55" s="174"/>
      <c r="K55" s="306"/>
    </row>
    <row r="56" spans="1:11" ht="12.5" x14ac:dyDescent="0.25">
      <c r="A56" s="311"/>
      <c r="B56" s="79" t="s">
        <v>78</v>
      </c>
      <c r="C56" s="42"/>
      <c r="D56" s="275" t="s">
        <v>17</v>
      </c>
      <c r="E56" s="279"/>
      <c r="F56" s="279"/>
      <c r="G56" s="279"/>
      <c r="H56" s="276"/>
      <c r="I56" s="279"/>
      <c r="J56" s="317"/>
      <c r="K56" s="306"/>
    </row>
    <row r="57" spans="1:11" ht="12.75" customHeight="1" x14ac:dyDescent="0.25">
      <c r="A57" s="311"/>
      <c r="B57" s="85"/>
      <c r="C57" s="43"/>
      <c r="D57" s="286" t="s">
        <v>102</v>
      </c>
      <c r="E57" s="287"/>
      <c r="F57" s="287"/>
      <c r="G57" s="287"/>
      <c r="H57" s="287"/>
      <c r="I57" s="287"/>
      <c r="J57" s="318"/>
      <c r="K57" s="306"/>
    </row>
    <row r="58" spans="1:11" ht="12.5" x14ac:dyDescent="0.25">
      <c r="A58" s="311"/>
      <c r="B58" s="31" t="s">
        <v>103</v>
      </c>
      <c r="C58" s="31"/>
      <c r="D58" s="32" t="s">
        <v>34</v>
      </c>
      <c r="E58" s="32">
        <v>2024</v>
      </c>
      <c r="F58" s="32">
        <v>2025</v>
      </c>
      <c r="G58" s="32">
        <v>2026</v>
      </c>
      <c r="H58" s="32">
        <v>2027</v>
      </c>
      <c r="I58" s="80">
        <v>2028</v>
      </c>
      <c r="J58" s="172" t="s">
        <v>7</v>
      </c>
      <c r="K58" s="307"/>
    </row>
    <row r="59" spans="1:11" ht="46" x14ac:dyDescent="0.25">
      <c r="A59" s="311"/>
      <c r="B59" s="81" t="s">
        <v>104</v>
      </c>
      <c r="C59" s="35" t="s">
        <v>11</v>
      </c>
      <c r="D59" s="56"/>
      <c r="E59" s="105"/>
      <c r="F59" s="105"/>
      <c r="G59" s="56" t="s">
        <v>105</v>
      </c>
      <c r="H59" s="231">
        <v>400000</v>
      </c>
      <c r="I59" s="34" t="s">
        <v>98</v>
      </c>
      <c r="J59" s="176" t="s">
        <v>98</v>
      </c>
      <c r="K59" s="306"/>
    </row>
    <row r="60" spans="1:11" ht="12.5" x14ac:dyDescent="0.25">
      <c r="A60" s="311"/>
      <c r="B60" s="83"/>
      <c r="C60" s="58" t="s">
        <v>16</v>
      </c>
      <c r="D60" s="59"/>
      <c r="E60" s="106"/>
      <c r="F60" s="106"/>
      <c r="G60" s="57" t="s">
        <v>105</v>
      </c>
      <c r="H60" s="76"/>
      <c r="I60" s="77"/>
      <c r="J60" s="177"/>
      <c r="K60" s="306"/>
    </row>
    <row r="61" spans="1:11" ht="12.5" x14ac:dyDescent="0.25">
      <c r="A61" s="312"/>
      <c r="B61" s="83"/>
      <c r="C61" s="42"/>
      <c r="D61" s="275" t="s">
        <v>17</v>
      </c>
      <c r="E61" s="276"/>
      <c r="F61" s="276"/>
      <c r="G61" s="276"/>
      <c r="H61" s="276"/>
      <c r="I61" s="279"/>
      <c r="J61" s="317"/>
      <c r="K61" s="306"/>
    </row>
    <row r="62" spans="1:11" ht="12.5" x14ac:dyDescent="0.25">
      <c r="A62" s="50"/>
      <c r="B62" s="50"/>
      <c r="C62" s="43"/>
      <c r="D62" s="286" t="s">
        <v>106</v>
      </c>
      <c r="E62" s="287"/>
      <c r="F62" s="287"/>
      <c r="G62" s="287"/>
      <c r="H62" s="287"/>
      <c r="I62" s="287"/>
      <c r="J62" s="318"/>
      <c r="K62" s="308"/>
    </row>
    <row r="63" spans="1:11" ht="12.5" x14ac:dyDescent="0.25">
      <c r="A63" s="273" t="s">
        <v>53</v>
      </c>
      <c r="B63" s="61" t="s">
        <v>54</v>
      </c>
      <c r="C63" s="61"/>
      <c r="D63" s="61" t="s">
        <v>55</v>
      </c>
      <c r="E63" s="61" t="s">
        <v>56</v>
      </c>
      <c r="F63" s="61" t="s">
        <v>57</v>
      </c>
      <c r="G63" s="62"/>
      <c r="H63" s="291" t="s">
        <v>58</v>
      </c>
      <c r="I63" s="292"/>
      <c r="J63" s="292"/>
      <c r="K63" s="293"/>
    </row>
    <row r="64" spans="1:11" ht="12.5" x14ac:dyDescent="0.25">
      <c r="A64" s="274"/>
      <c r="B64" s="87"/>
      <c r="C64" s="87"/>
      <c r="D64" s="87"/>
      <c r="E64" s="87"/>
      <c r="F64" s="87"/>
      <c r="G64" s="51"/>
      <c r="H64" s="330"/>
      <c r="I64" s="331"/>
      <c r="J64" s="331"/>
      <c r="K64" s="332"/>
    </row>
    <row r="65" spans="1:11" ht="12.5" x14ac:dyDescent="0.25">
      <c r="A65" s="319" t="s">
        <v>59</v>
      </c>
      <c r="B65" s="89" t="s">
        <v>60</v>
      </c>
      <c r="C65" s="90"/>
      <c r="D65" s="321"/>
      <c r="E65" s="322"/>
      <c r="F65" s="322"/>
      <c r="G65" s="322"/>
      <c r="H65" s="322"/>
      <c r="I65" s="322"/>
      <c r="J65" s="322"/>
      <c r="K65" s="323"/>
    </row>
    <row r="66" spans="1:11" ht="12.5" x14ac:dyDescent="0.25">
      <c r="A66" s="320"/>
      <c r="B66" s="91" t="s">
        <v>61</v>
      </c>
      <c r="C66" s="92"/>
      <c r="D66" s="324"/>
      <c r="E66" s="325"/>
      <c r="F66" s="325"/>
      <c r="G66" s="325"/>
      <c r="H66" s="325"/>
      <c r="I66" s="325"/>
      <c r="J66" s="325"/>
      <c r="K66" s="326"/>
    </row>
    <row r="67" spans="1:11" s="13" customFormat="1" ht="12.5" x14ac:dyDescent="0.25">
      <c r="A67" s="93"/>
      <c r="B67" s="51"/>
      <c r="C67" s="51"/>
      <c r="D67" s="51"/>
      <c r="E67" s="51"/>
      <c r="F67" s="51"/>
      <c r="G67" s="51"/>
      <c r="H67" s="51"/>
      <c r="I67" s="51"/>
      <c r="J67" s="51"/>
      <c r="K67" s="51"/>
    </row>
    <row r="68" spans="1:11" s="13" customFormat="1" ht="12.5" x14ac:dyDescent="0.25">
      <c r="A68" s="93"/>
      <c r="B68" s="51"/>
      <c r="C68" s="51"/>
      <c r="D68" s="51"/>
      <c r="E68" s="51"/>
      <c r="F68" s="51"/>
      <c r="G68" s="51"/>
      <c r="H68" s="51"/>
      <c r="I68" s="51"/>
      <c r="J68" s="51"/>
      <c r="K68" s="51"/>
    </row>
    <row r="69" spans="1:11" ht="13" thickBot="1" x14ac:dyDescent="0.3">
      <c r="A69" s="107" t="s">
        <v>107</v>
      </c>
      <c r="B69" s="94" t="s">
        <v>108</v>
      </c>
      <c r="C69" s="95"/>
      <c r="D69" s="96" t="s">
        <v>109</v>
      </c>
      <c r="E69" s="96">
        <v>2024</v>
      </c>
      <c r="F69" s="96">
        <v>2025</v>
      </c>
      <c r="G69" s="96">
        <v>2026</v>
      </c>
      <c r="H69" s="96">
        <v>2027</v>
      </c>
      <c r="I69" s="70">
        <v>2028</v>
      </c>
      <c r="J69" s="175" t="s">
        <v>7</v>
      </c>
      <c r="K69" s="97" t="s">
        <v>35</v>
      </c>
    </row>
    <row r="70" spans="1:11" ht="13" thickBot="1" x14ac:dyDescent="0.3">
      <c r="A70" s="327" t="s">
        <v>110</v>
      </c>
      <c r="B70" s="47" t="s">
        <v>111</v>
      </c>
      <c r="C70" s="58" t="s">
        <v>11</v>
      </c>
      <c r="D70" s="64" t="s">
        <v>112</v>
      </c>
      <c r="E70" s="56">
        <v>0</v>
      </c>
      <c r="F70" s="56" t="s">
        <v>113</v>
      </c>
      <c r="G70" s="56" t="s">
        <v>114</v>
      </c>
      <c r="H70" s="228" t="s">
        <v>115</v>
      </c>
      <c r="I70" s="82" t="s">
        <v>98</v>
      </c>
      <c r="J70" s="173" t="s">
        <v>98</v>
      </c>
      <c r="K70" s="306" t="s">
        <v>116</v>
      </c>
    </row>
    <row r="71" spans="1:11" ht="13" thickBot="1" x14ac:dyDescent="0.3">
      <c r="A71" s="328"/>
      <c r="B71" s="47"/>
      <c r="C71" s="58" t="s">
        <v>16</v>
      </c>
      <c r="D71" s="98"/>
      <c r="E71" s="56">
        <v>0</v>
      </c>
      <c r="F71" s="73" t="s">
        <v>117</v>
      </c>
      <c r="G71" s="229">
        <v>0</v>
      </c>
      <c r="H71" s="100"/>
      <c r="I71" s="77"/>
      <c r="J71" s="171"/>
      <c r="K71" s="306"/>
    </row>
    <row r="72" spans="1:11" ht="13" thickBot="1" x14ac:dyDescent="0.3">
      <c r="A72" s="328"/>
      <c r="B72" s="47"/>
      <c r="C72" s="42"/>
      <c r="D72" s="358" t="s">
        <v>17</v>
      </c>
      <c r="E72" s="279"/>
      <c r="F72" s="279"/>
      <c r="G72" s="279"/>
      <c r="H72" s="279"/>
      <c r="I72" s="279"/>
      <c r="J72" s="317"/>
      <c r="K72" s="306"/>
    </row>
    <row r="73" spans="1:11" ht="12.5" x14ac:dyDescent="0.25">
      <c r="A73" s="328"/>
      <c r="B73" s="50"/>
      <c r="C73" s="43"/>
      <c r="D73" s="286" t="s">
        <v>118</v>
      </c>
      <c r="E73" s="287"/>
      <c r="F73" s="287"/>
      <c r="G73" s="287"/>
      <c r="H73" s="287"/>
      <c r="I73" s="287"/>
      <c r="J73" s="318"/>
      <c r="K73" s="306"/>
    </row>
    <row r="74" spans="1:11" ht="12.5" x14ac:dyDescent="0.25">
      <c r="A74" s="328"/>
      <c r="B74" s="31" t="s">
        <v>119</v>
      </c>
      <c r="C74" s="31"/>
      <c r="D74" s="32" t="s">
        <v>34</v>
      </c>
      <c r="E74" s="32">
        <v>2024</v>
      </c>
      <c r="F74" s="32">
        <v>2025</v>
      </c>
      <c r="G74" s="32">
        <v>2026</v>
      </c>
      <c r="H74" s="33">
        <v>2027</v>
      </c>
      <c r="I74" s="108">
        <v>2028</v>
      </c>
      <c r="J74" s="178" t="s">
        <v>7</v>
      </c>
      <c r="K74" s="306"/>
    </row>
    <row r="75" spans="1:11" ht="23" x14ac:dyDescent="0.25">
      <c r="A75" s="328"/>
      <c r="B75" s="48" t="s">
        <v>452</v>
      </c>
      <c r="C75" s="35" t="s">
        <v>11</v>
      </c>
      <c r="D75" s="56">
        <v>0</v>
      </c>
      <c r="E75" s="56" t="s">
        <v>83</v>
      </c>
      <c r="F75" s="109" t="s">
        <v>120</v>
      </c>
      <c r="G75" s="56" t="s">
        <v>121</v>
      </c>
      <c r="H75" s="228" t="s">
        <v>122</v>
      </c>
      <c r="I75" s="82" t="s">
        <v>98</v>
      </c>
      <c r="J75" s="174" t="s">
        <v>98</v>
      </c>
      <c r="K75" s="306"/>
    </row>
    <row r="76" spans="1:11" ht="23" x14ac:dyDescent="0.25">
      <c r="A76" s="328"/>
      <c r="B76" s="47"/>
      <c r="C76" s="58" t="s">
        <v>16</v>
      </c>
      <c r="D76" s="59"/>
      <c r="E76" s="36" t="s">
        <v>123</v>
      </c>
      <c r="F76" s="110" t="s">
        <v>124</v>
      </c>
      <c r="G76" s="232">
        <v>0</v>
      </c>
      <c r="H76" s="76"/>
      <c r="I76" s="82"/>
      <c r="J76" s="179"/>
      <c r="K76" s="306"/>
    </row>
    <row r="77" spans="1:11" ht="12.5" x14ac:dyDescent="0.25">
      <c r="A77" s="328"/>
      <c r="B77" s="47"/>
      <c r="C77" s="42"/>
      <c r="D77" s="275" t="s">
        <v>17</v>
      </c>
      <c r="E77" s="276"/>
      <c r="F77" s="276"/>
      <c r="G77" s="276"/>
      <c r="H77" s="276"/>
      <c r="I77" s="276"/>
      <c r="J77" s="316"/>
      <c r="K77" s="306"/>
    </row>
    <row r="78" spans="1:11" ht="12.5" x14ac:dyDescent="0.25">
      <c r="A78" s="329"/>
      <c r="B78" s="50"/>
      <c r="C78" s="43"/>
      <c r="D78" s="333" t="s">
        <v>118</v>
      </c>
      <c r="E78" s="334"/>
      <c r="F78" s="334"/>
      <c r="G78" s="334"/>
      <c r="H78" s="334"/>
      <c r="I78" s="334"/>
      <c r="J78" s="335"/>
      <c r="K78" s="308"/>
    </row>
    <row r="79" spans="1:11" ht="12.5" x14ac:dyDescent="0.25">
      <c r="A79" s="273" t="s">
        <v>53</v>
      </c>
      <c r="B79" s="61" t="s">
        <v>54</v>
      </c>
      <c r="C79" s="61"/>
      <c r="D79" s="61" t="s">
        <v>55</v>
      </c>
      <c r="E79" s="61" t="s">
        <v>56</v>
      </c>
      <c r="F79" s="61" t="s">
        <v>57</v>
      </c>
      <c r="G79" s="62"/>
      <c r="H79" s="291" t="s">
        <v>58</v>
      </c>
      <c r="I79" s="292"/>
      <c r="J79" s="292"/>
      <c r="K79" s="293"/>
    </row>
    <row r="80" spans="1:11" ht="12.5" x14ac:dyDescent="0.25">
      <c r="A80" s="274"/>
      <c r="B80" s="87"/>
      <c r="C80" s="87"/>
      <c r="D80" s="87"/>
      <c r="E80" s="87"/>
      <c r="F80" s="87"/>
      <c r="G80" s="51"/>
      <c r="H80" s="330"/>
      <c r="I80" s="331"/>
      <c r="J80" s="331"/>
      <c r="K80" s="332"/>
    </row>
    <row r="81" spans="1:11" ht="12.5" x14ac:dyDescent="0.25">
      <c r="A81" s="319" t="s">
        <v>59</v>
      </c>
      <c r="B81" s="89" t="s">
        <v>60</v>
      </c>
      <c r="C81" s="90"/>
      <c r="D81" s="321"/>
      <c r="E81" s="322"/>
      <c r="F81" s="322"/>
      <c r="G81" s="322"/>
      <c r="H81" s="322"/>
      <c r="I81" s="322"/>
      <c r="J81" s="322"/>
      <c r="K81" s="323"/>
    </row>
    <row r="82" spans="1:11" ht="12.5" x14ac:dyDescent="0.25">
      <c r="A82" s="320"/>
      <c r="B82" s="91" t="s">
        <v>93</v>
      </c>
      <c r="C82" s="92"/>
      <c r="D82" s="324"/>
      <c r="E82" s="325"/>
      <c r="F82" s="325"/>
      <c r="G82" s="325"/>
      <c r="H82" s="325"/>
      <c r="I82" s="325"/>
      <c r="J82" s="325"/>
      <c r="K82" s="326"/>
    </row>
    <row r="83" spans="1:11" s="13" customFormat="1" ht="12.5" x14ac:dyDescent="0.25">
      <c r="A83" s="93"/>
      <c r="B83" s="51"/>
      <c r="C83" s="51"/>
      <c r="D83" s="51"/>
      <c r="E83" s="51"/>
      <c r="F83" s="51"/>
      <c r="G83" s="51"/>
      <c r="H83" s="51"/>
      <c r="I83" s="51"/>
      <c r="J83" s="51"/>
      <c r="K83" s="51"/>
    </row>
    <row r="84" spans="1:11" s="13" customFormat="1" ht="12.5" x14ac:dyDescent="0.25">
      <c r="A84" s="93"/>
      <c r="B84" s="51"/>
      <c r="C84" s="51"/>
      <c r="D84" s="51"/>
      <c r="E84" s="51"/>
      <c r="F84" s="51"/>
      <c r="G84" s="51"/>
      <c r="H84" s="51"/>
      <c r="I84" s="51"/>
      <c r="J84" s="51"/>
      <c r="K84" s="51"/>
    </row>
    <row r="85" spans="1:11" ht="12.5" x14ac:dyDescent="0.25">
      <c r="A85" s="88" t="s">
        <v>125</v>
      </c>
      <c r="B85" s="94" t="s">
        <v>126</v>
      </c>
      <c r="C85" s="111"/>
      <c r="D85" s="96" t="s">
        <v>34</v>
      </c>
      <c r="E85" s="96">
        <v>2024</v>
      </c>
      <c r="F85" s="96">
        <v>2025</v>
      </c>
      <c r="G85" s="96">
        <v>2026</v>
      </c>
      <c r="H85" s="96">
        <v>2027</v>
      </c>
      <c r="I85" s="96">
        <v>2028</v>
      </c>
      <c r="J85" s="180" t="s">
        <v>7</v>
      </c>
      <c r="K85" s="97" t="s">
        <v>35</v>
      </c>
    </row>
    <row r="86" spans="1:11" ht="35.15" customHeight="1" x14ac:dyDescent="0.25">
      <c r="A86" s="112" t="s">
        <v>127</v>
      </c>
      <c r="B86" s="350" t="s">
        <v>453</v>
      </c>
      <c r="C86" s="58" t="s">
        <v>11</v>
      </c>
      <c r="D86" s="56">
        <v>0</v>
      </c>
      <c r="E86" s="56" t="s">
        <v>128</v>
      </c>
      <c r="F86" s="56" t="s">
        <v>129</v>
      </c>
      <c r="G86" s="56" t="s">
        <v>130</v>
      </c>
      <c r="H86" s="56" t="s">
        <v>131</v>
      </c>
      <c r="I86" s="233" t="s">
        <v>132</v>
      </c>
      <c r="J86" s="165" t="s">
        <v>86</v>
      </c>
      <c r="K86" s="336" t="s">
        <v>133</v>
      </c>
    </row>
    <row r="87" spans="1:11" ht="23" x14ac:dyDescent="0.25">
      <c r="A87" s="113"/>
      <c r="B87" s="350"/>
      <c r="C87" s="114" t="s">
        <v>16</v>
      </c>
      <c r="D87" s="59"/>
      <c r="E87" s="57" t="s">
        <v>134</v>
      </c>
      <c r="F87" s="115" t="s">
        <v>135</v>
      </c>
      <c r="G87" s="57" t="s">
        <v>136</v>
      </c>
      <c r="H87" s="57"/>
      <c r="I87" s="36"/>
      <c r="J87" s="181"/>
      <c r="K87" s="336"/>
    </row>
    <row r="88" spans="1:11" ht="12.5" x14ac:dyDescent="0.25">
      <c r="A88" s="113"/>
      <c r="B88" s="351"/>
      <c r="C88" s="275" t="s">
        <v>17</v>
      </c>
      <c r="D88" s="276"/>
      <c r="E88" s="276"/>
      <c r="F88" s="276"/>
      <c r="G88" s="276"/>
      <c r="H88" s="276"/>
      <c r="I88" s="276"/>
      <c r="J88" s="316"/>
      <c r="K88" s="337"/>
    </row>
    <row r="89" spans="1:11" ht="12.5" x14ac:dyDescent="0.25">
      <c r="A89" s="113"/>
      <c r="B89" s="352"/>
      <c r="C89" s="286" t="s">
        <v>137</v>
      </c>
      <c r="D89" s="287"/>
      <c r="E89" s="287"/>
      <c r="F89" s="287"/>
      <c r="G89" s="287"/>
      <c r="H89" s="287"/>
      <c r="I89" s="287"/>
      <c r="J89" s="318"/>
      <c r="K89" s="337"/>
    </row>
    <row r="90" spans="1:11" ht="12.5" x14ac:dyDescent="0.25">
      <c r="A90" s="113"/>
      <c r="B90" s="116" t="s">
        <v>138</v>
      </c>
      <c r="C90" s="31"/>
      <c r="D90" s="32" t="s">
        <v>34</v>
      </c>
      <c r="E90" s="32">
        <v>2024</v>
      </c>
      <c r="F90" s="32">
        <v>2025</v>
      </c>
      <c r="G90" s="32">
        <v>2026</v>
      </c>
      <c r="H90" s="32">
        <v>2027</v>
      </c>
      <c r="I90" s="32">
        <v>2028</v>
      </c>
      <c r="J90" s="167" t="s">
        <v>7</v>
      </c>
      <c r="K90" s="336"/>
    </row>
    <row r="91" spans="1:11" ht="63.75" customHeight="1" x14ac:dyDescent="0.25">
      <c r="A91" s="117"/>
      <c r="B91" s="345" t="s">
        <v>454</v>
      </c>
      <c r="C91" s="118" t="s">
        <v>11</v>
      </c>
      <c r="D91" s="56">
        <v>0</v>
      </c>
      <c r="E91" s="56" t="s">
        <v>82</v>
      </c>
      <c r="F91" s="119" t="s">
        <v>113</v>
      </c>
      <c r="G91" s="119" t="s">
        <v>114</v>
      </c>
      <c r="H91" s="233" t="s">
        <v>139</v>
      </c>
      <c r="I91" s="233" t="s">
        <v>140</v>
      </c>
      <c r="J91" s="165" t="s">
        <v>141</v>
      </c>
      <c r="K91" s="336"/>
    </row>
    <row r="92" spans="1:11" ht="23" x14ac:dyDescent="0.25">
      <c r="A92" s="117"/>
      <c r="B92" s="346"/>
      <c r="C92" s="71" t="s">
        <v>16</v>
      </c>
      <c r="D92" s="121">
        <v>0</v>
      </c>
      <c r="E92" s="73" t="s">
        <v>142</v>
      </c>
      <c r="F92" s="122" t="s">
        <v>143</v>
      </c>
      <c r="G92" s="122" t="s">
        <v>144</v>
      </c>
      <c r="H92" s="73"/>
      <c r="I92" s="56"/>
      <c r="J92" s="165"/>
      <c r="K92" s="336"/>
    </row>
    <row r="93" spans="1:11" ht="12.5" x14ac:dyDescent="0.25">
      <c r="A93" s="117"/>
      <c r="B93" s="346"/>
      <c r="C93" s="276" t="s">
        <v>17</v>
      </c>
      <c r="D93" s="276"/>
      <c r="E93" s="276"/>
      <c r="F93" s="276"/>
      <c r="G93" s="276"/>
      <c r="H93" s="276"/>
      <c r="I93" s="276"/>
      <c r="J93" s="316"/>
      <c r="K93" s="336"/>
    </row>
    <row r="94" spans="1:11" ht="12.5" x14ac:dyDescent="0.25">
      <c r="A94" s="117"/>
      <c r="B94" s="347"/>
      <c r="C94" s="287" t="s">
        <v>137</v>
      </c>
      <c r="D94" s="287"/>
      <c r="E94" s="287"/>
      <c r="F94" s="287"/>
      <c r="G94" s="287"/>
      <c r="H94" s="287"/>
      <c r="I94" s="287"/>
      <c r="J94" s="318"/>
      <c r="K94" s="336"/>
    </row>
    <row r="95" spans="1:11" ht="12.5" x14ac:dyDescent="0.25">
      <c r="A95" s="113"/>
      <c r="B95" s="116" t="s">
        <v>145</v>
      </c>
      <c r="C95" s="31"/>
      <c r="D95" s="32" t="s">
        <v>34</v>
      </c>
      <c r="E95" s="32">
        <v>2024</v>
      </c>
      <c r="F95" s="32">
        <v>2025</v>
      </c>
      <c r="G95" s="32">
        <v>2026</v>
      </c>
      <c r="H95" s="32">
        <v>2027</v>
      </c>
      <c r="I95" s="32">
        <v>2028</v>
      </c>
      <c r="J95" s="167" t="s">
        <v>7</v>
      </c>
      <c r="K95" s="336"/>
    </row>
    <row r="96" spans="1:11" ht="21.75" customHeight="1" x14ac:dyDescent="0.25">
      <c r="A96" s="117"/>
      <c r="B96" s="341" t="s">
        <v>146</v>
      </c>
      <c r="C96" s="118" t="s">
        <v>11</v>
      </c>
      <c r="D96" s="56">
        <v>0</v>
      </c>
      <c r="E96" s="105"/>
      <c r="F96" s="123"/>
      <c r="G96" s="119" t="s">
        <v>147</v>
      </c>
      <c r="H96" s="233" t="s">
        <v>148</v>
      </c>
      <c r="I96" s="233" t="s">
        <v>149</v>
      </c>
      <c r="J96" s="165" t="s">
        <v>141</v>
      </c>
      <c r="K96" s="336"/>
    </row>
    <row r="97" spans="1:11" ht="12.5" x14ac:dyDescent="0.25">
      <c r="A97" s="117"/>
      <c r="B97" s="342"/>
      <c r="C97" s="71" t="s">
        <v>16</v>
      </c>
      <c r="D97" s="121"/>
      <c r="E97" s="124"/>
      <c r="F97" s="125"/>
      <c r="G97" s="122" t="s">
        <v>150</v>
      </c>
      <c r="H97" s="73"/>
      <c r="I97" s="56"/>
      <c r="J97" s="165"/>
      <c r="K97" s="336"/>
    </row>
    <row r="98" spans="1:11" ht="12.5" x14ac:dyDescent="0.25">
      <c r="A98" s="117"/>
      <c r="B98" s="342"/>
      <c r="C98" s="276" t="s">
        <v>17</v>
      </c>
      <c r="D98" s="276"/>
      <c r="E98" s="276"/>
      <c r="F98" s="276"/>
      <c r="G98" s="276"/>
      <c r="H98" s="276"/>
      <c r="I98" s="276"/>
      <c r="J98" s="316"/>
      <c r="K98" s="336"/>
    </row>
    <row r="99" spans="1:11" ht="12.5" x14ac:dyDescent="0.25">
      <c r="A99" s="117" t="s">
        <v>151</v>
      </c>
      <c r="B99" s="348"/>
      <c r="C99" s="287" t="s">
        <v>106</v>
      </c>
      <c r="D99" s="287"/>
      <c r="E99" s="287"/>
      <c r="F99" s="287"/>
      <c r="G99" s="287"/>
      <c r="H99" s="287"/>
      <c r="I99" s="287"/>
      <c r="J99" s="318"/>
      <c r="K99" s="336"/>
    </row>
    <row r="100" spans="1:11" ht="12.5" x14ac:dyDescent="0.25">
      <c r="A100" s="113" t="s">
        <v>152</v>
      </c>
      <c r="B100" s="116" t="s">
        <v>153</v>
      </c>
      <c r="C100" s="31"/>
      <c r="D100" s="32" t="s">
        <v>34</v>
      </c>
      <c r="E100" s="32">
        <v>2024</v>
      </c>
      <c r="F100" s="32">
        <v>2025</v>
      </c>
      <c r="G100" s="32">
        <v>2026</v>
      </c>
      <c r="H100" s="32">
        <v>2027</v>
      </c>
      <c r="I100" s="32">
        <v>2028</v>
      </c>
      <c r="J100" s="167" t="s">
        <v>7</v>
      </c>
      <c r="K100" s="336"/>
    </row>
    <row r="101" spans="1:11" ht="32.25" customHeight="1" x14ac:dyDescent="0.25">
      <c r="A101" s="117"/>
      <c r="B101" s="341" t="s">
        <v>154</v>
      </c>
      <c r="C101" s="118" t="s">
        <v>11</v>
      </c>
      <c r="D101" s="56">
        <v>0</v>
      </c>
      <c r="E101" s="105"/>
      <c r="F101" s="123"/>
      <c r="G101" s="119" t="s">
        <v>150</v>
      </c>
      <c r="H101" s="233" t="s">
        <v>155</v>
      </c>
      <c r="I101" s="233" t="s">
        <v>148</v>
      </c>
      <c r="J101" s="165" t="s">
        <v>141</v>
      </c>
      <c r="K101" s="336"/>
    </row>
    <row r="102" spans="1:11" ht="12.5" x14ac:dyDescent="0.25">
      <c r="A102" s="117"/>
      <c r="B102" s="342"/>
      <c r="C102" s="118" t="s">
        <v>16</v>
      </c>
      <c r="D102" s="56"/>
      <c r="E102" s="105"/>
      <c r="F102" s="105"/>
      <c r="G102" s="119" t="s">
        <v>156</v>
      </c>
      <c r="H102" s="119"/>
      <c r="I102" s="119"/>
      <c r="J102" s="182"/>
      <c r="K102" s="336"/>
    </row>
    <row r="103" spans="1:11" ht="12.5" x14ac:dyDescent="0.25">
      <c r="A103" s="117"/>
      <c r="B103" s="126"/>
      <c r="C103" s="276" t="s">
        <v>17</v>
      </c>
      <c r="D103" s="276"/>
      <c r="E103" s="276"/>
      <c r="F103" s="276"/>
      <c r="G103" s="276"/>
      <c r="H103" s="276"/>
      <c r="I103" s="276"/>
      <c r="J103" s="316"/>
      <c r="K103" s="337"/>
    </row>
    <row r="104" spans="1:11" ht="12.5" x14ac:dyDescent="0.25">
      <c r="A104" s="117"/>
      <c r="B104" s="126"/>
      <c r="C104" s="287" t="s">
        <v>106</v>
      </c>
      <c r="D104" s="287"/>
      <c r="E104" s="287"/>
      <c r="F104" s="287"/>
      <c r="G104" s="287"/>
      <c r="H104" s="287"/>
      <c r="I104" s="287"/>
      <c r="J104" s="318"/>
      <c r="K104" s="337"/>
    </row>
    <row r="105" spans="1:11" ht="12.5" x14ac:dyDescent="0.25">
      <c r="A105" s="117"/>
      <c r="B105" s="116" t="s">
        <v>157</v>
      </c>
      <c r="C105" s="75"/>
      <c r="D105" s="32" t="s">
        <v>34</v>
      </c>
      <c r="E105" s="32">
        <v>2024</v>
      </c>
      <c r="F105" s="32">
        <v>2025</v>
      </c>
      <c r="G105" s="32">
        <v>2026</v>
      </c>
      <c r="H105" s="167">
        <v>2027</v>
      </c>
      <c r="I105" s="167">
        <v>2028</v>
      </c>
      <c r="J105" s="167" t="s">
        <v>7</v>
      </c>
      <c r="K105" s="337"/>
    </row>
    <row r="106" spans="1:11" ht="12.5" x14ac:dyDescent="0.25">
      <c r="A106" s="117"/>
      <c r="B106" s="341" t="s">
        <v>158</v>
      </c>
      <c r="C106" s="75" t="s">
        <v>11</v>
      </c>
      <c r="D106" s="56">
        <v>0</v>
      </c>
      <c r="E106" s="105"/>
      <c r="F106" s="105"/>
      <c r="G106" s="119" t="s">
        <v>159</v>
      </c>
      <c r="H106" s="234" t="s">
        <v>160</v>
      </c>
      <c r="I106" s="234" t="s">
        <v>160</v>
      </c>
      <c r="J106" s="182" t="s">
        <v>98</v>
      </c>
      <c r="K106" s="337"/>
    </row>
    <row r="107" spans="1:11" ht="21.75" customHeight="1" x14ac:dyDescent="0.25">
      <c r="A107" s="117"/>
      <c r="B107" s="342"/>
      <c r="C107" s="75" t="s">
        <v>16</v>
      </c>
      <c r="D107" s="56"/>
      <c r="E107" s="105"/>
      <c r="F107" s="105"/>
      <c r="G107" s="119" t="s">
        <v>160</v>
      </c>
      <c r="H107" s="209"/>
      <c r="I107" s="182"/>
      <c r="J107" s="182"/>
      <c r="K107" s="337"/>
    </row>
    <row r="108" spans="1:11" ht="14.25" customHeight="1" x14ac:dyDescent="0.25">
      <c r="A108" s="127"/>
      <c r="B108" s="120"/>
      <c r="C108" s="285" t="s">
        <v>17</v>
      </c>
      <c r="D108" s="285"/>
      <c r="E108" s="285"/>
      <c r="F108" s="285"/>
      <c r="G108" s="285"/>
      <c r="H108" s="285"/>
      <c r="I108" s="285"/>
      <c r="J108" s="349"/>
      <c r="K108" s="337"/>
    </row>
    <row r="109" spans="1:11" ht="12.5" x14ac:dyDescent="0.25">
      <c r="A109" s="128"/>
      <c r="B109" s="129"/>
      <c r="C109" s="343" t="s">
        <v>161</v>
      </c>
      <c r="D109" s="343"/>
      <c r="E109" s="343"/>
      <c r="F109" s="343"/>
      <c r="G109" s="343"/>
      <c r="H109" s="343"/>
      <c r="I109" s="343"/>
      <c r="J109" s="344"/>
      <c r="K109" s="337"/>
    </row>
    <row r="110" spans="1:11" ht="12.5" x14ac:dyDescent="0.25">
      <c r="A110" s="273" t="s">
        <v>53</v>
      </c>
      <c r="B110" s="61" t="s">
        <v>54</v>
      </c>
      <c r="C110" s="61"/>
      <c r="D110" s="61" t="s">
        <v>55</v>
      </c>
      <c r="E110" s="61" t="s">
        <v>56</v>
      </c>
      <c r="F110" s="61" t="s">
        <v>57</v>
      </c>
      <c r="G110" s="62"/>
      <c r="H110" s="291" t="s">
        <v>58</v>
      </c>
      <c r="I110" s="292"/>
      <c r="J110" s="292"/>
      <c r="K110" s="293"/>
    </row>
    <row r="111" spans="1:11" ht="12.5" x14ac:dyDescent="0.25">
      <c r="A111" s="274"/>
      <c r="B111" s="64"/>
      <c r="C111" s="64"/>
      <c r="D111" s="64"/>
      <c r="E111" s="64"/>
      <c r="F111" s="64"/>
      <c r="G111" s="65"/>
      <c r="H111" s="294"/>
      <c r="I111" s="295"/>
      <c r="J111" s="295"/>
      <c r="K111" s="296"/>
    </row>
    <row r="112" spans="1:11" ht="12.5" x14ac:dyDescent="0.25">
      <c r="A112" s="273" t="s">
        <v>59</v>
      </c>
      <c r="B112" s="61" t="s">
        <v>60</v>
      </c>
      <c r="C112" s="66"/>
      <c r="D112" s="297"/>
      <c r="E112" s="298"/>
      <c r="F112" s="298"/>
      <c r="G112" s="298"/>
      <c r="H112" s="298"/>
      <c r="I112" s="298"/>
      <c r="J112" s="298"/>
      <c r="K112" s="299"/>
    </row>
    <row r="113" spans="1:11" ht="12.5" x14ac:dyDescent="0.25">
      <c r="A113" s="274"/>
      <c r="B113" s="64" t="s">
        <v>93</v>
      </c>
      <c r="C113" s="65"/>
      <c r="D113" s="300"/>
      <c r="E113" s="301"/>
      <c r="F113" s="301"/>
      <c r="G113" s="301"/>
      <c r="H113" s="301"/>
      <c r="I113" s="301"/>
      <c r="J113" s="301"/>
      <c r="K113" s="302"/>
    </row>
    <row r="114" spans="1:11" ht="12.5" x14ac:dyDescent="0.25">
      <c r="A114" s="51"/>
      <c r="B114" s="51"/>
      <c r="C114" s="51"/>
      <c r="D114" s="51"/>
      <c r="E114" s="51"/>
      <c r="F114" s="51"/>
      <c r="G114" s="51"/>
      <c r="H114" s="51"/>
      <c r="I114" s="51"/>
      <c r="J114" s="51"/>
      <c r="K114" s="51"/>
    </row>
    <row r="115" spans="1:11" ht="13" thickBot="1" x14ac:dyDescent="0.3">
      <c r="A115" s="51"/>
      <c r="B115" s="51"/>
      <c r="C115" s="51"/>
      <c r="D115" s="51"/>
      <c r="E115" s="51"/>
      <c r="F115" s="51"/>
      <c r="G115" s="51"/>
      <c r="H115" s="51"/>
      <c r="I115" s="51"/>
      <c r="J115" s="51"/>
      <c r="K115" s="51"/>
    </row>
    <row r="116" spans="1:11" ht="13" thickBot="1" x14ac:dyDescent="0.3">
      <c r="A116" s="52" t="s">
        <v>162</v>
      </c>
      <c r="B116" s="53" t="s">
        <v>163</v>
      </c>
      <c r="C116" s="53"/>
      <c r="D116" s="54" t="s">
        <v>34</v>
      </c>
      <c r="E116" s="54">
        <v>2024</v>
      </c>
      <c r="F116" s="68">
        <v>2025</v>
      </c>
      <c r="G116" s="69">
        <v>2026</v>
      </c>
      <c r="H116" s="96">
        <v>2027</v>
      </c>
      <c r="I116" s="96">
        <v>2028</v>
      </c>
      <c r="J116" s="183" t="s">
        <v>7</v>
      </c>
      <c r="K116" s="55" t="s">
        <v>35</v>
      </c>
    </row>
    <row r="117" spans="1:11" ht="43.5" customHeight="1" thickBot="1" x14ac:dyDescent="0.3">
      <c r="A117" s="130" t="s">
        <v>455</v>
      </c>
      <c r="B117" s="57" t="s">
        <v>164</v>
      </c>
      <c r="C117" s="35" t="s">
        <v>11</v>
      </c>
      <c r="D117" s="56">
        <v>0</v>
      </c>
      <c r="E117" s="131">
        <v>0.75</v>
      </c>
      <c r="F117" s="131">
        <v>0.75</v>
      </c>
      <c r="G117" s="131">
        <v>0.75</v>
      </c>
      <c r="H117" s="131">
        <v>0.75</v>
      </c>
      <c r="I117" s="131">
        <v>0.75</v>
      </c>
      <c r="J117" s="218">
        <v>0.75</v>
      </c>
      <c r="K117" s="359" t="s">
        <v>165</v>
      </c>
    </row>
    <row r="118" spans="1:11" ht="35" thickBot="1" x14ac:dyDescent="0.3">
      <c r="A118" s="47"/>
      <c r="B118" s="47"/>
      <c r="C118" s="114" t="s">
        <v>16</v>
      </c>
      <c r="D118" s="59"/>
      <c r="E118" s="132" t="s">
        <v>166</v>
      </c>
      <c r="F118" s="57" t="s">
        <v>167</v>
      </c>
      <c r="G118" s="57" t="s">
        <v>168</v>
      </c>
      <c r="H118" s="57"/>
      <c r="I118" s="132"/>
      <c r="J118" s="219"/>
      <c r="K118" s="336"/>
    </row>
    <row r="119" spans="1:11" ht="12.75" customHeight="1" thickBot="1" x14ac:dyDescent="0.3">
      <c r="A119" s="47"/>
      <c r="B119" s="133"/>
      <c r="C119" s="275" t="s">
        <v>77</v>
      </c>
      <c r="D119" s="276"/>
      <c r="E119" s="276"/>
      <c r="F119" s="276"/>
      <c r="G119" s="276"/>
      <c r="H119" s="276"/>
      <c r="I119" s="276"/>
      <c r="J119" s="276"/>
      <c r="K119" s="336"/>
    </row>
    <row r="120" spans="1:11" ht="12.75" customHeight="1" thickBot="1" x14ac:dyDescent="0.3">
      <c r="A120" s="47"/>
      <c r="B120" s="134"/>
      <c r="C120" s="277" t="s">
        <v>169</v>
      </c>
      <c r="D120" s="278"/>
      <c r="E120" s="278"/>
      <c r="F120" s="278"/>
      <c r="G120" s="278"/>
      <c r="H120" s="278"/>
      <c r="I120" s="278"/>
      <c r="J120" s="278"/>
      <c r="K120" s="336"/>
    </row>
    <row r="121" spans="1:11" ht="13" thickBot="1" x14ac:dyDescent="0.3">
      <c r="A121" s="47"/>
      <c r="B121" s="31" t="s">
        <v>170</v>
      </c>
      <c r="C121" s="31"/>
      <c r="D121" s="32" t="s">
        <v>34</v>
      </c>
      <c r="E121" s="32">
        <v>2024</v>
      </c>
      <c r="F121" s="32">
        <v>2025</v>
      </c>
      <c r="G121" s="32">
        <v>2026</v>
      </c>
      <c r="H121" s="32">
        <v>2027</v>
      </c>
      <c r="I121" s="32">
        <v>2028</v>
      </c>
      <c r="J121" s="159" t="s">
        <v>7</v>
      </c>
      <c r="K121" s="336"/>
    </row>
    <row r="122" spans="1:11" ht="58" thickBot="1" x14ac:dyDescent="0.3">
      <c r="A122" s="47"/>
      <c r="B122" s="130" t="s">
        <v>171</v>
      </c>
      <c r="C122" s="118" t="s">
        <v>11</v>
      </c>
      <c r="D122" s="36">
        <v>0</v>
      </c>
      <c r="E122" s="56">
        <v>3</v>
      </c>
      <c r="F122" s="56">
        <v>7</v>
      </c>
      <c r="G122" s="105"/>
      <c r="H122" s="105"/>
      <c r="I122" s="105"/>
      <c r="J122" s="220"/>
      <c r="K122" s="336"/>
    </row>
    <row r="123" spans="1:11" ht="23.5" thickBot="1" x14ac:dyDescent="0.3">
      <c r="A123" s="47"/>
      <c r="B123" s="47"/>
      <c r="C123" s="135" t="s">
        <v>16</v>
      </c>
      <c r="D123" s="136"/>
      <c r="E123" s="36" t="s">
        <v>172</v>
      </c>
      <c r="F123" s="57" t="s">
        <v>173</v>
      </c>
      <c r="G123" s="106"/>
      <c r="H123" s="106"/>
      <c r="I123" s="137"/>
      <c r="J123" s="210"/>
      <c r="K123" s="336"/>
    </row>
    <row r="124" spans="1:11" ht="12.75" customHeight="1" thickBot="1" x14ac:dyDescent="0.3">
      <c r="A124" s="47"/>
      <c r="B124" s="133"/>
      <c r="C124" s="275" t="s">
        <v>77</v>
      </c>
      <c r="D124" s="279"/>
      <c r="E124" s="276"/>
      <c r="F124" s="276"/>
      <c r="G124" s="276"/>
      <c r="H124" s="276"/>
      <c r="I124" s="276"/>
      <c r="J124" s="276"/>
      <c r="K124" s="336"/>
    </row>
    <row r="125" spans="1:11" ht="12.75" customHeight="1" thickBot="1" x14ac:dyDescent="0.3">
      <c r="A125" s="50"/>
      <c r="B125" s="156"/>
      <c r="C125" s="277" t="s">
        <v>174</v>
      </c>
      <c r="D125" s="278"/>
      <c r="E125" s="278"/>
      <c r="F125" s="278"/>
      <c r="G125" s="278"/>
      <c r="H125" s="278"/>
      <c r="I125" s="278"/>
      <c r="J125" s="278"/>
      <c r="K125" s="336"/>
    </row>
    <row r="126" spans="1:11" ht="13" thickBot="1" x14ac:dyDescent="0.3">
      <c r="A126" s="86" t="s">
        <v>175</v>
      </c>
      <c r="B126" s="31" t="s">
        <v>176</v>
      </c>
      <c r="C126" s="31"/>
      <c r="D126" s="32" t="s">
        <v>34</v>
      </c>
      <c r="E126" s="32">
        <v>2024</v>
      </c>
      <c r="F126" s="32">
        <v>2025</v>
      </c>
      <c r="G126" s="32">
        <v>2026</v>
      </c>
      <c r="H126" s="32">
        <v>2027</v>
      </c>
      <c r="I126" s="32">
        <v>2028</v>
      </c>
      <c r="J126" s="159" t="s">
        <v>7</v>
      </c>
      <c r="K126" s="336"/>
    </row>
    <row r="127" spans="1:11" ht="12.65" customHeight="1" thickBot="1" x14ac:dyDescent="0.3">
      <c r="A127" s="362" t="s">
        <v>177</v>
      </c>
      <c r="B127" s="280" t="s">
        <v>178</v>
      </c>
      <c r="C127" s="138" t="s">
        <v>11</v>
      </c>
      <c r="D127" s="74"/>
      <c r="E127" s="56">
        <v>0</v>
      </c>
      <c r="F127" s="56">
        <v>3</v>
      </c>
      <c r="G127" s="105"/>
      <c r="H127" s="105"/>
      <c r="I127" s="124"/>
      <c r="J127" s="221"/>
      <c r="K127" s="336"/>
    </row>
    <row r="128" spans="1:11" ht="103.5" customHeight="1" thickBot="1" x14ac:dyDescent="0.3">
      <c r="A128" s="363"/>
      <c r="B128" s="281"/>
      <c r="C128" s="138" t="s">
        <v>16</v>
      </c>
      <c r="D128" s="59"/>
      <c r="E128" s="57" t="s">
        <v>179</v>
      </c>
      <c r="F128" s="57" t="s">
        <v>180</v>
      </c>
      <c r="G128" s="106"/>
      <c r="H128" s="106"/>
      <c r="I128" s="106"/>
      <c r="J128" s="222"/>
      <c r="K128" s="336"/>
    </row>
    <row r="129" spans="1:11" ht="13.5" customHeight="1" thickBot="1" x14ac:dyDescent="0.3">
      <c r="A129" s="363"/>
      <c r="B129" s="281"/>
      <c r="C129" s="284" t="s">
        <v>17</v>
      </c>
      <c r="D129" s="285"/>
      <c r="E129" s="285"/>
      <c r="F129" s="285"/>
      <c r="G129" s="285"/>
      <c r="H129" s="285"/>
      <c r="I129" s="285"/>
      <c r="J129" s="285"/>
      <c r="K129" s="336"/>
    </row>
    <row r="130" spans="1:11" ht="12.75" customHeight="1" thickBot="1" x14ac:dyDescent="0.3">
      <c r="A130" s="363"/>
      <c r="B130" s="156"/>
      <c r="C130" s="286" t="s">
        <v>181</v>
      </c>
      <c r="D130" s="287"/>
      <c r="E130" s="287"/>
      <c r="F130" s="287"/>
      <c r="G130" s="287"/>
      <c r="H130" s="287"/>
      <c r="I130" s="287"/>
      <c r="J130" s="287"/>
      <c r="K130" s="336"/>
    </row>
    <row r="131" spans="1:11" ht="12.65" customHeight="1" thickBot="1" x14ac:dyDescent="0.3">
      <c r="A131" s="363"/>
      <c r="B131" s="95" t="s">
        <v>182</v>
      </c>
      <c r="C131" s="139"/>
      <c r="D131" s="32" t="s">
        <v>34</v>
      </c>
      <c r="E131" s="32">
        <v>2024</v>
      </c>
      <c r="F131" s="32">
        <v>2025</v>
      </c>
      <c r="G131" s="32">
        <v>2026</v>
      </c>
      <c r="H131" s="32">
        <v>2027</v>
      </c>
      <c r="I131" s="32">
        <v>2028</v>
      </c>
      <c r="J131" s="159" t="s">
        <v>7</v>
      </c>
      <c r="K131" s="336"/>
    </row>
    <row r="132" spans="1:11" ht="12.65" customHeight="1" thickBot="1" x14ac:dyDescent="0.3">
      <c r="A132" s="363"/>
      <c r="B132" s="282" t="s">
        <v>447</v>
      </c>
      <c r="C132" s="114" t="s">
        <v>11</v>
      </c>
      <c r="D132" s="211"/>
      <c r="E132" s="105"/>
      <c r="F132" s="105"/>
      <c r="G132" s="56">
        <v>3</v>
      </c>
      <c r="H132" s="233">
        <v>5</v>
      </c>
      <c r="I132" s="229">
        <v>6</v>
      </c>
      <c r="J132" s="223">
        <v>5</v>
      </c>
      <c r="K132" s="336"/>
    </row>
    <row r="133" spans="1:11" ht="103.5" customHeight="1" thickBot="1" x14ac:dyDescent="0.3">
      <c r="A133" s="363"/>
      <c r="B133" s="283"/>
      <c r="C133" s="138" t="s">
        <v>16</v>
      </c>
      <c r="D133" s="166"/>
      <c r="E133" s="106"/>
      <c r="F133" s="106"/>
      <c r="G133" s="57" t="s">
        <v>183</v>
      </c>
      <c r="H133" s="57"/>
      <c r="I133" s="57"/>
      <c r="J133" s="224"/>
      <c r="K133" s="336"/>
    </row>
    <row r="134" spans="1:11" ht="12.65" customHeight="1" thickBot="1" x14ac:dyDescent="0.3">
      <c r="A134" s="363"/>
      <c r="B134" s="283"/>
      <c r="C134" s="284" t="s">
        <v>17</v>
      </c>
      <c r="D134" s="285"/>
      <c r="E134" s="285"/>
      <c r="F134" s="285"/>
      <c r="G134" s="285"/>
      <c r="H134" s="285"/>
      <c r="I134" s="285"/>
      <c r="J134" s="285"/>
      <c r="K134" s="336"/>
    </row>
    <row r="135" spans="1:11" ht="12.65" customHeight="1" thickBot="1" x14ac:dyDescent="0.3">
      <c r="A135" s="363"/>
      <c r="B135" s="227" t="s">
        <v>184</v>
      </c>
      <c r="C135" s="32"/>
      <c r="D135" s="32"/>
      <c r="E135" s="32">
        <v>2024</v>
      </c>
      <c r="F135" s="32">
        <v>2025</v>
      </c>
      <c r="G135" s="32">
        <v>2026</v>
      </c>
      <c r="H135" s="32">
        <v>2027</v>
      </c>
      <c r="I135" s="32">
        <v>2028</v>
      </c>
      <c r="J135" s="159" t="s">
        <v>7</v>
      </c>
      <c r="K135" s="336"/>
    </row>
    <row r="136" spans="1:11" ht="13" customHeight="1" thickBot="1" x14ac:dyDescent="0.3">
      <c r="A136" s="363"/>
      <c r="B136" s="366" t="s">
        <v>185</v>
      </c>
      <c r="C136" s="235" t="s">
        <v>11</v>
      </c>
      <c r="D136" s="212"/>
      <c r="E136" s="213"/>
      <c r="F136" s="213"/>
      <c r="G136" s="214"/>
      <c r="H136" s="233">
        <v>10</v>
      </c>
      <c r="I136" s="229">
        <v>15</v>
      </c>
      <c r="J136" s="225"/>
      <c r="K136" s="336"/>
    </row>
    <row r="137" spans="1:11" ht="13" thickBot="1" x14ac:dyDescent="0.3">
      <c r="A137" s="363"/>
      <c r="B137" s="367"/>
      <c r="C137" s="236" t="s">
        <v>16</v>
      </c>
      <c r="D137" s="215"/>
      <c r="E137" s="216"/>
      <c r="F137" s="216"/>
      <c r="G137" s="217"/>
      <c r="H137" s="151"/>
      <c r="I137" s="151"/>
      <c r="J137" s="226"/>
      <c r="K137" s="336"/>
    </row>
    <row r="138" spans="1:11" ht="13" thickBot="1" x14ac:dyDescent="0.3">
      <c r="A138" s="363"/>
      <c r="B138" s="367"/>
      <c r="C138" s="361" t="s">
        <v>17</v>
      </c>
      <c r="D138" s="361"/>
      <c r="E138" s="361"/>
      <c r="F138" s="361"/>
      <c r="G138" s="361"/>
      <c r="H138" s="361"/>
      <c r="I138" s="361"/>
      <c r="J138" s="361"/>
      <c r="K138" s="336"/>
    </row>
    <row r="139" spans="1:11" ht="46.5" customHeight="1" thickBot="1" x14ac:dyDescent="0.3">
      <c r="A139" s="364"/>
      <c r="B139" s="368"/>
      <c r="C139" s="365" t="s">
        <v>186</v>
      </c>
      <c r="D139" s="365"/>
      <c r="E139" s="365"/>
      <c r="F139" s="365"/>
      <c r="G139" s="365"/>
      <c r="H139" s="365"/>
      <c r="I139" s="365"/>
      <c r="J139" s="365"/>
      <c r="K139" s="360"/>
    </row>
    <row r="140" spans="1:11" ht="12.75" customHeight="1" thickBot="1" x14ac:dyDescent="0.3">
      <c r="A140" s="288" t="s">
        <v>53</v>
      </c>
      <c r="B140" s="61" t="s">
        <v>54</v>
      </c>
      <c r="C140" s="61"/>
      <c r="D140" s="61" t="s">
        <v>55</v>
      </c>
      <c r="E140" s="61" t="s">
        <v>56</v>
      </c>
      <c r="F140" s="61" t="s">
        <v>57</v>
      </c>
      <c r="G140" s="62"/>
      <c r="H140" s="197"/>
      <c r="I140" s="198"/>
      <c r="J140" s="198"/>
      <c r="K140" s="198"/>
    </row>
    <row r="141" spans="1:11" ht="12.75" customHeight="1" thickBot="1" x14ac:dyDescent="0.3">
      <c r="A141" s="274"/>
      <c r="B141" s="64"/>
      <c r="C141" s="64"/>
      <c r="D141" s="64"/>
      <c r="E141" s="64"/>
      <c r="F141" s="64"/>
      <c r="G141" s="65"/>
      <c r="H141" s="199"/>
      <c r="I141" s="65"/>
      <c r="J141" s="65"/>
      <c r="K141" s="65"/>
    </row>
    <row r="142" spans="1:11" ht="13" thickBot="1" x14ac:dyDescent="0.3">
      <c r="A142" s="273" t="s">
        <v>59</v>
      </c>
      <c r="B142" s="61" t="s">
        <v>60</v>
      </c>
      <c r="C142" s="66"/>
      <c r="D142" s="201"/>
      <c r="E142" s="202"/>
      <c r="F142" s="202"/>
      <c r="G142" s="202"/>
      <c r="H142" s="202"/>
      <c r="I142" s="202"/>
      <c r="J142" s="202"/>
      <c r="K142" s="202"/>
    </row>
    <row r="143" spans="1:11" ht="13" thickBot="1" x14ac:dyDescent="0.3">
      <c r="A143" s="274"/>
      <c r="B143" s="64" t="s">
        <v>93</v>
      </c>
      <c r="C143" s="65"/>
      <c r="D143" s="204"/>
      <c r="E143" s="205"/>
      <c r="F143" s="205"/>
      <c r="G143" s="205"/>
      <c r="H143" s="205"/>
      <c r="I143" s="205"/>
      <c r="J143" s="205"/>
      <c r="K143" s="205"/>
    </row>
    <row r="144" spans="1:11" ht="35.15" customHeight="1" x14ac:dyDescent="0.25">
      <c r="A144" s="156"/>
      <c r="B144" s="156"/>
      <c r="C144" s="156"/>
      <c r="D144" s="156"/>
      <c r="E144" s="156"/>
      <c r="F144" s="156"/>
      <c r="G144" s="156"/>
      <c r="H144" s="156"/>
      <c r="I144" s="156"/>
    </row>
    <row r="145" spans="1:11" ht="12.5" x14ac:dyDescent="0.25">
      <c r="A145" s="156"/>
      <c r="B145" s="156"/>
      <c r="C145" s="156"/>
      <c r="D145" s="156"/>
      <c r="E145" s="156"/>
      <c r="F145" s="156"/>
      <c r="G145" s="156"/>
      <c r="H145" s="156"/>
      <c r="I145" s="156"/>
    </row>
    <row r="146" spans="1:11" ht="13" thickBot="1" x14ac:dyDescent="0.3">
      <c r="A146" s="156"/>
      <c r="B146" s="156"/>
      <c r="C146" s="156"/>
      <c r="D146" s="156"/>
      <c r="E146" s="156"/>
      <c r="F146" s="156"/>
      <c r="G146" s="156"/>
      <c r="H146" s="156"/>
      <c r="I146" s="156"/>
    </row>
    <row r="147" spans="1:11" ht="13" thickBot="1" x14ac:dyDescent="0.3">
      <c r="A147" s="52" t="s">
        <v>187</v>
      </c>
      <c r="B147" s="53" t="s">
        <v>188</v>
      </c>
      <c r="C147" s="53"/>
      <c r="D147" s="54" t="s">
        <v>34</v>
      </c>
      <c r="E147" s="54">
        <v>2024</v>
      </c>
      <c r="F147" s="68">
        <v>2025</v>
      </c>
      <c r="G147" s="69">
        <v>2026</v>
      </c>
      <c r="H147" s="96">
        <v>2027</v>
      </c>
      <c r="I147" s="96">
        <v>2028</v>
      </c>
      <c r="J147" s="183" t="s">
        <v>7</v>
      </c>
      <c r="K147" s="55" t="s">
        <v>35</v>
      </c>
    </row>
    <row r="148" spans="1:11" ht="46.5" thickBot="1" x14ac:dyDescent="0.3">
      <c r="A148" s="48" t="s">
        <v>189</v>
      </c>
      <c r="B148" s="289" t="s">
        <v>190</v>
      </c>
      <c r="C148" s="35" t="s">
        <v>11</v>
      </c>
      <c r="D148" s="56">
        <v>0</v>
      </c>
      <c r="E148" s="56" t="s">
        <v>191</v>
      </c>
      <c r="F148" s="56" t="s">
        <v>192</v>
      </c>
      <c r="G148" s="56" t="s">
        <v>193</v>
      </c>
      <c r="H148" s="233" t="s">
        <v>194</v>
      </c>
      <c r="I148" s="237" t="s">
        <v>195</v>
      </c>
      <c r="J148" s="184" t="s">
        <v>196</v>
      </c>
      <c r="K148" s="200" t="s">
        <v>197</v>
      </c>
    </row>
    <row r="149" spans="1:11" ht="127" thickBot="1" x14ac:dyDescent="0.3">
      <c r="A149" s="47"/>
      <c r="B149" s="290"/>
      <c r="C149" s="114" t="s">
        <v>16</v>
      </c>
      <c r="D149" s="59"/>
      <c r="E149" s="57" t="s">
        <v>198</v>
      </c>
      <c r="F149" s="57" t="s">
        <v>199</v>
      </c>
      <c r="G149" s="57" t="s">
        <v>200</v>
      </c>
      <c r="H149" s="57"/>
      <c r="I149" s="57"/>
      <c r="J149" s="166"/>
      <c r="K149" s="192"/>
    </row>
    <row r="150" spans="1:11" ht="13" thickBot="1" x14ac:dyDescent="0.3">
      <c r="A150" s="47"/>
      <c r="B150" s="133"/>
      <c r="C150" s="186" t="s">
        <v>17</v>
      </c>
      <c r="D150" s="187"/>
      <c r="E150" s="187"/>
      <c r="F150" s="187"/>
      <c r="G150" s="187"/>
      <c r="H150" s="187"/>
      <c r="I150" s="187"/>
      <c r="J150" s="191"/>
      <c r="K150" s="193"/>
    </row>
    <row r="151" spans="1:11" ht="13" thickBot="1" x14ac:dyDescent="0.3">
      <c r="A151" s="47"/>
      <c r="B151" s="140"/>
      <c r="C151" s="188" t="s">
        <v>201</v>
      </c>
      <c r="D151" s="189"/>
      <c r="E151" s="189"/>
      <c r="F151" s="189"/>
      <c r="G151" s="189"/>
      <c r="H151" s="189"/>
      <c r="I151" s="189"/>
      <c r="J151" s="190"/>
      <c r="K151" s="193"/>
    </row>
    <row r="152" spans="1:11" ht="12.75" customHeight="1" thickBot="1" x14ac:dyDescent="0.3">
      <c r="A152" s="47"/>
      <c r="B152" s="31" t="s">
        <v>202</v>
      </c>
      <c r="C152" s="31"/>
      <c r="D152" s="32" t="s">
        <v>34</v>
      </c>
      <c r="E152" s="32">
        <v>2024</v>
      </c>
      <c r="F152" s="32">
        <v>2025</v>
      </c>
      <c r="G152" s="32">
        <v>2026</v>
      </c>
      <c r="H152" s="32">
        <v>2027</v>
      </c>
      <c r="I152" s="32">
        <v>2028</v>
      </c>
      <c r="J152" s="167" t="s">
        <v>7</v>
      </c>
      <c r="K152" s="192"/>
    </row>
    <row r="153" spans="1:11" ht="23.5" thickBot="1" x14ac:dyDescent="0.3">
      <c r="A153" s="47"/>
      <c r="B153" s="48" t="s">
        <v>203</v>
      </c>
      <c r="C153" s="118" t="s">
        <v>11</v>
      </c>
      <c r="D153" s="56">
        <v>0</v>
      </c>
      <c r="E153" s="56" t="s">
        <v>105</v>
      </c>
      <c r="F153" s="56">
        <v>3</v>
      </c>
      <c r="G153" s="105"/>
      <c r="H153" s="105"/>
      <c r="I153" s="124"/>
      <c r="J153" s="124"/>
      <c r="K153" s="192"/>
    </row>
    <row r="154" spans="1:11" ht="35" thickBot="1" x14ac:dyDescent="0.3">
      <c r="A154" s="47" t="s">
        <v>204</v>
      </c>
      <c r="B154" s="47"/>
      <c r="C154" s="138" t="s">
        <v>16</v>
      </c>
      <c r="D154" s="141"/>
      <c r="E154" s="57" t="s">
        <v>205</v>
      </c>
      <c r="F154" s="57" t="s">
        <v>206</v>
      </c>
      <c r="G154" s="106"/>
      <c r="H154" s="106"/>
      <c r="I154" s="106"/>
      <c r="J154" s="106"/>
      <c r="K154" s="192"/>
    </row>
    <row r="155" spans="1:11" ht="13" thickBot="1" x14ac:dyDescent="0.3">
      <c r="A155" s="47"/>
      <c r="B155" s="133"/>
      <c r="C155" s="186" t="s">
        <v>17</v>
      </c>
      <c r="D155" s="187"/>
      <c r="E155" s="187"/>
      <c r="F155" s="187"/>
      <c r="G155" s="187"/>
      <c r="H155" s="187"/>
      <c r="I155" s="187"/>
      <c r="J155" s="191"/>
      <c r="K155" s="193"/>
    </row>
    <row r="156" spans="1:11" ht="13" thickBot="1" x14ac:dyDescent="0.3">
      <c r="A156" s="50"/>
      <c r="B156" s="134"/>
      <c r="C156" s="188" t="s">
        <v>201</v>
      </c>
      <c r="D156" s="189"/>
      <c r="E156" s="189"/>
      <c r="F156" s="189"/>
      <c r="G156" s="189"/>
      <c r="H156" s="189"/>
      <c r="I156" s="189"/>
      <c r="J156" s="190"/>
      <c r="K156" s="193"/>
    </row>
    <row r="157" spans="1:11" ht="12.75" customHeight="1" thickBot="1" x14ac:dyDescent="0.3">
      <c r="A157" s="273" t="s">
        <v>53</v>
      </c>
      <c r="B157" s="61" t="s">
        <v>54</v>
      </c>
      <c r="C157" s="61"/>
      <c r="D157" s="61" t="s">
        <v>55</v>
      </c>
      <c r="E157" s="61" t="s">
        <v>56</v>
      </c>
      <c r="F157" s="61" t="s">
        <v>57</v>
      </c>
      <c r="G157" s="62"/>
      <c r="H157" s="207" t="s">
        <v>58</v>
      </c>
      <c r="I157" s="208"/>
      <c r="J157" s="208"/>
      <c r="K157" s="63"/>
    </row>
    <row r="158" spans="1:11" ht="12.75" customHeight="1" thickBot="1" x14ac:dyDescent="0.3">
      <c r="A158" s="274"/>
      <c r="B158" s="64"/>
      <c r="C158" s="64"/>
      <c r="D158" s="64"/>
      <c r="E158" s="64"/>
      <c r="F158" s="64"/>
      <c r="G158" s="65"/>
      <c r="H158" s="194"/>
      <c r="I158" s="195"/>
      <c r="J158" s="195"/>
      <c r="K158" s="196"/>
    </row>
    <row r="159" spans="1:11" ht="12.75" customHeight="1" thickBot="1" x14ac:dyDescent="0.3">
      <c r="A159" s="273" t="s">
        <v>59</v>
      </c>
      <c r="B159" s="61" t="s">
        <v>60</v>
      </c>
      <c r="C159" s="66"/>
      <c r="D159" s="201"/>
      <c r="E159" s="202"/>
      <c r="F159" s="202"/>
      <c r="G159" s="202"/>
      <c r="H159" s="202"/>
      <c r="I159" s="202"/>
      <c r="J159" s="202"/>
      <c r="K159" s="203"/>
    </row>
    <row r="160" spans="1:11" ht="12.75" customHeight="1" thickBot="1" x14ac:dyDescent="0.3">
      <c r="A160" s="274"/>
      <c r="B160" s="64" t="s">
        <v>93</v>
      </c>
      <c r="C160" s="65"/>
      <c r="D160" s="204"/>
      <c r="E160" s="205"/>
      <c r="F160" s="205"/>
      <c r="G160" s="205"/>
      <c r="H160" s="205"/>
      <c r="I160" s="205"/>
      <c r="J160" s="205"/>
      <c r="K160" s="206"/>
    </row>
  </sheetData>
  <mergeCells count="92">
    <mergeCell ref="K117:K139"/>
    <mergeCell ref="C138:J138"/>
    <mergeCell ref="A127:A139"/>
    <mergeCell ref="C139:J139"/>
    <mergeCell ref="B136:B139"/>
    <mergeCell ref="A45:A46"/>
    <mergeCell ref="H45:K45"/>
    <mergeCell ref="H46:K46"/>
    <mergeCell ref="D72:J72"/>
    <mergeCell ref="A63:A64"/>
    <mergeCell ref="D47:K48"/>
    <mergeCell ref="D65:K66"/>
    <mergeCell ref="K52:K62"/>
    <mergeCell ref="K70:K78"/>
    <mergeCell ref="H63:K63"/>
    <mergeCell ref="H64:K64"/>
    <mergeCell ref="D61:J61"/>
    <mergeCell ref="D57:J57"/>
    <mergeCell ref="D62:J62"/>
    <mergeCell ref="D77:J77"/>
    <mergeCell ref="A52:A61"/>
    <mergeCell ref="B4:K4"/>
    <mergeCell ref="K5:K14"/>
    <mergeCell ref="B6:B9"/>
    <mergeCell ref="D13:J13"/>
    <mergeCell ref="D14:J14"/>
    <mergeCell ref="D8:J8"/>
    <mergeCell ref="D9:J9"/>
    <mergeCell ref="B106:B107"/>
    <mergeCell ref="C103:J103"/>
    <mergeCell ref="C104:J104"/>
    <mergeCell ref="C109:J109"/>
    <mergeCell ref="C88:J88"/>
    <mergeCell ref="C93:J93"/>
    <mergeCell ref="C94:J94"/>
    <mergeCell ref="C89:J89"/>
    <mergeCell ref="B91:B94"/>
    <mergeCell ref="B96:B99"/>
    <mergeCell ref="B101:B102"/>
    <mergeCell ref="C108:J108"/>
    <mergeCell ref="C98:J98"/>
    <mergeCell ref="C99:J99"/>
    <mergeCell ref="B86:B89"/>
    <mergeCell ref="K86:K109"/>
    <mergeCell ref="D56:J56"/>
    <mergeCell ref="D37:J37"/>
    <mergeCell ref="D38:J38"/>
    <mergeCell ref="D43:J43"/>
    <mergeCell ref="D44:J44"/>
    <mergeCell ref="H79:K79"/>
    <mergeCell ref="A47:A48"/>
    <mergeCell ref="A81:A82"/>
    <mergeCell ref="D81:K82"/>
    <mergeCell ref="A65:A66"/>
    <mergeCell ref="A79:A80"/>
    <mergeCell ref="A70:A78"/>
    <mergeCell ref="H80:K80"/>
    <mergeCell ref="D78:J78"/>
    <mergeCell ref="D73:J73"/>
    <mergeCell ref="A6:A10"/>
    <mergeCell ref="K34:K44"/>
    <mergeCell ref="K18:K26"/>
    <mergeCell ref="A27:A28"/>
    <mergeCell ref="H27:K27"/>
    <mergeCell ref="A29:A30"/>
    <mergeCell ref="D29:K30"/>
    <mergeCell ref="A34:A44"/>
    <mergeCell ref="B34:B37"/>
    <mergeCell ref="H28:K28"/>
    <mergeCell ref="D20:J20"/>
    <mergeCell ref="D25:J25"/>
    <mergeCell ref="D26:J26"/>
    <mergeCell ref="D21:J21"/>
    <mergeCell ref="A110:A111"/>
    <mergeCell ref="H110:K110"/>
    <mergeCell ref="H111:K111"/>
    <mergeCell ref="A112:A113"/>
    <mergeCell ref="D112:K113"/>
    <mergeCell ref="A159:A160"/>
    <mergeCell ref="C119:J119"/>
    <mergeCell ref="C120:J120"/>
    <mergeCell ref="C124:J124"/>
    <mergeCell ref="C125:J125"/>
    <mergeCell ref="B127:B129"/>
    <mergeCell ref="B132:B134"/>
    <mergeCell ref="C129:J129"/>
    <mergeCell ref="C130:J130"/>
    <mergeCell ref="C134:J134"/>
    <mergeCell ref="A142:A143"/>
    <mergeCell ref="A157:A158"/>
    <mergeCell ref="A140:A141"/>
    <mergeCell ref="B148:B149"/>
  </mergeCells>
  <phoneticPr fontId="0" type="noConversion"/>
  <hyperlinks>
    <hyperlink ref="A2" r:id="rId1" xr:uid="{00000000-0004-0000-0000-000000000000}"/>
  </hyperlinks>
  <pageMargins left="0.74803149606299213" right="0.74803149606299213" top="0.98425196850393704" bottom="0.98425196850393704" header="0.51181102362204722" footer="0.51181102362204722"/>
  <pageSetup paperSize="8" scale="70" fitToHeight="0" orientation="landscape" r:id="rId2"/>
  <headerFooter alignWithMargins="0">
    <oddHeader>&amp;L&amp;"Calibri"&amp;10&amp;K000000OFFICIAL&amp;1#</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25F8A-85B1-4207-8F9C-83E59641B0BD}">
  <dimension ref="B1:C88"/>
  <sheetViews>
    <sheetView topLeftCell="A13" zoomScale="106" zoomScaleNormal="106" workbookViewId="0">
      <selection activeCell="C63" sqref="C63:C66"/>
    </sheetView>
  </sheetViews>
  <sheetFormatPr defaultRowHeight="12.5" x14ac:dyDescent="0.25"/>
  <cols>
    <col min="2" max="2" width="47.7265625" customWidth="1"/>
    <col min="3" max="3" width="77.1796875" customWidth="1"/>
    <col min="6" max="6" width="24.1796875" customWidth="1"/>
    <col min="9" max="9" width="14.1796875" customWidth="1"/>
    <col min="10" max="10" width="20.1796875" customWidth="1"/>
  </cols>
  <sheetData>
    <row r="1" spans="2:3" ht="14" x14ac:dyDescent="0.25">
      <c r="B1" s="1"/>
    </row>
    <row r="2" spans="2:3" x14ac:dyDescent="0.25">
      <c r="B2" s="14" t="s">
        <v>5</v>
      </c>
      <c r="C2" s="14" t="s">
        <v>207</v>
      </c>
    </row>
    <row r="3" spans="2:3" ht="34.5" customHeight="1" x14ac:dyDescent="0.25">
      <c r="B3" s="369" t="s">
        <v>208</v>
      </c>
      <c r="C3" s="378" t="s">
        <v>209</v>
      </c>
    </row>
    <row r="4" spans="2:3" x14ac:dyDescent="0.25">
      <c r="B4" s="370"/>
      <c r="C4" s="379"/>
    </row>
    <row r="5" spans="2:3" x14ac:dyDescent="0.25">
      <c r="B5" s="370"/>
      <c r="C5" s="379"/>
    </row>
    <row r="6" spans="2:3" x14ac:dyDescent="0.25">
      <c r="B6" s="371"/>
      <c r="C6" s="380"/>
    </row>
    <row r="7" spans="2:3" x14ac:dyDescent="0.25">
      <c r="B7" s="145" t="s">
        <v>19</v>
      </c>
      <c r="C7" s="146" t="s">
        <v>207</v>
      </c>
    </row>
    <row r="8" spans="2:3" x14ac:dyDescent="0.25">
      <c r="B8" s="372" t="s">
        <v>210</v>
      </c>
      <c r="C8" s="387" t="s">
        <v>211</v>
      </c>
    </row>
    <row r="9" spans="2:3" x14ac:dyDescent="0.25">
      <c r="B9" s="373"/>
      <c r="C9" s="376"/>
    </row>
    <row r="10" spans="2:3" x14ac:dyDescent="0.25">
      <c r="B10" s="373"/>
      <c r="C10" s="376"/>
    </row>
    <row r="11" spans="2:3" ht="42" customHeight="1" x14ac:dyDescent="0.25">
      <c r="B11" s="374"/>
      <c r="C11" s="376"/>
    </row>
    <row r="12" spans="2:3" x14ac:dyDescent="0.25">
      <c r="B12" s="145" t="s">
        <v>33</v>
      </c>
      <c r="C12" s="145" t="s">
        <v>207</v>
      </c>
    </row>
    <row r="13" spans="2:3" ht="34.5" customHeight="1" x14ac:dyDescent="0.25">
      <c r="B13" s="369" t="s">
        <v>212</v>
      </c>
      <c r="C13" s="384" t="s">
        <v>213</v>
      </c>
    </row>
    <row r="14" spans="2:3" x14ac:dyDescent="0.25">
      <c r="B14" s="370"/>
      <c r="C14" s="385"/>
    </row>
    <row r="15" spans="2:3" x14ac:dyDescent="0.25">
      <c r="B15" s="370"/>
      <c r="C15" s="385"/>
    </row>
    <row r="16" spans="2:3" x14ac:dyDescent="0.25">
      <c r="B16" s="371"/>
      <c r="C16" s="386"/>
    </row>
    <row r="17" spans="2:3" x14ac:dyDescent="0.25">
      <c r="B17" s="145" t="s">
        <v>214</v>
      </c>
      <c r="C17" s="145" t="s">
        <v>215</v>
      </c>
    </row>
    <row r="18" spans="2:3" x14ac:dyDescent="0.25">
      <c r="B18" s="143" t="s">
        <v>216</v>
      </c>
      <c r="C18" s="158" t="s">
        <v>217</v>
      </c>
    </row>
    <row r="19" spans="2:3" x14ac:dyDescent="0.25">
      <c r="B19" s="145" t="s">
        <v>63</v>
      </c>
      <c r="C19" s="146" t="s">
        <v>207</v>
      </c>
    </row>
    <row r="20" spans="2:3" ht="23.15" customHeight="1" x14ac:dyDescent="0.25">
      <c r="B20" s="372" t="s">
        <v>218</v>
      </c>
      <c r="C20" s="377" t="s">
        <v>219</v>
      </c>
    </row>
    <row r="21" spans="2:3" ht="12.65" customHeight="1" x14ac:dyDescent="0.25">
      <c r="B21" s="373"/>
      <c r="C21" s="377"/>
    </row>
    <row r="22" spans="2:3" ht="12.65" customHeight="1" x14ac:dyDescent="0.25">
      <c r="B22" s="373"/>
      <c r="C22" s="377"/>
    </row>
    <row r="23" spans="2:3" ht="12.65" customHeight="1" x14ac:dyDescent="0.25">
      <c r="B23" s="374"/>
      <c r="C23" s="377"/>
    </row>
    <row r="24" spans="2:3" ht="12.65" customHeight="1" x14ac:dyDescent="0.25">
      <c r="B24" s="147" t="s">
        <v>80</v>
      </c>
      <c r="C24" s="148" t="s">
        <v>207</v>
      </c>
    </row>
    <row r="25" spans="2:3" x14ac:dyDescent="0.25">
      <c r="B25" s="372" t="s">
        <v>220</v>
      </c>
      <c r="C25" s="377" t="s">
        <v>221</v>
      </c>
    </row>
    <row r="26" spans="2:3" x14ac:dyDescent="0.25">
      <c r="B26" s="373"/>
      <c r="C26" s="377"/>
    </row>
    <row r="27" spans="2:3" x14ac:dyDescent="0.25">
      <c r="B27" s="373"/>
      <c r="C27" s="377"/>
    </row>
    <row r="28" spans="2:3" x14ac:dyDescent="0.25">
      <c r="B28" s="374"/>
      <c r="C28" s="377"/>
    </row>
    <row r="29" spans="2:3" x14ac:dyDescent="0.25">
      <c r="B29" s="145" t="s">
        <v>95</v>
      </c>
      <c r="C29" s="149" t="s">
        <v>207</v>
      </c>
    </row>
    <row r="30" spans="2:3" x14ac:dyDescent="0.25">
      <c r="B30" s="369" t="s">
        <v>97</v>
      </c>
      <c r="C30" s="384" t="s">
        <v>222</v>
      </c>
    </row>
    <row r="31" spans="2:3" x14ac:dyDescent="0.25">
      <c r="B31" s="370"/>
      <c r="C31" s="385"/>
    </row>
    <row r="32" spans="2:3" x14ac:dyDescent="0.25">
      <c r="B32" s="370"/>
      <c r="C32" s="385"/>
    </row>
    <row r="33" spans="2:3" ht="33" customHeight="1" x14ac:dyDescent="0.25">
      <c r="B33" s="371"/>
      <c r="C33" s="386"/>
    </row>
    <row r="34" spans="2:3" ht="17.25" customHeight="1" x14ac:dyDescent="0.25">
      <c r="B34" s="145" t="s">
        <v>103</v>
      </c>
      <c r="C34" s="145" t="s">
        <v>215</v>
      </c>
    </row>
    <row r="35" spans="2:3" ht="33" customHeight="1" x14ac:dyDescent="0.25">
      <c r="B35" s="143" t="s">
        <v>104</v>
      </c>
      <c r="C35" s="157" t="s">
        <v>223</v>
      </c>
    </row>
    <row r="36" spans="2:3" x14ac:dyDescent="0.25">
      <c r="B36" s="145" t="s">
        <v>108</v>
      </c>
      <c r="C36" s="145" t="s">
        <v>207</v>
      </c>
    </row>
    <row r="37" spans="2:3" x14ac:dyDescent="0.25">
      <c r="B37" s="369" t="s">
        <v>224</v>
      </c>
      <c r="C37" s="384" t="s">
        <v>225</v>
      </c>
    </row>
    <row r="38" spans="2:3" x14ac:dyDescent="0.25">
      <c r="B38" s="370"/>
      <c r="C38" s="385"/>
    </row>
    <row r="39" spans="2:3" x14ac:dyDescent="0.25">
      <c r="B39" s="370"/>
      <c r="C39" s="385"/>
    </row>
    <row r="40" spans="2:3" x14ac:dyDescent="0.25">
      <c r="B40" s="371"/>
      <c r="C40" s="386"/>
    </row>
    <row r="41" spans="2:3" x14ac:dyDescent="0.25">
      <c r="B41" s="145" t="s">
        <v>119</v>
      </c>
      <c r="C41" s="146" t="s">
        <v>207</v>
      </c>
    </row>
    <row r="42" spans="2:3" ht="23.15" customHeight="1" x14ac:dyDescent="0.25">
      <c r="B42" s="372" t="s">
        <v>226</v>
      </c>
      <c r="C42" s="377" t="s">
        <v>227</v>
      </c>
    </row>
    <row r="43" spans="2:3" x14ac:dyDescent="0.25">
      <c r="B43" s="373"/>
      <c r="C43" s="377"/>
    </row>
    <row r="44" spans="2:3" x14ac:dyDescent="0.25">
      <c r="B44" s="373"/>
      <c r="C44" s="377"/>
    </row>
    <row r="45" spans="2:3" x14ac:dyDescent="0.25">
      <c r="B45" s="374"/>
      <c r="C45" s="377"/>
    </row>
    <row r="46" spans="2:3" x14ac:dyDescent="0.25">
      <c r="B46" s="147" t="s">
        <v>126</v>
      </c>
      <c r="C46" s="148" t="s">
        <v>207</v>
      </c>
    </row>
    <row r="47" spans="2:3" ht="34.5" customHeight="1" x14ac:dyDescent="0.25">
      <c r="B47" s="381" t="s">
        <v>228</v>
      </c>
      <c r="C47" s="377" t="s">
        <v>229</v>
      </c>
    </row>
    <row r="48" spans="2:3" x14ac:dyDescent="0.25">
      <c r="B48" s="382"/>
      <c r="C48" s="377"/>
    </row>
    <row r="49" spans="2:3" x14ac:dyDescent="0.25">
      <c r="B49" s="382"/>
      <c r="C49" s="377"/>
    </row>
    <row r="50" spans="2:3" x14ac:dyDescent="0.25">
      <c r="B50" s="383"/>
      <c r="C50" s="377"/>
    </row>
    <row r="51" spans="2:3" x14ac:dyDescent="0.25">
      <c r="B51" s="145" t="s">
        <v>138</v>
      </c>
      <c r="C51" s="149" t="s">
        <v>207</v>
      </c>
    </row>
    <row r="52" spans="2:3" ht="23.15" customHeight="1" x14ac:dyDescent="0.25">
      <c r="B52" s="369" t="s">
        <v>230</v>
      </c>
      <c r="C52" s="378" t="s">
        <v>231</v>
      </c>
    </row>
    <row r="53" spans="2:3" x14ac:dyDescent="0.25">
      <c r="B53" s="370"/>
      <c r="C53" s="379"/>
    </row>
    <row r="54" spans="2:3" x14ac:dyDescent="0.25">
      <c r="B54" s="370"/>
      <c r="C54" s="379"/>
    </row>
    <row r="55" spans="2:3" x14ac:dyDescent="0.25">
      <c r="B55" s="371"/>
      <c r="C55" s="380"/>
    </row>
    <row r="56" spans="2:3" x14ac:dyDescent="0.25">
      <c r="B56" s="145" t="s">
        <v>232</v>
      </c>
      <c r="C56" s="145" t="s">
        <v>215</v>
      </c>
    </row>
    <row r="57" spans="2:3" ht="69" x14ac:dyDescent="0.25">
      <c r="B57" s="143" t="s">
        <v>233</v>
      </c>
      <c r="C57" s="144" t="s">
        <v>234</v>
      </c>
    </row>
    <row r="58" spans="2:3" x14ac:dyDescent="0.25">
      <c r="B58" s="145" t="s">
        <v>235</v>
      </c>
      <c r="C58" s="145" t="s">
        <v>215</v>
      </c>
    </row>
    <row r="59" spans="2:3" ht="80.5" x14ac:dyDescent="0.25">
      <c r="B59" s="143" t="s">
        <v>236</v>
      </c>
      <c r="C59" s="144" t="s">
        <v>234</v>
      </c>
    </row>
    <row r="60" spans="2:3" x14ac:dyDescent="0.25">
      <c r="B60" s="145" t="s">
        <v>237</v>
      </c>
      <c r="C60" s="145" t="s">
        <v>215</v>
      </c>
    </row>
    <row r="61" spans="2:3" x14ac:dyDescent="0.25">
      <c r="B61" s="143"/>
      <c r="C61" s="142"/>
    </row>
    <row r="62" spans="2:3" x14ac:dyDescent="0.25">
      <c r="B62" s="145" t="s">
        <v>163</v>
      </c>
      <c r="C62" s="146" t="s">
        <v>207</v>
      </c>
    </row>
    <row r="63" spans="2:3" ht="34.5" customHeight="1" x14ac:dyDescent="0.25">
      <c r="B63" s="372" t="s">
        <v>238</v>
      </c>
      <c r="C63" s="375" t="s">
        <v>239</v>
      </c>
    </row>
    <row r="64" spans="2:3" x14ac:dyDescent="0.25">
      <c r="B64" s="373"/>
      <c r="C64" s="376"/>
    </row>
    <row r="65" spans="2:3" x14ac:dyDescent="0.25">
      <c r="B65" s="373"/>
      <c r="C65" s="376"/>
    </row>
    <row r="66" spans="2:3" ht="78" customHeight="1" x14ac:dyDescent="0.25">
      <c r="B66" s="374"/>
      <c r="C66" s="376"/>
    </row>
    <row r="67" spans="2:3" x14ac:dyDescent="0.25">
      <c r="B67" s="145" t="s">
        <v>170</v>
      </c>
      <c r="C67" s="150" t="s">
        <v>207</v>
      </c>
    </row>
    <row r="68" spans="2:3" x14ac:dyDescent="0.25">
      <c r="B68" s="372" t="s">
        <v>240</v>
      </c>
      <c r="C68" s="377" t="s">
        <v>241</v>
      </c>
    </row>
    <row r="69" spans="2:3" ht="34.5" customHeight="1" x14ac:dyDescent="0.25">
      <c r="B69" s="373"/>
      <c r="C69" s="377"/>
    </row>
    <row r="70" spans="2:3" x14ac:dyDescent="0.25">
      <c r="B70" s="373"/>
      <c r="C70" s="377"/>
    </row>
    <row r="71" spans="2:3" x14ac:dyDescent="0.25">
      <c r="B71" s="374"/>
      <c r="C71" s="377"/>
    </row>
    <row r="72" spans="2:3" x14ac:dyDescent="0.25">
      <c r="B72" s="145" t="s">
        <v>176</v>
      </c>
      <c r="C72" s="149" t="s">
        <v>207</v>
      </c>
    </row>
    <row r="73" spans="2:3" x14ac:dyDescent="0.25">
      <c r="B73" s="369" t="s">
        <v>178</v>
      </c>
      <c r="C73" s="378" t="s">
        <v>242</v>
      </c>
    </row>
    <row r="74" spans="2:3" x14ac:dyDescent="0.25">
      <c r="B74" s="370"/>
      <c r="C74" s="379"/>
    </row>
    <row r="75" spans="2:3" x14ac:dyDescent="0.25">
      <c r="B75" s="370"/>
      <c r="C75" s="379"/>
    </row>
    <row r="76" spans="2:3" ht="23.5" customHeight="1" x14ac:dyDescent="0.25">
      <c r="B76" s="371"/>
      <c r="C76" s="380"/>
    </row>
    <row r="77" spans="2:3" ht="13.5" customHeight="1" x14ac:dyDescent="0.25">
      <c r="B77" s="145" t="s">
        <v>182</v>
      </c>
      <c r="C77" s="145" t="s">
        <v>215</v>
      </c>
    </row>
    <row r="78" spans="2:3" ht="23.5" customHeight="1" x14ac:dyDescent="0.25">
      <c r="B78" s="143" t="s">
        <v>243</v>
      </c>
      <c r="C78" s="144" t="s">
        <v>244</v>
      </c>
    </row>
    <row r="79" spans="2:3" x14ac:dyDescent="0.25">
      <c r="B79" s="145" t="s">
        <v>188</v>
      </c>
      <c r="C79" s="145" t="s">
        <v>207</v>
      </c>
    </row>
    <row r="80" spans="2:3" ht="34.5" customHeight="1" x14ac:dyDescent="0.25">
      <c r="B80" s="369" t="s">
        <v>245</v>
      </c>
      <c r="C80" s="378" t="s">
        <v>246</v>
      </c>
    </row>
    <row r="81" spans="2:3" ht="12.65" customHeight="1" x14ac:dyDescent="0.25">
      <c r="B81" s="370"/>
      <c r="C81" s="379"/>
    </row>
    <row r="82" spans="2:3" ht="12.65" customHeight="1" x14ac:dyDescent="0.25">
      <c r="B82" s="370"/>
      <c r="C82" s="379"/>
    </row>
    <row r="83" spans="2:3" ht="12.65" customHeight="1" x14ac:dyDescent="0.25">
      <c r="B83" s="371"/>
      <c r="C83" s="380"/>
    </row>
    <row r="84" spans="2:3" x14ac:dyDescent="0.25">
      <c r="B84" s="145" t="s">
        <v>202</v>
      </c>
      <c r="C84" s="145"/>
    </row>
    <row r="85" spans="2:3" ht="12.65" customHeight="1" x14ac:dyDescent="0.25">
      <c r="B85" s="369" t="s">
        <v>247</v>
      </c>
      <c r="C85" s="378" t="s">
        <v>248</v>
      </c>
    </row>
    <row r="86" spans="2:3" ht="23.15" customHeight="1" x14ac:dyDescent="0.25">
      <c r="B86" s="370"/>
      <c r="C86" s="379"/>
    </row>
    <row r="87" spans="2:3" ht="12.65" customHeight="1" x14ac:dyDescent="0.25">
      <c r="B87" s="370"/>
      <c r="C87" s="379"/>
    </row>
    <row r="88" spans="2:3" ht="12.65" customHeight="1" x14ac:dyDescent="0.25">
      <c r="B88" s="371"/>
      <c r="C88" s="380"/>
    </row>
  </sheetData>
  <mergeCells count="30">
    <mergeCell ref="B3:B6"/>
    <mergeCell ref="B13:B16"/>
    <mergeCell ref="B20:B23"/>
    <mergeCell ref="B25:B28"/>
    <mergeCell ref="B30:B33"/>
    <mergeCell ref="B8:B11"/>
    <mergeCell ref="B80:B83"/>
    <mergeCell ref="B85:B88"/>
    <mergeCell ref="C85:C88"/>
    <mergeCell ref="C73:C76"/>
    <mergeCell ref="C68:C71"/>
    <mergeCell ref="B68:B71"/>
    <mergeCell ref="C80:C83"/>
    <mergeCell ref="B73:B76"/>
    <mergeCell ref="C3:C6"/>
    <mergeCell ref="C30:C33"/>
    <mergeCell ref="C42:C45"/>
    <mergeCell ref="C37:C40"/>
    <mergeCell ref="C25:C28"/>
    <mergeCell ref="C13:C16"/>
    <mergeCell ref="C8:C11"/>
    <mergeCell ref="C20:C23"/>
    <mergeCell ref="B37:B40"/>
    <mergeCell ref="B42:B45"/>
    <mergeCell ref="B52:B55"/>
    <mergeCell ref="B63:B66"/>
    <mergeCell ref="C63:C66"/>
    <mergeCell ref="C47:C50"/>
    <mergeCell ref="C52:C55"/>
    <mergeCell ref="B47:B5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B3762-94D0-41CD-9052-17AA52C4B290}">
  <dimension ref="B3:G23"/>
  <sheetViews>
    <sheetView topLeftCell="A8" workbookViewId="0">
      <selection activeCell="A8" sqref="A1:XFD1048576"/>
    </sheetView>
  </sheetViews>
  <sheetFormatPr defaultRowHeight="12.5" x14ac:dyDescent="0.25"/>
  <cols>
    <col min="2" max="2" width="10.81640625" customWidth="1"/>
  </cols>
  <sheetData>
    <row r="3" spans="2:7" ht="14.5" x14ac:dyDescent="0.35">
      <c r="B3" s="21"/>
      <c r="C3" s="22" t="s">
        <v>249</v>
      </c>
      <c r="D3" s="22" t="s">
        <v>250</v>
      </c>
      <c r="E3" s="23"/>
      <c r="F3" s="24" t="s">
        <v>251</v>
      </c>
      <c r="G3" s="24" t="s">
        <v>252</v>
      </c>
    </row>
    <row r="4" spans="2:7" ht="14.5" x14ac:dyDescent="0.35">
      <c r="B4" s="25">
        <v>2020</v>
      </c>
      <c r="C4" s="25">
        <v>500</v>
      </c>
      <c r="D4" s="25"/>
      <c r="F4" s="26">
        <f t="shared" ref="F4:F9" si="0">(B4*$C$16)+$C$17</f>
        <v>500</v>
      </c>
      <c r="G4" s="26"/>
    </row>
    <row r="5" spans="2:7" ht="14.5" x14ac:dyDescent="0.35">
      <c r="B5" s="25">
        <v>2021</v>
      </c>
      <c r="C5" s="25"/>
      <c r="D5" s="25"/>
      <c r="F5" s="26">
        <f t="shared" si="0"/>
        <v>479.60000000000582</v>
      </c>
      <c r="G5" s="26"/>
    </row>
    <row r="6" spans="2:7" ht="14.5" x14ac:dyDescent="0.35">
      <c r="B6" s="25">
        <v>2022</v>
      </c>
      <c r="C6" s="25"/>
      <c r="D6" s="25"/>
      <c r="F6" s="26">
        <f t="shared" si="0"/>
        <v>459.20000000000437</v>
      </c>
      <c r="G6" s="26"/>
    </row>
    <row r="7" spans="2:7" ht="14.5" x14ac:dyDescent="0.35">
      <c r="B7" s="25">
        <v>2023</v>
      </c>
      <c r="C7" s="25"/>
      <c r="D7" s="25"/>
      <c r="F7" s="26">
        <f t="shared" si="0"/>
        <v>438.80000000000291</v>
      </c>
      <c r="G7" s="26"/>
    </row>
    <row r="8" spans="2:7" s="18" customFormat="1" ht="14.5" x14ac:dyDescent="0.35">
      <c r="B8" s="238">
        <v>2024</v>
      </c>
      <c r="C8" s="239"/>
      <c r="D8" s="239"/>
      <c r="E8" s="240"/>
      <c r="F8" s="241">
        <f t="shared" si="0"/>
        <v>418.40000000000146</v>
      </c>
      <c r="G8" s="242"/>
    </row>
    <row r="9" spans="2:7" ht="14.5" x14ac:dyDescent="0.35">
      <c r="B9" s="25">
        <v>2025</v>
      </c>
      <c r="C9" s="25">
        <v>398</v>
      </c>
      <c r="D9" s="25">
        <v>398</v>
      </c>
      <c r="F9" s="26">
        <f t="shared" si="0"/>
        <v>398</v>
      </c>
      <c r="G9" s="26">
        <f t="shared" ref="G9:G14" si="1">(B9*$D$16)+$D$17</f>
        <v>398</v>
      </c>
    </row>
    <row r="10" spans="2:7" s="18" customFormat="1" ht="14.5" x14ac:dyDescent="0.35">
      <c r="B10" s="238">
        <v>2026</v>
      </c>
      <c r="C10" s="239"/>
      <c r="D10" s="239"/>
      <c r="E10" s="240"/>
      <c r="F10" s="243"/>
      <c r="G10" s="241">
        <f t="shared" si="1"/>
        <v>388.40000000000146</v>
      </c>
    </row>
    <row r="11" spans="2:7" s="18" customFormat="1" ht="14.5" x14ac:dyDescent="0.35">
      <c r="B11" s="238">
        <v>2027</v>
      </c>
      <c r="C11" s="239"/>
      <c r="D11" s="239"/>
      <c r="E11" s="240"/>
      <c r="F11" s="243"/>
      <c r="G11" s="241">
        <f t="shared" si="1"/>
        <v>378.79999999999927</v>
      </c>
    </row>
    <row r="12" spans="2:7" ht="14.5" x14ac:dyDescent="0.35">
      <c r="B12" s="25">
        <v>2028</v>
      </c>
      <c r="C12" s="25"/>
      <c r="D12" s="25"/>
      <c r="F12" s="26"/>
      <c r="G12" s="26">
        <f t="shared" si="1"/>
        <v>369.20000000000073</v>
      </c>
    </row>
    <row r="13" spans="2:7" ht="14.5" x14ac:dyDescent="0.35">
      <c r="B13" s="25">
        <v>2029</v>
      </c>
      <c r="C13" s="25"/>
      <c r="D13" s="25"/>
      <c r="F13" s="26"/>
      <c r="G13" s="26">
        <f t="shared" si="1"/>
        <v>359.60000000000218</v>
      </c>
    </row>
    <row r="14" spans="2:7" ht="14.5" x14ac:dyDescent="0.35">
      <c r="B14" s="25">
        <v>2030</v>
      </c>
      <c r="C14" s="25"/>
      <c r="D14" s="25">
        <v>350</v>
      </c>
      <c r="F14" s="26"/>
      <c r="G14" s="26">
        <f t="shared" si="1"/>
        <v>350</v>
      </c>
    </row>
    <row r="15" spans="2:7" ht="14.5" x14ac:dyDescent="0.35">
      <c r="B15" s="25"/>
      <c r="C15" s="25"/>
      <c r="D15" s="25"/>
    </row>
    <row r="16" spans="2:7" ht="14.5" x14ac:dyDescent="0.35">
      <c r="B16" s="25" t="s">
        <v>253</v>
      </c>
      <c r="C16" s="25">
        <f>SLOPE(C4:C9,B4:B9)</f>
        <v>-20.399999999999999</v>
      </c>
      <c r="D16" s="25">
        <f>SLOPE(D9:D14,B9:B14)</f>
        <v>-9.6</v>
      </c>
    </row>
    <row r="17" spans="2:6" ht="14.5" x14ac:dyDescent="0.35">
      <c r="B17" s="25" t="s">
        <v>254</v>
      </c>
      <c r="C17" s="25">
        <f>INTERCEPT(C4:C9,B4:B9)</f>
        <v>41708</v>
      </c>
      <c r="D17" s="25">
        <f>INTERCEPT(D9:D14,B9:B14)</f>
        <v>19838</v>
      </c>
    </row>
    <row r="23" spans="2:6" x14ac:dyDescent="0.25">
      <c r="F23" s="26">
        <f>F8-F9</f>
        <v>20.400000000001455</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8"/>
  <sheetViews>
    <sheetView topLeftCell="A55" workbookViewId="0">
      <selection activeCell="C66" sqref="C66"/>
    </sheetView>
  </sheetViews>
  <sheetFormatPr defaultRowHeight="12.5" x14ac:dyDescent="0.25"/>
  <cols>
    <col min="1" max="1" width="5.26953125" style="265" customWidth="1"/>
    <col min="2" max="2" width="23.453125" style="265" customWidth="1"/>
    <col min="3" max="3" width="57.54296875" style="27" customWidth="1"/>
    <col min="4" max="5" width="16.7265625" style="18" customWidth="1"/>
    <col min="6" max="6" width="23.1796875" style="18" customWidth="1"/>
    <col min="7" max="16384" width="8.7265625" style="18"/>
  </cols>
  <sheetData>
    <row r="1" spans="1:5" ht="25.5" customHeight="1" x14ac:dyDescent="0.25">
      <c r="A1" s="388" t="s">
        <v>255</v>
      </c>
      <c r="B1" s="388"/>
      <c r="C1" s="388"/>
      <c r="D1" s="388"/>
      <c r="E1" s="388"/>
    </row>
    <row r="3" spans="1:5" ht="13" x14ac:dyDescent="0.3">
      <c r="A3" s="244" t="s">
        <v>256</v>
      </c>
      <c r="B3" s="244" t="s">
        <v>257</v>
      </c>
      <c r="C3" s="245" t="s">
        <v>258</v>
      </c>
      <c r="D3" s="244" t="s">
        <v>259</v>
      </c>
      <c r="E3" s="244" t="s">
        <v>260</v>
      </c>
    </row>
    <row r="4" spans="1:5" ht="125" x14ac:dyDescent="0.25">
      <c r="A4" s="15">
        <v>1</v>
      </c>
      <c r="B4" s="15" t="s">
        <v>261</v>
      </c>
      <c r="C4" s="16" t="s">
        <v>262</v>
      </c>
      <c r="D4" s="17" t="s">
        <v>263</v>
      </c>
      <c r="E4" s="246">
        <v>45190</v>
      </c>
    </row>
    <row r="5" spans="1:5" x14ac:dyDescent="0.25">
      <c r="A5" s="15">
        <v>2</v>
      </c>
      <c r="B5" s="15" t="s">
        <v>170</v>
      </c>
      <c r="C5" s="16" t="s">
        <v>264</v>
      </c>
      <c r="D5" s="17" t="s">
        <v>263</v>
      </c>
      <c r="E5" s="246">
        <v>45190</v>
      </c>
    </row>
    <row r="6" spans="1:5" x14ac:dyDescent="0.25">
      <c r="A6" s="15">
        <v>3</v>
      </c>
      <c r="B6" s="15" t="s">
        <v>176</v>
      </c>
      <c r="C6" s="16" t="s">
        <v>265</v>
      </c>
      <c r="D6" s="17" t="s">
        <v>263</v>
      </c>
      <c r="E6" s="246">
        <v>45190</v>
      </c>
    </row>
    <row r="7" spans="1:5" x14ac:dyDescent="0.25">
      <c r="A7" s="15">
        <v>4</v>
      </c>
      <c r="B7" s="15" t="s">
        <v>95</v>
      </c>
      <c r="C7" s="16" t="s">
        <v>266</v>
      </c>
      <c r="D7" s="17" t="s">
        <v>263</v>
      </c>
      <c r="E7" s="246">
        <v>45190</v>
      </c>
    </row>
    <row r="8" spans="1:5" ht="25" x14ac:dyDescent="0.25">
      <c r="A8" s="15">
        <v>5</v>
      </c>
      <c r="B8" s="15" t="s">
        <v>19</v>
      </c>
      <c r="C8" s="16" t="s">
        <v>267</v>
      </c>
      <c r="D8" s="17" t="s">
        <v>263</v>
      </c>
      <c r="E8" s="246">
        <v>45190</v>
      </c>
    </row>
    <row r="9" spans="1:5" ht="25" x14ac:dyDescent="0.25">
      <c r="A9" s="15">
        <v>6</v>
      </c>
      <c r="B9" s="15" t="s">
        <v>268</v>
      </c>
      <c r="C9" s="16" t="s">
        <v>269</v>
      </c>
      <c r="D9" s="17" t="s">
        <v>263</v>
      </c>
      <c r="E9" s="246">
        <v>45208</v>
      </c>
    </row>
    <row r="10" spans="1:5" x14ac:dyDescent="0.25">
      <c r="A10" s="15">
        <v>7</v>
      </c>
      <c r="B10" s="15" t="s">
        <v>270</v>
      </c>
      <c r="C10" s="16" t="s">
        <v>271</v>
      </c>
      <c r="D10" s="17" t="s">
        <v>263</v>
      </c>
      <c r="E10" s="246">
        <v>45208</v>
      </c>
    </row>
    <row r="11" spans="1:5" ht="37.5" x14ac:dyDescent="0.25">
      <c r="A11" s="247">
        <v>8</v>
      </c>
      <c r="B11" s="247" t="s">
        <v>5</v>
      </c>
      <c r="C11" s="248" t="s">
        <v>272</v>
      </c>
      <c r="D11" s="249" t="s">
        <v>263</v>
      </c>
      <c r="E11" s="250">
        <v>45208</v>
      </c>
    </row>
    <row r="12" spans="1:5" ht="37.5" x14ac:dyDescent="0.25">
      <c r="A12" s="251">
        <v>9</v>
      </c>
      <c r="B12" s="251" t="s">
        <v>273</v>
      </c>
      <c r="C12" s="252" t="s">
        <v>274</v>
      </c>
      <c r="D12" s="253" t="s">
        <v>263</v>
      </c>
      <c r="E12" s="254">
        <v>45362</v>
      </c>
    </row>
    <row r="13" spans="1:5" ht="151" x14ac:dyDescent="0.25">
      <c r="A13" s="251">
        <v>10</v>
      </c>
      <c r="B13" s="251" t="s">
        <v>275</v>
      </c>
      <c r="C13" s="255" t="s">
        <v>448</v>
      </c>
      <c r="D13" s="253" t="s">
        <v>263</v>
      </c>
      <c r="E13" s="253" t="s">
        <v>276</v>
      </c>
    </row>
    <row r="14" spans="1:5" ht="62.5" x14ac:dyDescent="0.25">
      <c r="A14" s="251">
        <v>11</v>
      </c>
      <c r="B14" s="251" t="s">
        <v>5</v>
      </c>
      <c r="C14" s="255" t="s">
        <v>277</v>
      </c>
      <c r="D14" s="256" t="s">
        <v>278</v>
      </c>
      <c r="E14" s="257">
        <v>45878</v>
      </c>
    </row>
    <row r="15" spans="1:5" ht="25" x14ac:dyDescent="0.25">
      <c r="A15" s="251">
        <v>12</v>
      </c>
      <c r="B15" s="251" t="s">
        <v>19</v>
      </c>
      <c r="C15" s="255" t="s">
        <v>279</v>
      </c>
      <c r="D15" s="256" t="s">
        <v>278</v>
      </c>
      <c r="E15" s="257">
        <v>45878</v>
      </c>
    </row>
    <row r="16" spans="1:5" ht="25" x14ac:dyDescent="0.25">
      <c r="A16" s="251">
        <v>13</v>
      </c>
      <c r="B16" s="251" t="s">
        <v>268</v>
      </c>
      <c r="C16" s="255" t="s">
        <v>280</v>
      </c>
      <c r="D16" s="256"/>
      <c r="E16" s="257"/>
    </row>
    <row r="17" spans="1:5" ht="25" x14ac:dyDescent="0.25">
      <c r="A17" s="251">
        <v>14</v>
      </c>
      <c r="B17" s="251" t="s">
        <v>33</v>
      </c>
      <c r="C17" s="255" t="s">
        <v>281</v>
      </c>
      <c r="D17" s="256" t="s">
        <v>278</v>
      </c>
      <c r="E17" s="257">
        <v>45878</v>
      </c>
    </row>
    <row r="18" spans="1:5" ht="37.5" x14ac:dyDescent="0.25">
      <c r="A18" s="251">
        <v>15</v>
      </c>
      <c r="B18" s="251" t="s">
        <v>43</v>
      </c>
      <c r="C18" s="255" t="s">
        <v>282</v>
      </c>
      <c r="D18" s="256" t="s">
        <v>278</v>
      </c>
      <c r="E18" s="257">
        <v>45878</v>
      </c>
    </row>
    <row r="19" spans="1:5" ht="50" x14ac:dyDescent="0.25">
      <c r="A19" s="251">
        <v>16</v>
      </c>
      <c r="B19" s="251" t="s">
        <v>283</v>
      </c>
      <c r="C19" s="255" t="s">
        <v>284</v>
      </c>
      <c r="D19" s="256" t="s">
        <v>278</v>
      </c>
      <c r="E19" s="257">
        <v>45878</v>
      </c>
    </row>
    <row r="20" spans="1:5" ht="37.5" x14ac:dyDescent="0.25">
      <c r="A20" s="251">
        <v>17</v>
      </c>
      <c r="B20" s="251" t="s">
        <v>285</v>
      </c>
      <c r="C20" s="255" t="s">
        <v>286</v>
      </c>
      <c r="D20" s="256" t="s">
        <v>278</v>
      </c>
      <c r="E20" s="257">
        <v>45878</v>
      </c>
    </row>
    <row r="21" spans="1:5" ht="100" x14ac:dyDescent="0.25">
      <c r="A21" s="251">
        <v>18</v>
      </c>
      <c r="B21" s="251" t="s">
        <v>287</v>
      </c>
      <c r="C21" s="255" t="s">
        <v>288</v>
      </c>
      <c r="D21" s="256" t="s">
        <v>278</v>
      </c>
      <c r="E21" s="257">
        <v>45878</v>
      </c>
    </row>
    <row r="22" spans="1:5" x14ac:dyDescent="0.25">
      <c r="A22" s="251">
        <v>19</v>
      </c>
      <c r="B22" s="251" t="s">
        <v>289</v>
      </c>
      <c r="C22" s="255" t="s">
        <v>290</v>
      </c>
      <c r="D22" s="256" t="s">
        <v>278</v>
      </c>
      <c r="E22" s="257">
        <v>45878</v>
      </c>
    </row>
    <row r="23" spans="1:5" x14ac:dyDescent="0.25">
      <c r="A23" s="251">
        <v>20</v>
      </c>
      <c r="B23" s="251" t="s">
        <v>291</v>
      </c>
      <c r="C23" s="255" t="s">
        <v>292</v>
      </c>
      <c r="D23" s="256" t="s">
        <v>278</v>
      </c>
      <c r="E23" s="257">
        <v>45878</v>
      </c>
    </row>
    <row r="24" spans="1:5" ht="25" x14ac:dyDescent="0.25">
      <c r="A24" s="251">
        <v>21</v>
      </c>
      <c r="B24" s="251" t="s">
        <v>293</v>
      </c>
      <c r="C24" s="255" t="s">
        <v>294</v>
      </c>
      <c r="D24" s="256" t="s">
        <v>278</v>
      </c>
      <c r="E24" s="257">
        <v>45878</v>
      </c>
    </row>
    <row r="25" spans="1:5" ht="25" x14ac:dyDescent="0.25">
      <c r="A25" s="251">
        <v>22</v>
      </c>
      <c r="B25" s="251" t="s">
        <v>295</v>
      </c>
      <c r="C25" s="255" t="s">
        <v>296</v>
      </c>
      <c r="D25" s="256" t="s">
        <v>278</v>
      </c>
      <c r="E25" s="257">
        <v>45878</v>
      </c>
    </row>
    <row r="26" spans="1:5" ht="37.5" x14ac:dyDescent="0.25">
      <c r="A26" s="251">
        <v>23</v>
      </c>
      <c r="B26" s="251" t="s">
        <v>297</v>
      </c>
      <c r="C26" s="255" t="s">
        <v>298</v>
      </c>
      <c r="D26" s="256" t="s">
        <v>278</v>
      </c>
      <c r="E26" s="257">
        <v>45878</v>
      </c>
    </row>
    <row r="27" spans="1:5" x14ac:dyDescent="0.25">
      <c r="A27" s="251">
        <v>24</v>
      </c>
      <c r="B27" s="251" t="s">
        <v>270</v>
      </c>
      <c r="C27" s="255" t="s">
        <v>299</v>
      </c>
      <c r="D27" s="256"/>
      <c r="E27" s="257"/>
    </row>
    <row r="28" spans="1:5" ht="37.5" x14ac:dyDescent="0.25">
      <c r="A28" s="251">
        <v>25</v>
      </c>
      <c r="B28" s="251" t="s">
        <v>300</v>
      </c>
      <c r="C28" s="255" t="s">
        <v>449</v>
      </c>
      <c r="D28" s="256" t="s">
        <v>278</v>
      </c>
      <c r="E28" s="257">
        <v>45878</v>
      </c>
    </row>
    <row r="29" spans="1:5" ht="25" x14ac:dyDescent="0.25">
      <c r="A29" s="251">
        <v>26</v>
      </c>
      <c r="B29" s="251" t="s">
        <v>301</v>
      </c>
      <c r="C29" s="252" t="s">
        <v>302</v>
      </c>
      <c r="D29" s="256" t="s">
        <v>278</v>
      </c>
      <c r="E29" s="257">
        <v>45878</v>
      </c>
    </row>
    <row r="30" spans="1:5" ht="75" x14ac:dyDescent="0.25">
      <c r="A30" s="251">
        <v>27</v>
      </c>
      <c r="B30" s="251" t="s">
        <v>303</v>
      </c>
      <c r="C30" s="255" t="s">
        <v>304</v>
      </c>
      <c r="D30" s="256" t="s">
        <v>278</v>
      </c>
      <c r="E30" s="257">
        <v>45878</v>
      </c>
    </row>
    <row r="31" spans="1:5" ht="50" x14ac:dyDescent="0.25">
      <c r="A31" s="251">
        <v>28</v>
      </c>
      <c r="B31" s="251" t="s">
        <v>305</v>
      </c>
      <c r="C31" s="255" t="s">
        <v>306</v>
      </c>
      <c r="D31" s="256" t="s">
        <v>278</v>
      </c>
      <c r="E31" s="257">
        <v>45878</v>
      </c>
    </row>
    <row r="32" spans="1:5" ht="75" x14ac:dyDescent="0.25">
      <c r="A32" s="251">
        <v>29</v>
      </c>
      <c r="B32" s="251" t="s">
        <v>307</v>
      </c>
      <c r="C32" s="255" t="s">
        <v>308</v>
      </c>
      <c r="D32" s="256" t="s">
        <v>278</v>
      </c>
      <c r="E32" s="257">
        <v>45878</v>
      </c>
    </row>
    <row r="33" spans="1:6" ht="37.5" x14ac:dyDescent="0.25">
      <c r="A33" s="251">
        <v>30</v>
      </c>
      <c r="B33" s="251" t="s">
        <v>232</v>
      </c>
      <c r="C33" s="255" t="s">
        <v>309</v>
      </c>
      <c r="D33" s="256" t="s">
        <v>278</v>
      </c>
      <c r="E33" s="257">
        <v>45878</v>
      </c>
    </row>
    <row r="34" spans="1:6" ht="25" x14ac:dyDescent="0.25">
      <c r="A34" s="251">
        <v>31</v>
      </c>
      <c r="B34" s="251" t="s">
        <v>310</v>
      </c>
      <c r="C34" s="255" t="s">
        <v>311</v>
      </c>
      <c r="D34" s="256" t="s">
        <v>278</v>
      </c>
      <c r="E34" s="257">
        <v>45878</v>
      </c>
    </row>
    <row r="35" spans="1:6" ht="25" x14ac:dyDescent="0.25">
      <c r="A35" s="251">
        <v>32</v>
      </c>
      <c r="B35" s="251" t="s">
        <v>237</v>
      </c>
      <c r="C35" s="255" t="s">
        <v>312</v>
      </c>
      <c r="D35" s="256" t="s">
        <v>278</v>
      </c>
      <c r="E35" s="257">
        <v>45878</v>
      </c>
    </row>
    <row r="36" spans="1:6" ht="25" x14ac:dyDescent="0.25">
      <c r="A36" s="251">
        <v>33</v>
      </c>
      <c r="B36" s="251" t="s">
        <v>313</v>
      </c>
      <c r="C36" s="255" t="s">
        <v>314</v>
      </c>
      <c r="D36" s="256" t="s">
        <v>278</v>
      </c>
      <c r="E36" s="257">
        <v>45878</v>
      </c>
    </row>
    <row r="37" spans="1:6" ht="87.5" x14ac:dyDescent="0.25">
      <c r="A37" s="251">
        <v>34</v>
      </c>
      <c r="B37" s="251" t="s">
        <v>315</v>
      </c>
      <c r="C37" s="255" t="s">
        <v>316</v>
      </c>
      <c r="D37" s="256" t="s">
        <v>278</v>
      </c>
      <c r="E37" s="257">
        <v>45878</v>
      </c>
    </row>
    <row r="38" spans="1:6" x14ac:dyDescent="0.25">
      <c r="A38" s="251">
        <v>35</v>
      </c>
      <c r="B38" s="251" t="s">
        <v>317</v>
      </c>
      <c r="C38" s="255" t="s">
        <v>318</v>
      </c>
      <c r="D38" s="256" t="s">
        <v>278</v>
      </c>
      <c r="E38" s="257">
        <v>45878</v>
      </c>
    </row>
    <row r="39" spans="1:6" ht="25" x14ac:dyDescent="0.25">
      <c r="A39" s="251">
        <v>36</v>
      </c>
      <c r="B39" s="251" t="s">
        <v>319</v>
      </c>
      <c r="C39" s="255" t="s">
        <v>320</v>
      </c>
      <c r="D39" s="256" t="s">
        <v>278</v>
      </c>
      <c r="E39" s="257">
        <v>45878</v>
      </c>
    </row>
    <row r="40" spans="1:6" ht="25" x14ac:dyDescent="0.25">
      <c r="A40" s="258">
        <v>37</v>
      </c>
      <c r="B40" s="258" t="s">
        <v>321</v>
      </c>
      <c r="C40" s="259" t="s">
        <v>322</v>
      </c>
      <c r="D40" s="260" t="s">
        <v>278</v>
      </c>
      <c r="E40" s="261">
        <v>45878</v>
      </c>
    </row>
    <row r="41" spans="1:6" ht="25" x14ac:dyDescent="0.25">
      <c r="A41" s="15"/>
      <c r="B41" s="15" t="s">
        <v>5</v>
      </c>
      <c r="C41" s="262" t="s">
        <v>323</v>
      </c>
      <c r="D41" s="263" t="s">
        <v>278</v>
      </c>
      <c r="E41" s="263" t="s">
        <v>324</v>
      </c>
      <c r="F41" s="18" t="s">
        <v>325</v>
      </c>
    </row>
    <row r="42" spans="1:6" ht="25" x14ac:dyDescent="0.25">
      <c r="A42" s="15"/>
      <c r="B42" s="15" t="s">
        <v>326</v>
      </c>
      <c r="C42" s="262" t="s">
        <v>327</v>
      </c>
      <c r="D42" s="263" t="s">
        <v>278</v>
      </c>
      <c r="E42" s="263" t="s">
        <v>324</v>
      </c>
      <c r="F42" s="18" t="s">
        <v>325</v>
      </c>
    </row>
    <row r="43" spans="1:6" x14ac:dyDescent="0.25">
      <c r="A43" s="15"/>
      <c r="B43" s="15" t="s">
        <v>328</v>
      </c>
      <c r="C43" s="262" t="s">
        <v>329</v>
      </c>
      <c r="D43" s="263" t="s">
        <v>278</v>
      </c>
      <c r="E43" s="263" t="s">
        <v>324</v>
      </c>
      <c r="F43" s="18" t="s">
        <v>325</v>
      </c>
    </row>
    <row r="44" spans="1:6" ht="25" x14ac:dyDescent="0.25">
      <c r="A44" s="15"/>
      <c r="B44" s="15" t="s">
        <v>330</v>
      </c>
      <c r="C44" s="262" t="s">
        <v>331</v>
      </c>
      <c r="D44" s="263" t="s">
        <v>278</v>
      </c>
      <c r="E44" s="263" t="s">
        <v>324</v>
      </c>
      <c r="F44" s="18" t="s">
        <v>325</v>
      </c>
    </row>
    <row r="45" spans="1:6" ht="25" x14ac:dyDescent="0.25">
      <c r="A45" s="15"/>
      <c r="B45" s="15" t="s">
        <v>332</v>
      </c>
      <c r="C45" s="262" t="s">
        <v>333</v>
      </c>
      <c r="D45" s="263" t="s">
        <v>278</v>
      </c>
      <c r="E45" s="264">
        <v>46266</v>
      </c>
    </row>
    <row r="46" spans="1:6" ht="25" x14ac:dyDescent="0.25">
      <c r="A46" s="15"/>
      <c r="B46" s="15" t="s">
        <v>334</v>
      </c>
      <c r="C46" s="262" t="s">
        <v>335</v>
      </c>
      <c r="D46" s="263" t="s">
        <v>278</v>
      </c>
      <c r="E46" s="264">
        <v>46266</v>
      </c>
    </row>
    <row r="47" spans="1:6" ht="62.5" x14ac:dyDescent="0.25">
      <c r="A47" s="15"/>
      <c r="B47" s="15" t="s">
        <v>287</v>
      </c>
      <c r="C47" s="262" t="s">
        <v>336</v>
      </c>
      <c r="D47" s="263" t="s">
        <v>278</v>
      </c>
      <c r="E47" s="264">
        <v>46266</v>
      </c>
    </row>
    <row r="48" spans="1:6" ht="62.5" x14ac:dyDescent="0.25">
      <c r="A48" s="15"/>
      <c r="B48" s="15" t="s">
        <v>289</v>
      </c>
      <c r="C48" s="262" t="s">
        <v>337</v>
      </c>
      <c r="D48" s="263" t="s">
        <v>278</v>
      </c>
      <c r="E48" s="264">
        <v>46266</v>
      </c>
    </row>
    <row r="49" spans="1:5" ht="25" x14ac:dyDescent="0.25">
      <c r="A49" s="15"/>
      <c r="B49" s="15" t="s">
        <v>297</v>
      </c>
      <c r="C49" s="262" t="s">
        <v>338</v>
      </c>
      <c r="D49" s="263" t="s">
        <v>278</v>
      </c>
      <c r="E49" s="264">
        <v>46266</v>
      </c>
    </row>
    <row r="50" spans="1:5" ht="100" x14ac:dyDescent="0.25">
      <c r="A50" s="15"/>
      <c r="B50" s="15" t="s">
        <v>339</v>
      </c>
      <c r="C50" s="262" t="s">
        <v>340</v>
      </c>
      <c r="D50" s="263" t="s">
        <v>278</v>
      </c>
      <c r="E50" s="264">
        <v>46266</v>
      </c>
    </row>
    <row r="51" spans="1:5" ht="37.5" x14ac:dyDescent="0.25">
      <c r="A51" s="15"/>
      <c r="B51" s="15" t="s">
        <v>305</v>
      </c>
      <c r="C51" s="262" t="s">
        <v>341</v>
      </c>
      <c r="D51" s="263" t="s">
        <v>278</v>
      </c>
      <c r="E51" s="264"/>
    </row>
    <row r="52" spans="1:5" ht="50" x14ac:dyDescent="0.25">
      <c r="A52" s="15"/>
      <c r="B52" s="15" t="s">
        <v>307</v>
      </c>
      <c r="C52" s="262" t="s">
        <v>342</v>
      </c>
      <c r="D52" s="263" t="s">
        <v>278</v>
      </c>
      <c r="E52" s="264">
        <v>46266</v>
      </c>
    </row>
    <row r="53" spans="1:5" ht="25" x14ac:dyDescent="0.25">
      <c r="A53" s="15"/>
      <c r="B53" s="15" t="s">
        <v>232</v>
      </c>
      <c r="C53" s="262" t="s">
        <v>343</v>
      </c>
      <c r="D53" s="263" t="s">
        <v>278</v>
      </c>
      <c r="E53" s="264"/>
    </row>
    <row r="54" spans="1:5" ht="25" x14ac:dyDescent="0.25">
      <c r="A54" s="15"/>
      <c r="B54" s="15" t="s">
        <v>237</v>
      </c>
      <c r="C54" s="262" t="s">
        <v>344</v>
      </c>
      <c r="D54" s="263" t="s">
        <v>278</v>
      </c>
      <c r="E54" s="264">
        <v>46266</v>
      </c>
    </row>
    <row r="55" spans="1:5" ht="37.5" x14ac:dyDescent="0.25">
      <c r="A55" s="15"/>
      <c r="B55" s="15" t="s">
        <v>313</v>
      </c>
      <c r="C55" s="262" t="s">
        <v>345</v>
      </c>
      <c r="D55" s="263" t="s">
        <v>278</v>
      </c>
      <c r="E55" s="264">
        <v>46266</v>
      </c>
    </row>
    <row r="56" spans="1:5" ht="37.5" x14ac:dyDescent="0.25">
      <c r="A56" s="15"/>
      <c r="B56" s="15" t="s">
        <v>346</v>
      </c>
      <c r="C56" s="262" t="s">
        <v>347</v>
      </c>
      <c r="D56" s="263" t="s">
        <v>278</v>
      </c>
      <c r="E56" s="264">
        <v>46266</v>
      </c>
    </row>
    <row r="57" spans="1:5" ht="37.5" x14ac:dyDescent="0.25">
      <c r="A57" s="15"/>
      <c r="B57" s="15" t="s">
        <v>348</v>
      </c>
      <c r="C57" s="262" t="s">
        <v>349</v>
      </c>
      <c r="D57" s="263" t="s">
        <v>278</v>
      </c>
      <c r="E57" s="264">
        <v>46266</v>
      </c>
    </row>
    <row r="58" spans="1:5" x14ac:dyDescent="0.25">
      <c r="A58" s="15"/>
      <c r="B58" s="15" t="s">
        <v>319</v>
      </c>
      <c r="C58" s="262" t="s">
        <v>350</v>
      </c>
      <c r="D58" s="263" t="s">
        <v>278</v>
      </c>
      <c r="E58" s="264">
        <v>46266</v>
      </c>
    </row>
  </sheetData>
  <mergeCells count="1">
    <mergeCell ref="A1:E1"/>
  </mergeCells>
  <pageMargins left="0.7" right="0.7" top="0.75" bottom="0.75" header="0.3" footer="0.3"/>
  <pageSetup paperSize="9" orientation="portrait" r:id="rId1"/>
  <headerFooter>
    <oddHeader>&amp;L&amp;"Calibri"&amp;10&amp;K000000OFFICIAL&amp;1#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1D3ED-6615-4D2F-9FF2-53B5D930FFBD}">
  <dimension ref="A1:F48"/>
  <sheetViews>
    <sheetView topLeftCell="A14" zoomScaleNormal="100" workbookViewId="0">
      <selection activeCell="A10" sqref="A1:XFD1048576"/>
    </sheetView>
  </sheetViews>
  <sheetFormatPr defaultRowHeight="12.75" customHeight="1" x14ac:dyDescent="0.25"/>
  <cols>
    <col min="1" max="1" width="31.26953125" style="18" customWidth="1"/>
    <col min="2" max="2" width="40.453125" style="18" customWidth="1"/>
    <col min="3" max="3" width="66.54296875" style="18" customWidth="1"/>
    <col min="4" max="4" width="37" style="18" customWidth="1"/>
    <col min="5" max="5" width="15" style="18" customWidth="1"/>
    <col min="6" max="6" width="36.54296875" style="27" customWidth="1"/>
    <col min="7" max="16384" width="8.7265625" style="18"/>
  </cols>
  <sheetData>
    <row r="1" spans="1:6" ht="12.5" x14ac:dyDescent="0.25">
      <c r="A1" s="18" t="s">
        <v>351</v>
      </c>
      <c r="B1" s="18" t="s">
        <v>352</v>
      </c>
    </row>
    <row r="2" spans="1:6" ht="37.5" x14ac:dyDescent="0.25">
      <c r="A2" s="18">
        <v>1</v>
      </c>
      <c r="B2" s="27" t="s">
        <v>353</v>
      </c>
    </row>
    <row r="3" spans="1:6" ht="25" x14ac:dyDescent="0.25">
      <c r="A3" s="18">
        <v>2</v>
      </c>
      <c r="B3" s="27" t="s">
        <v>354</v>
      </c>
    </row>
    <row r="4" spans="1:6" ht="25" x14ac:dyDescent="0.25">
      <c r="A4" s="18">
        <v>3</v>
      </c>
      <c r="B4" s="27" t="s">
        <v>355</v>
      </c>
    </row>
    <row r="5" spans="1:6" ht="25" x14ac:dyDescent="0.25">
      <c r="A5" s="18">
        <v>4</v>
      </c>
      <c r="B5" s="27" t="s">
        <v>356</v>
      </c>
    </row>
    <row r="6" spans="1:6" ht="37.5" x14ac:dyDescent="0.25">
      <c r="A6" s="18">
        <v>5</v>
      </c>
      <c r="B6" s="27" t="s">
        <v>357</v>
      </c>
    </row>
    <row r="7" spans="1:6" ht="12.5" x14ac:dyDescent="0.25"/>
    <row r="8" spans="1:6" ht="12.5" x14ac:dyDescent="0.25">
      <c r="A8" s="18" t="s">
        <v>358</v>
      </c>
      <c r="B8" s="18" t="s">
        <v>359</v>
      </c>
      <c r="C8" s="18" t="s">
        <v>360</v>
      </c>
      <c r="D8" s="18" t="s">
        <v>361</v>
      </c>
      <c r="F8" s="18"/>
    </row>
    <row r="9" spans="1:6" ht="167.25" customHeight="1" x14ac:dyDescent="0.25">
      <c r="A9" s="27" t="s">
        <v>362</v>
      </c>
      <c r="B9" s="27" t="s">
        <v>363</v>
      </c>
      <c r="C9" s="28">
        <v>0.35</v>
      </c>
      <c r="D9" s="27" t="s">
        <v>364</v>
      </c>
      <c r="F9" s="18"/>
    </row>
    <row r="10" spans="1:6" ht="194.25" customHeight="1" x14ac:dyDescent="0.25">
      <c r="A10" s="27" t="s">
        <v>365</v>
      </c>
      <c r="B10" s="27" t="s">
        <v>366</v>
      </c>
      <c r="C10" s="28">
        <v>0.35</v>
      </c>
      <c r="D10" s="27" t="s">
        <v>367</v>
      </c>
      <c r="F10" s="18"/>
    </row>
    <row r="11" spans="1:6" ht="113.25" customHeight="1" x14ac:dyDescent="0.25">
      <c r="A11" s="27" t="s">
        <v>368</v>
      </c>
      <c r="B11" s="27" t="s">
        <v>369</v>
      </c>
      <c r="C11" s="28">
        <v>0.2</v>
      </c>
      <c r="D11" s="27" t="s">
        <v>450</v>
      </c>
      <c r="F11" s="18"/>
    </row>
    <row r="12" spans="1:6" ht="83.25" customHeight="1" x14ac:dyDescent="0.25">
      <c r="A12" s="27" t="s">
        <v>370</v>
      </c>
      <c r="B12" s="27" t="s">
        <v>371</v>
      </c>
      <c r="C12" s="28">
        <v>0.1</v>
      </c>
      <c r="D12" s="27" t="s">
        <v>451</v>
      </c>
      <c r="F12" s="18"/>
    </row>
    <row r="13" spans="1:6" ht="13" x14ac:dyDescent="0.3">
      <c r="A13" s="19"/>
      <c r="F13" s="18"/>
    </row>
    <row r="14" spans="1:6" ht="262.5" customHeight="1" x14ac:dyDescent="0.3">
      <c r="A14" s="266" t="s">
        <v>372</v>
      </c>
      <c r="F14" s="18"/>
    </row>
    <row r="15" spans="1:6" ht="13" x14ac:dyDescent="0.3">
      <c r="A15" s="20"/>
      <c r="F15" s="18"/>
    </row>
    <row r="16" spans="1:6" ht="13" x14ac:dyDescent="0.3">
      <c r="A16" s="19"/>
      <c r="F16" s="18"/>
    </row>
    <row r="17" spans="1:6" ht="56.5" customHeight="1" x14ac:dyDescent="0.25">
      <c r="F17" s="18"/>
    </row>
    <row r="18" spans="1:6" ht="12.5" x14ac:dyDescent="0.25">
      <c r="F18" s="18"/>
    </row>
    <row r="19" spans="1:6" ht="12.5" x14ac:dyDescent="0.25">
      <c r="F19" s="18"/>
    </row>
    <row r="20" spans="1:6" ht="12.5" x14ac:dyDescent="0.25">
      <c r="F20" s="18"/>
    </row>
    <row r="21" spans="1:6" ht="12.5" x14ac:dyDescent="0.25">
      <c r="F21" s="18"/>
    </row>
    <row r="22" spans="1:6" ht="12.5" x14ac:dyDescent="0.25">
      <c r="F22" s="18"/>
    </row>
    <row r="23" spans="1:6" ht="12.5" x14ac:dyDescent="0.25">
      <c r="F23" s="18"/>
    </row>
    <row r="24" spans="1:6" ht="12.5" x14ac:dyDescent="0.25">
      <c r="F24" s="18"/>
    </row>
    <row r="25" spans="1:6" ht="12.75" customHeight="1" x14ac:dyDescent="0.25">
      <c r="F25" s="18"/>
    </row>
    <row r="26" spans="1:6" ht="12.75" customHeight="1" x14ac:dyDescent="0.25">
      <c r="F26" s="18"/>
    </row>
    <row r="27" spans="1:6" ht="12.75" customHeight="1" x14ac:dyDescent="0.25">
      <c r="F27" s="18"/>
    </row>
    <row r="28" spans="1:6" ht="12.75" customHeight="1" x14ac:dyDescent="0.35">
      <c r="A28" s="267"/>
      <c r="F28" s="18"/>
    </row>
    <row r="29" spans="1:6" ht="159.75" customHeight="1" x14ac:dyDescent="0.25">
      <c r="A29" s="268"/>
      <c r="F29" s="18"/>
    </row>
    <row r="30" spans="1:6" ht="12.75" customHeight="1" x14ac:dyDescent="0.35">
      <c r="A30" s="267"/>
      <c r="F30" s="18"/>
    </row>
    <row r="31" spans="1:6" ht="240" customHeight="1" x14ac:dyDescent="0.35">
      <c r="A31" s="269"/>
      <c r="F31" s="18"/>
    </row>
    <row r="32" spans="1:6" ht="12.75" customHeight="1" x14ac:dyDescent="0.35">
      <c r="A32" s="267"/>
    </row>
    <row r="33" spans="1:1" ht="12.75" customHeight="1" x14ac:dyDescent="0.35">
      <c r="A33" s="270"/>
    </row>
    <row r="34" spans="1:1" ht="12.75" customHeight="1" x14ac:dyDescent="0.35">
      <c r="A34" s="267"/>
    </row>
    <row r="35" spans="1:1" ht="12.75" customHeight="1" x14ac:dyDescent="0.35">
      <c r="A35" s="270"/>
    </row>
    <row r="36" spans="1:1" ht="12.75" customHeight="1" x14ac:dyDescent="0.35">
      <c r="A36" s="270"/>
    </row>
    <row r="37" spans="1:1" ht="12.75" customHeight="1" x14ac:dyDescent="0.35">
      <c r="A37" s="271"/>
    </row>
    <row r="38" spans="1:1" ht="12.75" customHeight="1" x14ac:dyDescent="0.35">
      <c r="A38" s="271"/>
    </row>
    <row r="39" spans="1:1" ht="12.75" customHeight="1" x14ac:dyDescent="0.35">
      <c r="A39" s="271"/>
    </row>
    <row r="40" spans="1:1" ht="12.75" customHeight="1" x14ac:dyDescent="0.4">
      <c r="A40" s="272"/>
    </row>
    <row r="41" spans="1:1" ht="12.75" customHeight="1" x14ac:dyDescent="0.35">
      <c r="A41" s="271"/>
    </row>
    <row r="42" spans="1:1" ht="12.75" customHeight="1" x14ac:dyDescent="0.35">
      <c r="A42" s="271"/>
    </row>
    <row r="43" spans="1:1" ht="12.75" customHeight="1" x14ac:dyDescent="0.4">
      <c r="A43" s="272"/>
    </row>
    <row r="44" spans="1:1" ht="12.75" customHeight="1" x14ac:dyDescent="0.4">
      <c r="A44" s="272"/>
    </row>
    <row r="45" spans="1:1" ht="12.75" customHeight="1" x14ac:dyDescent="0.35">
      <c r="A45" s="271"/>
    </row>
    <row r="46" spans="1:1" ht="12.75" customHeight="1" x14ac:dyDescent="0.35">
      <c r="A46" s="271"/>
    </row>
    <row r="47" spans="1:1" ht="12.75" customHeight="1" x14ac:dyDescent="0.35">
      <c r="A47" s="271"/>
    </row>
    <row r="48" spans="1:1" ht="12.75" customHeight="1" x14ac:dyDescent="0.35">
      <c r="A48" s="271"/>
    </row>
  </sheetData>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6"/>
  <sheetViews>
    <sheetView topLeftCell="A95" zoomScaleNormal="100" workbookViewId="0">
      <selection activeCell="A97" sqref="A97:C97"/>
    </sheetView>
  </sheetViews>
  <sheetFormatPr defaultColWidth="9.1796875" defaultRowHeight="12.5" x14ac:dyDescent="0.25"/>
  <cols>
    <col min="1" max="1" width="9.1796875" style="4"/>
    <col min="2" max="3" width="48.54296875" style="4" customWidth="1"/>
    <col min="4" max="16384" width="9.1796875" style="4"/>
  </cols>
  <sheetData>
    <row r="1" spans="1:3" ht="18" x14ac:dyDescent="0.4">
      <c r="A1" s="8" t="s">
        <v>1</v>
      </c>
      <c r="B1" s="6"/>
      <c r="C1" s="6"/>
    </row>
    <row r="2" spans="1:3" x14ac:dyDescent="0.25">
      <c r="A2" s="9" t="s">
        <v>373</v>
      </c>
      <c r="B2" s="6"/>
      <c r="C2" s="6"/>
    </row>
    <row r="4" spans="1:3" ht="15.5" x14ac:dyDescent="0.25">
      <c r="A4" s="392" t="s">
        <v>2</v>
      </c>
      <c r="B4" s="392"/>
      <c r="C4" s="392"/>
    </row>
    <row r="5" spans="1:3" x14ac:dyDescent="0.25">
      <c r="A5" s="389" t="s">
        <v>374</v>
      </c>
      <c r="B5" s="389"/>
      <c r="C5" s="389"/>
    </row>
    <row r="6" spans="1:3" ht="15.5" x14ac:dyDescent="0.25">
      <c r="A6" s="392" t="s">
        <v>4</v>
      </c>
      <c r="B6" s="392"/>
      <c r="C6" s="392"/>
    </row>
    <row r="7" spans="1:3" ht="33" customHeight="1" x14ac:dyDescent="0.25">
      <c r="A7" s="389" t="s">
        <v>375</v>
      </c>
      <c r="B7" s="389"/>
      <c r="C7" s="389"/>
    </row>
    <row r="8" spans="1:3" ht="24" customHeight="1" x14ac:dyDescent="0.25">
      <c r="A8" s="389"/>
      <c r="B8" s="389"/>
      <c r="C8" s="389"/>
    </row>
    <row r="9" spans="1:3" ht="15.5" x14ac:dyDescent="0.25">
      <c r="A9" s="392" t="s">
        <v>376</v>
      </c>
      <c r="B9" s="392"/>
      <c r="C9" s="392"/>
    </row>
    <row r="10" spans="1:3" ht="26.25" customHeight="1" x14ac:dyDescent="0.25">
      <c r="A10" s="389" t="s">
        <v>377</v>
      </c>
      <c r="B10" s="389"/>
      <c r="C10" s="389"/>
    </row>
    <row r="11" spans="1:3" ht="45.75" customHeight="1" x14ac:dyDescent="0.25">
      <c r="A11" s="389" t="s">
        <v>378</v>
      </c>
      <c r="B11" s="389"/>
      <c r="C11" s="389"/>
    </row>
    <row r="12" spans="1:3" ht="17.5" x14ac:dyDescent="0.25">
      <c r="A12" s="5"/>
      <c r="B12" s="7"/>
      <c r="C12" s="7"/>
    </row>
    <row r="13" spans="1:3" ht="15.5" x14ac:dyDescent="0.25">
      <c r="A13" s="392" t="s">
        <v>379</v>
      </c>
      <c r="B13" s="392"/>
      <c r="C13" s="392"/>
    </row>
    <row r="14" spans="1:3" ht="29.25" customHeight="1" x14ac:dyDescent="0.25">
      <c r="A14" s="389" t="s">
        <v>380</v>
      </c>
      <c r="B14" s="389"/>
      <c r="C14" s="389"/>
    </row>
    <row r="15" spans="1:3" ht="25.5" customHeight="1" x14ac:dyDescent="0.25">
      <c r="A15" s="389" t="s">
        <v>381</v>
      </c>
      <c r="B15" s="389"/>
      <c r="C15" s="389"/>
    </row>
    <row r="16" spans="1:3" x14ac:dyDescent="0.25">
      <c r="A16" s="7"/>
      <c r="B16" s="7"/>
      <c r="C16" s="7"/>
    </row>
    <row r="17" spans="1:3" ht="15.5" x14ac:dyDescent="0.25">
      <c r="A17" s="392" t="s">
        <v>382</v>
      </c>
      <c r="B17" s="392"/>
      <c r="C17" s="392"/>
    </row>
    <row r="18" spans="1:3" ht="25.5" customHeight="1" x14ac:dyDescent="0.25">
      <c r="A18" s="389" t="s">
        <v>383</v>
      </c>
      <c r="B18" s="389"/>
      <c r="C18" s="389"/>
    </row>
    <row r="19" spans="1:3" x14ac:dyDescent="0.25">
      <c r="A19" s="389" t="s">
        <v>384</v>
      </c>
      <c r="B19" s="389"/>
      <c r="C19" s="389"/>
    </row>
    <row r="20" spans="1:3" x14ac:dyDescent="0.25">
      <c r="A20" s="389" t="s">
        <v>385</v>
      </c>
      <c r="B20" s="389"/>
      <c r="C20" s="389"/>
    </row>
    <row r="21" spans="1:3" x14ac:dyDescent="0.25">
      <c r="A21" s="11" t="s">
        <v>386</v>
      </c>
      <c r="B21" s="389" t="s">
        <v>387</v>
      </c>
      <c r="C21" s="390"/>
    </row>
    <row r="22" spans="1:3" x14ac:dyDescent="0.25">
      <c r="A22" s="11" t="s">
        <v>386</v>
      </c>
      <c r="B22" s="389" t="s">
        <v>388</v>
      </c>
      <c r="C22" s="390"/>
    </row>
    <row r="23" spans="1:3" ht="17.5" x14ac:dyDescent="0.25">
      <c r="A23" s="5"/>
      <c r="B23" s="5"/>
      <c r="C23" s="5"/>
    </row>
    <row r="24" spans="1:3" ht="15.5" x14ac:dyDescent="0.25">
      <c r="A24" s="392" t="s">
        <v>389</v>
      </c>
      <c r="B24" s="392"/>
      <c r="C24" s="392"/>
    </row>
    <row r="25" spans="1:3" ht="29.25" customHeight="1" x14ac:dyDescent="0.25">
      <c r="A25" s="389" t="s">
        <v>390</v>
      </c>
      <c r="B25" s="389"/>
      <c r="C25" s="389"/>
    </row>
    <row r="26" spans="1:3" ht="54" customHeight="1" x14ac:dyDescent="0.25">
      <c r="A26" s="389" t="s">
        <v>391</v>
      </c>
      <c r="B26" s="389"/>
      <c r="C26" s="389"/>
    </row>
    <row r="27" spans="1:3" ht="22.5" customHeight="1" x14ac:dyDescent="0.25">
      <c r="A27" s="389" t="s">
        <v>392</v>
      </c>
      <c r="B27" s="389"/>
      <c r="C27" s="389"/>
    </row>
    <row r="28" spans="1:3" x14ac:dyDescent="0.25">
      <c r="A28" s="389"/>
      <c r="B28" s="389"/>
      <c r="C28" s="389"/>
    </row>
    <row r="29" spans="1:3" ht="15.5" x14ac:dyDescent="0.25">
      <c r="A29" s="392" t="s">
        <v>393</v>
      </c>
      <c r="B29" s="392"/>
      <c r="C29" s="392"/>
    </row>
    <row r="30" spans="1:3" x14ac:dyDescent="0.25">
      <c r="A30" s="389" t="s">
        <v>394</v>
      </c>
      <c r="B30" s="389"/>
      <c r="C30" s="389"/>
    </row>
    <row r="31" spans="1:3" x14ac:dyDescent="0.25">
      <c r="A31" s="7"/>
      <c r="B31" s="7"/>
      <c r="C31" s="7"/>
    </row>
    <row r="32" spans="1:3" ht="14" x14ac:dyDescent="0.25">
      <c r="A32" s="393" t="s">
        <v>395</v>
      </c>
      <c r="B32" s="393"/>
      <c r="C32" s="393"/>
    </row>
    <row r="33" spans="1:3" x14ac:dyDescent="0.25">
      <c r="A33" s="11" t="s">
        <v>386</v>
      </c>
      <c r="B33" s="389" t="s">
        <v>396</v>
      </c>
      <c r="C33" s="390"/>
    </row>
    <row r="34" spans="1:3" x14ac:dyDescent="0.25">
      <c r="A34" s="11" t="s">
        <v>386</v>
      </c>
      <c r="B34" s="389" t="s">
        <v>397</v>
      </c>
      <c r="C34" s="390"/>
    </row>
    <row r="35" spans="1:3" x14ac:dyDescent="0.25">
      <c r="A35" s="11" t="s">
        <v>386</v>
      </c>
      <c r="B35" s="391" t="s">
        <v>398</v>
      </c>
      <c r="C35" s="390"/>
    </row>
    <row r="36" spans="1:3" x14ac:dyDescent="0.25">
      <c r="A36" s="11" t="s">
        <v>386</v>
      </c>
      <c r="B36" s="391" t="s">
        <v>399</v>
      </c>
      <c r="C36" s="390"/>
    </row>
    <row r="37" spans="1:3" x14ac:dyDescent="0.25">
      <c r="A37" s="11" t="s">
        <v>386</v>
      </c>
      <c r="B37" s="389" t="s">
        <v>400</v>
      </c>
      <c r="C37" s="390"/>
    </row>
    <row r="38" spans="1:3" x14ac:dyDescent="0.25">
      <c r="A38" s="11" t="s">
        <v>386</v>
      </c>
      <c r="B38" s="389" t="s">
        <v>401</v>
      </c>
      <c r="C38" s="390"/>
    </row>
    <row r="39" spans="1:3" x14ac:dyDescent="0.25">
      <c r="A39" s="11" t="s">
        <v>386</v>
      </c>
      <c r="B39" s="389" t="s">
        <v>402</v>
      </c>
      <c r="C39" s="390"/>
    </row>
    <row r="40" spans="1:3" x14ac:dyDescent="0.25">
      <c r="A40" s="11" t="s">
        <v>386</v>
      </c>
      <c r="B40" s="391" t="s">
        <v>403</v>
      </c>
      <c r="C40" s="390"/>
    </row>
    <row r="41" spans="1:3" x14ac:dyDescent="0.25">
      <c r="A41" s="11" t="s">
        <v>386</v>
      </c>
      <c r="B41" s="389" t="s">
        <v>404</v>
      </c>
      <c r="C41" s="390"/>
    </row>
    <row r="42" spans="1:3" x14ac:dyDescent="0.25">
      <c r="A42" s="11"/>
      <c r="B42" s="391"/>
      <c r="C42" s="390"/>
    </row>
    <row r="43" spans="1:3" x14ac:dyDescent="0.25">
      <c r="A43" s="389" t="s">
        <v>405</v>
      </c>
      <c r="B43" s="389"/>
      <c r="C43" s="389"/>
    </row>
    <row r="44" spans="1:3" x14ac:dyDescent="0.25">
      <c r="A44" s="389" t="s">
        <v>406</v>
      </c>
      <c r="B44" s="389"/>
      <c r="C44" s="389"/>
    </row>
    <row r="45" spans="1:3" x14ac:dyDescent="0.25">
      <c r="A45" s="389" t="s">
        <v>407</v>
      </c>
      <c r="B45" s="389"/>
      <c r="C45" s="389"/>
    </row>
    <row r="46" spans="1:3" x14ac:dyDescent="0.25">
      <c r="A46" s="7"/>
      <c r="B46" s="7"/>
      <c r="C46" s="7"/>
    </row>
    <row r="47" spans="1:3" x14ac:dyDescent="0.25">
      <c r="A47" s="389" t="s">
        <v>408</v>
      </c>
      <c r="B47" s="389"/>
      <c r="C47" s="389"/>
    </row>
    <row r="48" spans="1:3" x14ac:dyDescent="0.25">
      <c r="A48" s="7"/>
      <c r="B48" s="7"/>
      <c r="C48" s="7"/>
    </row>
    <row r="49" spans="1:3" x14ac:dyDescent="0.25">
      <c r="A49" s="7"/>
      <c r="B49" s="7"/>
      <c r="C49" s="7"/>
    </row>
    <row r="50" spans="1:3" x14ac:dyDescent="0.25">
      <c r="A50" s="7"/>
      <c r="B50" s="7"/>
      <c r="C50" s="7"/>
    </row>
    <row r="51" spans="1:3" x14ac:dyDescent="0.25">
      <c r="A51" s="7"/>
      <c r="B51" s="7"/>
      <c r="C51" s="7"/>
    </row>
    <row r="52" spans="1:3" x14ac:dyDescent="0.25">
      <c r="A52" s="7"/>
      <c r="B52" s="7"/>
      <c r="C52" s="7"/>
    </row>
    <row r="53" spans="1:3" x14ac:dyDescent="0.25">
      <c r="A53" s="7"/>
      <c r="B53" s="7"/>
      <c r="C53" s="7"/>
    </row>
    <row r="54" spans="1:3" x14ac:dyDescent="0.25">
      <c r="A54" s="7"/>
      <c r="B54" s="7"/>
      <c r="C54" s="7"/>
    </row>
    <row r="55" spans="1:3" x14ac:dyDescent="0.25">
      <c r="A55" s="7"/>
      <c r="B55" s="7"/>
      <c r="C55" s="7"/>
    </row>
    <row r="56" spans="1:3" x14ac:dyDescent="0.25">
      <c r="A56" s="7"/>
      <c r="B56" s="7"/>
      <c r="C56" s="7"/>
    </row>
    <row r="57" spans="1:3" x14ac:dyDescent="0.25">
      <c r="A57" s="7"/>
      <c r="B57" s="7"/>
      <c r="C57" s="7"/>
    </row>
    <row r="58" spans="1:3" x14ac:dyDescent="0.25">
      <c r="A58" s="7"/>
      <c r="B58" s="7"/>
      <c r="C58" s="7"/>
    </row>
    <row r="59" spans="1:3" x14ac:dyDescent="0.25">
      <c r="A59" s="7"/>
      <c r="B59" s="7"/>
      <c r="C59" s="7"/>
    </row>
    <row r="60" spans="1:3" x14ac:dyDescent="0.25">
      <c r="A60" s="7"/>
      <c r="B60" s="7"/>
      <c r="C60" s="7"/>
    </row>
    <row r="61" spans="1:3" x14ac:dyDescent="0.25">
      <c r="A61" s="7"/>
      <c r="B61" s="7"/>
      <c r="C61" s="7"/>
    </row>
    <row r="62" spans="1:3" x14ac:dyDescent="0.25">
      <c r="A62" s="7"/>
      <c r="B62" s="7"/>
      <c r="C62" s="7"/>
    </row>
    <row r="63" spans="1:3" x14ac:dyDescent="0.25">
      <c r="A63" s="7"/>
      <c r="B63" s="7"/>
      <c r="C63" s="7"/>
    </row>
    <row r="64" spans="1:3" x14ac:dyDescent="0.25">
      <c r="A64" s="7"/>
      <c r="B64" s="7"/>
      <c r="C64" s="7"/>
    </row>
    <row r="65" spans="1:3" x14ac:dyDescent="0.25">
      <c r="A65" s="7"/>
      <c r="B65" s="7"/>
      <c r="C65" s="7"/>
    </row>
    <row r="66" spans="1:3" x14ac:dyDescent="0.25">
      <c r="A66" s="7"/>
      <c r="B66" s="7"/>
      <c r="C66" s="7"/>
    </row>
    <row r="67" spans="1:3" x14ac:dyDescent="0.25">
      <c r="A67" s="7"/>
      <c r="B67" s="7"/>
      <c r="C67" s="7"/>
    </row>
    <row r="68" spans="1:3" x14ac:dyDescent="0.25">
      <c r="A68" s="7"/>
      <c r="B68" s="7"/>
      <c r="C68" s="7"/>
    </row>
    <row r="69" spans="1:3" x14ac:dyDescent="0.25">
      <c r="A69" s="7"/>
      <c r="B69" s="7"/>
      <c r="C69" s="7"/>
    </row>
    <row r="70" spans="1:3" x14ac:dyDescent="0.25">
      <c r="A70" s="7"/>
      <c r="B70" s="7"/>
      <c r="C70" s="7"/>
    </row>
    <row r="71" spans="1:3" x14ac:dyDescent="0.25">
      <c r="A71" s="7"/>
      <c r="B71" s="7"/>
      <c r="C71" s="7"/>
    </row>
    <row r="72" spans="1:3" x14ac:dyDescent="0.25">
      <c r="A72" s="7"/>
      <c r="B72" s="7"/>
      <c r="C72" s="7"/>
    </row>
    <row r="73" spans="1:3" x14ac:dyDescent="0.25">
      <c r="A73" s="7"/>
      <c r="B73" s="7"/>
      <c r="C73" s="7"/>
    </row>
    <row r="74" spans="1:3" x14ac:dyDescent="0.25">
      <c r="A74" s="7"/>
      <c r="B74" s="7"/>
      <c r="C74" s="7"/>
    </row>
    <row r="75" spans="1:3" x14ac:dyDescent="0.25">
      <c r="A75" s="10"/>
      <c r="B75" s="10"/>
      <c r="C75" s="10"/>
    </row>
    <row r="76" spans="1:3" ht="15.5" x14ac:dyDescent="0.25">
      <c r="A76" s="392" t="s">
        <v>409</v>
      </c>
      <c r="B76" s="392"/>
      <c r="C76" s="392"/>
    </row>
    <row r="77" spans="1:3" ht="16.5" customHeight="1" x14ac:dyDescent="0.25">
      <c r="A77" s="389" t="s">
        <v>410</v>
      </c>
      <c r="B77" s="389"/>
      <c r="C77" s="389"/>
    </row>
    <row r="78" spans="1:3" ht="17.25" customHeight="1" x14ac:dyDescent="0.25">
      <c r="A78" s="389" t="s">
        <v>411</v>
      </c>
      <c r="B78" s="389"/>
      <c r="C78" s="389"/>
    </row>
    <row r="79" spans="1:3" ht="23.25" customHeight="1" x14ac:dyDescent="0.25">
      <c r="A79" s="389" t="s">
        <v>412</v>
      </c>
      <c r="B79" s="389"/>
      <c r="C79" s="389"/>
    </row>
    <row r="80" spans="1:3" ht="28.5" customHeight="1" x14ac:dyDescent="0.25">
      <c r="A80" s="391" t="s">
        <v>413</v>
      </c>
      <c r="B80" s="389"/>
      <c r="C80" s="389"/>
    </row>
    <row r="81" spans="1:3" x14ac:dyDescent="0.25">
      <c r="A81" s="391" t="s">
        <v>414</v>
      </c>
      <c r="B81" s="389"/>
      <c r="C81" s="389"/>
    </row>
    <row r="82" spans="1:3" x14ac:dyDescent="0.25">
      <c r="A82" s="12"/>
      <c r="B82" s="7"/>
      <c r="C82" s="7"/>
    </row>
    <row r="83" spans="1:3" ht="15.5" x14ac:dyDescent="0.25">
      <c r="A83" s="392" t="s">
        <v>415</v>
      </c>
      <c r="B83" s="392"/>
      <c r="C83" s="392"/>
    </row>
    <row r="84" spans="1:3" x14ac:dyDescent="0.25">
      <c r="A84" s="391" t="s">
        <v>416</v>
      </c>
      <c r="B84" s="389"/>
      <c r="C84" s="389"/>
    </row>
    <row r="85" spans="1:3" x14ac:dyDescent="0.25">
      <c r="A85" s="389" t="s">
        <v>417</v>
      </c>
      <c r="B85" s="389"/>
      <c r="C85" s="389"/>
    </row>
    <row r="86" spans="1:3" x14ac:dyDescent="0.25">
      <c r="A86" s="391" t="s">
        <v>418</v>
      </c>
      <c r="B86" s="389"/>
      <c r="C86" s="389"/>
    </row>
    <row r="87" spans="1:3" x14ac:dyDescent="0.25">
      <c r="A87" s="391" t="s">
        <v>419</v>
      </c>
      <c r="B87" s="389"/>
      <c r="C87" s="389"/>
    </row>
    <row r="88" spans="1:3" x14ac:dyDescent="0.25">
      <c r="A88" s="7"/>
      <c r="B88" s="7"/>
      <c r="C88" s="7"/>
    </row>
    <row r="89" spans="1:3" ht="15.5" x14ac:dyDescent="0.25">
      <c r="A89" s="392" t="s">
        <v>420</v>
      </c>
      <c r="B89" s="392"/>
      <c r="C89" s="392"/>
    </row>
    <row r="90" spans="1:3" x14ac:dyDescent="0.25">
      <c r="A90" s="389" t="s">
        <v>421</v>
      </c>
      <c r="B90" s="389"/>
      <c r="C90" s="389"/>
    </row>
    <row r="91" spans="1:3" x14ac:dyDescent="0.25">
      <c r="A91" s="389" t="s">
        <v>422</v>
      </c>
      <c r="B91" s="389"/>
      <c r="C91" s="389"/>
    </row>
    <row r="92" spans="1:3" x14ac:dyDescent="0.25">
      <c r="A92" s="389" t="s">
        <v>423</v>
      </c>
      <c r="B92" s="389"/>
      <c r="C92" s="389"/>
    </row>
    <row r="93" spans="1:3" x14ac:dyDescent="0.25">
      <c r="A93" s="389" t="s">
        <v>424</v>
      </c>
      <c r="B93" s="389"/>
      <c r="C93" s="389"/>
    </row>
    <row r="94" spans="1:3" x14ac:dyDescent="0.25">
      <c r="A94" s="389" t="s">
        <v>425</v>
      </c>
      <c r="B94" s="389"/>
      <c r="C94" s="389"/>
    </row>
    <row r="95" spans="1:3" ht="24.75" customHeight="1" x14ac:dyDescent="0.25">
      <c r="A95" s="389" t="s">
        <v>426</v>
      </c>
      <c r="B95" s="389"/>
      <c r="C95" s="389"/>
    </row>
    <row r="96" spans="1:3" x14ac:dyDescent="0.25">
      <c r="A96" s="389"/>
      <c r="B96" s="389"/>
      <c r="C96" s="389"/>
    </row>
    <row r="97" spans="1:3" ht="15.5" x14ac:dyDescent="0.25">
      <c r="A97" s="392" t="s">
        <v>427</v>
      </c>
      <c r="B97" s="392"/>
      <c r="C97" s="392"/>
    </row>
    <row r="98" spans="1:3" x14ac:dyDescent="0.25">
      <c r="A98" s="389" t="s">
        <v>428</v>
      </c>
      <c r="B98" s="389"/>
      <c r="C98" s="389"/>
    </row>
    <row r="99" spans="1:3" x14ac:dyDescent="0.25">
      <c r="A99" s="391" t="s">
        <v>429</v>
      </c>
      <c r="B99" s="389"/>
      <c r="C99" s="389"/>
    </row>
    <row r="100" spans="1:3" ht="18" customHeight="1" x14ac:dyDescent="0.25">
      <c r="A100" s="391" t="s">
        <v>430</v>
      </c>
      <c r="B100" s="389"/>
      <c r="C100" s="389"/>
    </row>
    <row r="101" spans="1:3" ht="17.25" customHeight="1" x14ac:dyDescent="0.25">
      <c r="A101" s="389" t="s">
        <v>431</v>
      </c>
      <c r="B101" s="389"/>
      <c r="C101" s="389"/>
    </row>
    <row r="102" spans="1:3" ht="26.25" customHeight="1" x14ac:dyDescent="0.25">
      <c r="A102" s="391" t="s">
        <v>432</v>
      </c>
      <c r="B102" s="389"/>
      <c r="C102" s="389"/>
    </row>
    <row r="103" spans="1:3" ht="24" customHeight="1" x14ac:dyDescent="0.25">
      <c r="A103" s="389" t="s">
        <v>433</v>
      </c>
      <c r="B103" s="389"/>
      <c r="C103" s="389"/>
    </row>
    <row r="104" spans="1:3" x14ac:dyDescent="0.25">
      <c r="A104" s="7"/>
      <c r="B104" s="7"/>
      <c r="C104" s="7"/>
    </row>
    <row r="105" spans="1:3" ht="15.5" x14ac:dyDescent="0.25">
      <c r="A105" s="392" t="s">
        <v>434</v>
      </c>
      <c r="B105" s="392"/>
      <c r="C105" s="392"/>
    </row>
    <row r="106" spans="1:3" ht="21" customHeight="1" x14ac:dyDescent="0.25">
      <c r="A106" s="389" t="s">
        <v>435</v>
      </c>
      <c r="B106" s="389"/>
      <c r="C106" s="389"/>
    </row>
    <row r="107" spans="1:3" x14ac:dyDescent="0.25">
      <c r="A107" s="389"/>
      <c r="B107" s="389"/>
      <c r="C107" s="389"/>
    </row>
    <row r="108" spans="1:3" ht="15.5" x14ac:dyDescent="0.25">
      <c r="A108" s="392" t="s">
        <v>436</v>
      </c>
      <c r="B108" s="392"/>
      <c r="C108" s="392"/>
    </row>
    <row r="109" spans="1:3" x14ac:dyDescent="0.25">
      <c r="A109" s="389" t="s">
        <v>437</v>
      </c>
      <c r="B109" s="389"/>
      <c r="C109" s="389"/>
    </row>
    <row r="110" spans="1:3" x14ac:dyDescent="0.25">
      <c r="A110" s="389" t="s">
        <v>438</v>
      </c>
      <c r="B110" s="389"/>
      <c r="C110" s="389"/>
    </row>
    <row r="111" spans="1:3" x14ac:dyDescent="0.25">
      <c r="A111" s="389" t="s">
        <v>439</v>
      </c>
      <c r="B111" s="389"/>
      <c r="C111" s="389"/>
    </row>
    <row r="112" spans="1:3" x14ac:dyDescent="0.25">
      <c r="A112" s="389" t="s">
        <v>440</v>
      </c>
      <c r="B112" s="389"/>
      <c r="C112" s="389"/>
    </row>
    <row r="113" spans="1:3" x14ac:dyDescent="0.25">
      <c r="A113" s="389" t="s">
        <v>441</v>
      </c>
      <c r="B113" s="389"/>
      <c r="C113" s="389"/>
    </row>
    <row r="114" spans="1:3" x14ac:dyDescent="0.25">
      <c r="A114" s="389" t="s">
        <v>442</v>
      </c>
      <c r="B114" s="389"/>
      <c r="C114" s="389"/>
    </row>
    <row r="115" spans="1:3" x14ac:dyDescent="0.25">
      <c r="A115" s="389" t="s">
        <v>443</v>
      </c>
      <c r="B115" s="389"/>
      <c r="C115" s="389"/>
    </row>
    <row r="116" spans="1:3" x14ac:dyDescent="0.25">
      <c r="A116" s="389" t="s">
        <v>444</v>
      </c>
      <c r="B116" s="389"/>
      <c r="C116" s="389"/>
    </row>
  </sheetData>
  <mergeCells count="76">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 ref="A4:C4"/>
    <mergeCell ref="A5:C5"/>
    <mergeCell ref="A6:C6"/>
    <mergeCell ref="B38:C38"/>
    <mergeCell ref="B39:C39"/>
    <mergeCell ref="A9:C9"/>
    <mergeCell ref="A10:C10"/>
    <mergeCell ref="A20:C20"/>
    <mergeCell ref="A19:C19"/>
    <mergeCell ref="B21:C21"/>
    <mergeCell ref="B22:C22"/>
    <mergeCell ref="A15:C15"/>
    <mergeCell ref="A11:C11"/>
    <mergeCell ref="A13:C13"/>
    <mergeCell ref="A14:C14"/>
    <mergeCell ref="A17:C17"/>
    <mergeCell ref="A79:C79"/>
    <mergeCell ref="A85:C85"/>
    <mergeCell ref="A32:C32"/>
    <mergeCell ref="A24:C24"/>
    <mergeCell ref="A25:C25"/>
    <mergeCell ref="B37:C37"/>
    <mergeCell ref="A83:C83"/>
    <mergeCell ref="B40:C40"/>
    <mergeCell ref="A44:C44"/>
    <mergeCell ref="A84:C84"/>
    <mergeCell ref="B42:C42"/>
    <mergeCell ref="A26:C26"/>
    <mergeCell ref="A27:C27"/>
    <mergeCell ref="A28:C28"/>
    <mergeCell ref="A29:C29"/>
    <mergeCell ref="A30:C30"/>
    <mergeCell ref="A116:C116"/>
    <mergeCell ref="A108:C108"/>
    <mergeCell ref="A109:C109"/>
    <mergeCell ref="A114:C114"/>
    <mergeCell ref="A112:C112"/>
    <mergeCell ref="A113:C113"/>
    <mergeCell ref="A110:C110"/>
    <mergeCell ref="A111:C111"/>
    <mergeCell ref="A115:C115"/>
    <mergeCell ref="A106:C106"/>
    <mergeCell ref="A107:C107"/>
    <mergeCell ref="B41:C41"/>
    <mergeCell ref="A7:C8"/>
    <mergeCell ref="A94:C94"/>
    <mergeCell ref="A91:C91"/>
    <mergeCell ref="A95:C95"/>
    <mergeCell ref="A45:C45"/>
    <mergeCell ref="A80:C80"/>
    <mergeCell ref="A81:C81"/>
    <mergeCell ref="A87:C87"/>
    <mergeCell ref="A89:C89"/>
    <mergeCell ref="A18:C18"/>
    <mergeCell ref="A77:C77"/>
    <mergeCell ref="A78:C78"/>
    <mergeCell ref="A76:C76"/>
    <mergeCell ref="A43:C43"/>
    <mergeCell ref="A47:C47"/>
    <mergeCell ref="B33:C33"/>
    <mergeCell ref="B34:C34"/>
    <mergeCell ref="B35:C35"/>
    <mergeCell ref="B36:C36"/>
  </mergeCells>
  <pageMargins left="0.7" right="0.7" top="0.75" bottom="0.75" header="0.3" footer="0.3"/>
  <pageSetup paperSize="9" orientation="portrait" r:id="rId1"/>
  <headerFooter>
    <oddHeader>&amp;L&amp;"Calibri"&amp;10&amp;K000000OFFICIAL&amp;1#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301523</AmpProgrammeId>
    <ContentDescription xmlns="1dfeaaf3-78af-4f3c-9a64-5b70949f85ef" xsi:nil="true"/>
    <ProjectLanguage xmlns="1dfeaaf3-78af-4f3c-9a64-5b70949f85ef">English</ProjectLanguage>
    <Exclusion_x0020_Applied xmlns="1dfeaaf3-78af-4f3c-9a64-5b70949f85ef">false</Exclusion_x0020_Applied>
    <PublishingState xmlns="1dfeaaf3-78af-4f3c-9a64-5b70949f85ef">Pending IATI Publishing</PublishingState>
    <DocumentIdentifier xmlns="1dfeaaf3-78af-4f3c-9a64-5b70949f85ef">S31052321</DocumentIdentifi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5BDAF3BB91D21144A2BA33AB7D624ADC" ma:contentTypeVersion="5" ma:contentTypeDescription="Logical framework (Logframe) Content Type for Transparency" ma:contentTypeScope="" ma:versionID="d8f6071b8e54a24057d6761ab863d57f">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85A5C0-4DA5-4788-A2E4-422E55E5875A}">
  <ds:schemaRefs>
    <ds:schemaRef ds:uri="http://schemas.microsoft.com/office/2006/metadata/properties"/>
    <ds:schemaRef ds:uri="http://purl.org/dc/elements/1.1/"/>
    <ds:schemaRef ds:uri="http://purl.org/dc/terms/"/>
    <ds:schemaRef ds:uri="http://schemas.microsoft.com/office/infopath/2007/PartnerControls"/>
    <ds:schemaRef ds:uri="http://schemas.microsoft.com/sharepoint/v3"/>
    <ds:schemaRef ds:uri="http://www.w3.org/XML/1998/namespace"/>
    <ds:schemaRef ds:uri="http://schemas.microsoft.com/office/2006/documentManagement/types"/>
    <ds:schemaRef ds:uri="http://schemas.openxmlformats.org/package/2006/metadata/core-properties"/>
    <ds:schemaRef ds:uri="http://purl.org/dc/dcmitype/"/>
    <ds:schemaRef ds:uri="35615b23-6e6e-4197-b278-3fd749dfb969"/>
    <ds:schemaRef ds:uri="819092c2-8001-4f82-87ac-b6853cfae1f7"/>
  </ds:schemaRefs>
</ds:datastoreItem>
</file>

<file path=customXml/itemProps2.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3.xml><?xml version="1.0" encoding="utf-8"?>
<ds:datastoreItem xmlns:ds="http://schemas.openxmlformats.org/officeDocument/2006/customXml" ds:itemID="{AA2E4F5C-4BD4-46D0-8CC9-1CEE456CED59}"/>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SA JETP</vt:lpstr>
      <vt:lpstr>Indicator definitions</vt:lpstr>
      <vt:lpstr>Impact indicator one calcs</vt:lpstr>
      <vt:lpstr>Change frame</vt:lpstr>
      <vt:lpstr>Transformational Change</vt:lpstr>
      <vt:lpstr>Guidance Notes</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Claire Fitzroy</dc:creator>
  <cp:keywords/>
  <dc:description/>
  <cp:lastModifiedBy>Tebello Mohale</cp:lastModifiedBy>
  <cp:revision/>
  <dcterms:created xsi:type="dcterms:W3CDTF">2010-10-26T15:58:14Z</dcterms:created>
  <dcterms:modified xsi:type="dcterms:W3CDTF">2026-10-05T10:17:43Z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0x010100A9E804AD2130B047BEB1B1355903FA5903005BDAF3BB91D21144A2BA33AB7D624ADC</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y fmtid="{D5CDD505-2E9C-101B-9397-08002B2CF9AE}" pid="22" name="MediaServiceImageTags">
    <vt:lpwstr/>
  </property>
</Properties>
</file>