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codeName="ThisWorkbook" defaultThemeVersion="124226"/>
  <mc:AlternateContent xmlns:mc="http://schemas.openxmlformats.org/markup-compatibility/2006">
    <mc:Choice Requires="x15">
      <x15ac:absPath xmlns:x15ac="http://schemas.microsoft.com/office/spreadsheetml/2010/11/ac" url="https://fcogovuk-my.sharepoint.com/personal/muyiwa_babatola_fcdo_gov_uk/Documents/Desktop/PLANE/Docs/2026/"/>
    </mc:Choice>
  </mc:AlternateContent>
  <xr:revisionPtr revIDLastSave="0" documentId="8_{366CB884-62F9-483E-A569-F366D819CE21}" xr6:coauthVersionLast="47" xr6:coauthVersionMax="47" xr10:uidLastSave="{00000000-0000-0000-0000-000000000000}"/>
  <bookViews>
    <workbookView xWindow="-4515" yWindow="-16320" windowWidth="38640" windowHeight="15720" xr2:uid="{6AF26617-068B-4532-8C18-0F564D188CCA}"/>
  </bookViews>
  <sheets>
    <sheet name="Impact and Outcome" sheetId="7" r:id="rId1"/>
    <sheet name="Window 1" sheetId="18" r:id="rId2"/>
    <sheet name="Window 2" sheetId="23" r:id="rId3"/>
    <sheet name="Window 3" sheetId="24" r:id="rId4"/>
    <sheet name="Indicator Descriptions" sheetId="15" r:id="rId5"/>
    <sheet name="Change log" sheetId="22" r:id="rId6"/>
    <sheet name="Baseline Data-Education Bud" sheetId="21" r:id="rId7"/>
    <sheet name="Baseline Data" sheetId="13" r:id="rId8"/>
    <sheet name="Target Data" sheetId="14" r:id="rId9"/>
    <sheet name="Weightings" sheetId="16" r:id="rId10"/>
  </sheets>
  <externalReferences>
    <externalReference r:id="rId11"/>
    <externalReference r:id="rId12"/>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6" i="24" l="1"/>
  <c r="B26" i="23"/>
  <c r="D45" i="14" l="1" a="1"/>
  <c r="D45" i="14" s="1"/>
  <c r="C45" i="14" a="1"/>
  <c r="C45" i="14" s="1"/>
  <c r="C34" i="14" a="1"/>
  <c r="C34" i="14" s="1"/>
  <c r="C33" i="14"/>
  <c r="D91" i="14" l="1"/>
  <c r="D90" i="14"/>
  <c r="D89" i="14"/>
  <c r="C93" i="14"/>
  <c r="C92" i="14"/>
  <c r="C91" i="14"/>
  <c r="C90" i="14"/>
  <c r="C89" i="14"/>
  <c r="J83" i="13"/>
  <c r="I83" i="13"/>
  <c r="K47" i="21" l="1"/>
  <c r="K49" i="21" s="1"/>
  <c r="J47" i="21"/>
  <c r="J49" i="21" s="1"/>
  <c r="I47" i="21"/>
  <c r="I49" i="21" s="1"/>
  <c r="H47" i="21"/>
  <c r="H49" i="21" s="1"/>
  <c r="G47" i="21"/>
  <c r="G49" i="21" s="1"/>
  <c r="K50" i="21" s="1"/>
  <c r="F47" i="21"/>
  <c r="F48" i="21" s="1"/>
  <c r="E47" i="21"/>
  <c r="E48" i="21" s="1"/>
  <c r="D47" i="21"/>
  <c r="D48" i="21" s="1"/>
  <c r="C47" i="21"/>
  <c r="C48" i="21" s="1"/>
  <c r="B47" i="21"/>
  <c r="B48" i="21" s="1"/>
  <c r="K46" i="21"/>
  <c r="J46" i="21"/>
  <c r="I46" i="21"/>
  <c r="H46" i="21"/>
  <c r="G46" i="21"/>
  <c r="F46" i="21"/>
  <c r="E46" i="21"/>
  <c r="D46" i="21"/>
  <c r="C46" i="21"/>
  <c r="B46" i="21"/>
  <c r="I36" i="21"/>
  <c r="G36" i="21"/>
  <c r="D35" i="21"/>
  <c r="K34" i="21"/>
  <c r="K36" i="21" s="1"/>
  <c r="J34" i="21"/>
  <c r="I34" i="21"/>
  <c r="H34" i="21"/>
  <c r="H36" i="21" s="1"/>
  <c r="G34" i="21"/>
  <c r="F34" i="21"/>
  <c r="F35" i="21" s="1"/>
  <c r="E34" i="21"/>
  <c r="J36" i="21" s="1"/>
  <c r="D34" i="21"/>
  <c r="C34" i="21"/>
  <c r="C35" i="21" s="1"/>
  <c r="B34" i="21"/>
  <c r="K33" i="21"/>
  <c r="J33" i="21"/>
  <c r="I33" i="21"/>
  <c r="H33" i="21"/>
  <c r="G33" i="21"/>
  <c r="F33" i="21"/>
  <c r="E33" i="21"/>
  <c r="D33" i="21"/>
  <c r="C33" i="21"/>
  <c r="B33" i="21"/>
  <c r="B35" i="21" s="1"/>
  <c r="J23" i="21"/>
  <c r="I23" i="21"/>
  <c r="G23" i="21"/>
  <c r="B22" i="21"/>
  <c r="F6" i="21" s="1"/>
  <c r="K21" i="21"/>
  <c r="K23" i="21" s="1"/>
  <c r="G9" i="21" s="1"/>
  <c r="J21" i="21"/>
  <c r="H21" i="21"/>
  <c r="H23" i="21" s="1"/>
  <c r="G7" i="21" s="1"/>
  <c r="G21" i="21"/>
  <c r="F21" i="21"/>
  <c r="F22" i="21" s="1"/>
  <c r="F9" i="21" s="1"/>
  <c r="E21" i="21"/>
  <c r="E22" i="21" s="1"/>
  <c r="F8" i="21" s="1"/>
  <c r="D21" i="21"/>
  <c r="C21" i="21"/>
  <c r="C22" i="21" s="1"/>
  <c r="F7" i="21" s="1"/>
  <c r="B21" i="21"/>
  <c r="K20" i="21"/>
  <c r="J20" i="21"/>
  <c r="I20" i="21"/>
  <c r="H20" i="21"/>
  <c r="G20" i="21"/>
  <c r="F20" i="21"/>
  <c r="E20" i="21"/>
  <c r="D20" i="21"/>
  <c r="D22" i="21" s="1"/>
  <c r="F5" i="21" s="1"/>
  <c r="C20" i="21"/>
  <c r="B20" i="21"/>
  <c r="G8" i="21"/>
  <c r="G6" i="21"/>
  <c r="R5" i="21"/>
  <c r="R6" i="21" s="1"/>
  <c r="G5" i="21"/>
  <c r="G10" i="21" s="1"/>
  <c r="F45" i="14"/>
  <c r="E45" i="14"/>
  <c r="F42" i="14"/>
  <c r="F41" i="14"/>
  <c r="F40" i="14"/>
  <c r="E42" i="14"/>
  <c r="E41" i="14"/>
  <c r="E40" i="14"/>
  <c r="D44" i="14"/>
  <c r="D43" i="14"/>
  <c r="D42" i="14"/>
  <c r="D41" i="14"/>
  <c r="D40" i="14"/>
  <c r="C44" i="14"/>
  <c r="C43" i="14"/>
  <c r="C42" i="14"/>
  <c r="C41" i="14"/>
  <c r="C40" i="14"/>
  <c r="D34" i="14"/>
  <c r="D31" i="14"/>
  <c r="D30" i="14"/>
  <c r="D29" i="14"/>
  <c r="C32" i="14"/>
  <c r="E29" i="14"/>
  <c r="F29" i="14"/>
  <c r="F28" i="14" s="1"/>
  <c r="C31" i="14"/>
  <c r="C30" i="14"/>
  <c r="C29" i="14"/>
  <c r="K41" i="13"/>
  <c r="I41" i="13"/>
  <c r="L40" i="13"/>
  <c r="K40" i="13"/>
  <c r="J40" i="13"/>
  <c r="I40" i="13"/>
  <c r="L39" i="13"/>
  <c r="K39" i="13"/>
  <c r="J39" i="13"/>
  <c r="I39" i="13"/>
  <c r="I26" i="13"/>
  <c r="F10" i="21" l="1"/>
  <c r="Q5" i="21"/>
  <c r="Q6" i="21" s="1"/>
  <c r="Q7" i="21" s="1"/>
  <c r="O5" i="21"/>
  <c r="O6" i="21" s="1"/>
  <c r="O7" i="21" s="1"/>
  <c r="K37" i="21"/>
  <c r="E35" i="21"/>
  <c r="P5" i="21"/>
  <c r="P6" i="21" s="1"/>
  <c r="D101" i="14" l="1"/>
  <c r="E17" i="14"/>
  <c r="E18" i="14"/>
  <c r="E19" i="14"/>
  <c r="E20" i="14"/>
  <c r="E21" i="14"/>
  <c r="I17" i="14"/>
  <c r="I18" i="14"/>
  <c r="I19" i="14"/>
  <c r="I20" i="14"/>
  <c r="I21" i="14"/>
  <c r="H16" i="14"/>
  <c r="I16" i="14"/>
  <c r="J16" i="14"/>
  <c r="R16" i="14" s="1"/>
  <c r="R22" i="14" s="1"/>
  <c r="G16" i="14"/>
  <c r="D16" i="14"/>
  <c r="E16" i="14"/>
  <c r="F16" i="14"/>
  <c r="O16" i="14" s="1"/>
  <c r="O22" i="14" s="1"/>
  <c r="C16" i="14"/>
  <c r="K14" i="13"/>
  <c r="K20" i="13" s="1"/>
  <c r="C21" i="16" l="1"/>
  <c r="C38" i="16"/>
  <c r="C20" i="16"/>
  <c r="B26" i="16"/>
  <c r="C19" i="16"/>
  <c r="B25" i="16"/>
  <c r="E25" i="16"/>
  <c r="C61" i="14"/>
  <c r="D61" i="14"/>
  <c r="E61" i="14"/>
  <c r="F61" i="14"/>
  <c r="C62" i="14"/>
  <c r="D62" i="14"/>
  <c r="E62" i="14"/>
  <c r="F62" i="14"/>
  <c r="C63" i="14"/>
  <c r="D63" i="14"/>
  <c r="E63" i="14"/>
  <c r="F63" i="14"/>
  <c r="C64" i="14"/>
  <c r="D64" i="14"/>
  <c r="E64" i="14"/>
  <c r="F64" i="14"/>
  <c r="D60" i="14"/>
  <c r="N60" i="14" s="1"/>
  <c r="N61" i="14" s="1"/>
  <c r="E60" i="14"/>
  <c r="F60" i="14"/>
  <c r="C70" i="14"/>
  <c r="D70" i="14"/>
  <c r="E70" i="14"/>
  <c r="F70" i="14"/>
  <c r="C71" i="14"/>
  <c r="D71" i="14"/>
  <c r="E71" i="14"/>
  <c r="F71" i="14"/>
  <c r="C72" i="14"/>
  <c r="D72" i="14"/>
  <c r="E72" i="14"/>
  <c r="F72" i="14"/>
  <c r="C73" i="14"/>
  <c r="D73" i="14"/>
  <c r="E73" i="14"/>
  <c r="F73" i="14"/>
  <c r="D69" i="14"/>
  <c r="E69" i="14"/>
  <c r="F69" i="14"/>
  <c r="F82" i="14"/>
  <c r="C79" i="14"/>
  <c r="D79" i="14"/>
  <c r="E79" i="14"/>
  <c r="F79" i="14"/>
  <c r="C80" i="14"/>
  <c r="D80" i="14"/>
  <c r="E80" i="14"/>
  <c r="F80" i="14"/>
  <c r="C81" i="14"/>
  <c r="D81" i="14"/>
  <c r="E81" i="14"/>
  <c r="F81" i="14"/>
  <c r="C82" i="14"/>
  <c r="D82" i="14"/>
  <c r="E82" i="14"/>
  <c r="D78" i="14"/>
  <c r="E78" i="14"/>
  <c r="F78" i="14"/>
  <c r="P78" i="14" s="1"/>
  <c r="P79" i="14" s="1"/>
  <c r="C78" i="14"/>
  <c r="C69" i="14"/>
  <c r="C51" i="14"/>
  <c r="C60" i="14"/>
  <c r="D51" i="14"/>
  <c r="E51" i="14"/>
  <c r="F51" i="14"/>
  <c r="D52" i="14"/>
  <c r="E52" i="14"/>
  <c r="F52" i="14"/>
  <c r="D53" i="14"/>
  <c r="E53" i="14"/>
  <c r="F53" i="14"/>
  <c r="D54" i="14"/>
  <c r="E54" i="14"/>
  <c r="F54" i="14"/>
  <c r="D55" i="14"/>
  <c r="E55" i="14"/>
  <c r="F55" i="14"/>
  <c r="C52" i="14"/>
  <c r="C53" i="14"/>
  <c r="C54" i="14"/>
  <c r="C55" i="14"/>
  <c r="N16" i="14"/>
  <c r="N22" i="14" s="1"/>
  <c r="P16" i="14"/>
  <c r="P22" i="14" s="1"/>
  <c r="Q16" i="14"/>
  <c r="Q22" i="14" s="1"/>
  <c r="M16" i="14"/>
  <c r="M22" i="14" s="1"/>
  <c r="J72" i="13"/>
  <c r="J73" i="13" s="1"/>
  <c r="I72" i="13"/>
  <c r="I73" i="13" s="1"/>
  <c r="J64" i="13"/>
  <c r="J65" i="13" s="1"/>
  <c r="I64" i="13"/>
  <c r="I65" i="13" s="1"/>
  <c r="I66" i="13" s="1"/>
  <c r="J55" i="13"/>
  <c r="J56" i="13" s="1"/>
  <c r="I55" i="13"/>
  <c r="I56" i="13" s="1"/>
  <c r="J46" i="13"/>
  <c r="J47" i="13" s="1"/>
  <c r="I46" i="13"/>
  <c r="I47" i="13" s="1"/>
  <c r="I48" i="13" s="1"/>
  <c r="I36" i="13"/>
  <c r="I37" i="13" s="1"/>
  <c r="J14" i="13"/>
  <c r="J20" i="13" s="1"/>
  <c r="I14" i="13"/>
  <c r="I20" i="13" s="1"/>
  <c r="I21" i="13" s="1"/>
  <c r="E5" i="7" s="1"/>
  <c r="I25" i="13"/>
  <c r="C34" i="16"/>
  <c r="C35" i="16"/>
  <c r="C33" i="16"/>
  <c r="C36" i="16"/>
  <c r="C37" i="16"/>
  <c r="E29" i="16"/>
  <c r="E28" i="16"/>
  <c r="E27" i="16"/>
  <c r="E26" i="16"/>
  <c r="C27" i="14"/>
  <c r="B5" i="14"/>
  <c r="B5" i="13"/>
  <c r="B6" i="13"/>
  <c r="B6" i="14"/>
  <c r="B7" i="13"/>
  <c r="B7" i="14"/>
  <c r="B8" i="14"/>
  <c r="B8" i="13"/>
  <c r="B4" i="13"/>
  <c r="B4" i="14"/>
  <c r="F102" i="14"/>
  <c r="F103" i="14"/>
  <c r="F101" i="14"/>
  <c r="D102" i="14"/>
  <c r="D103" i="14"/>
  <c r="E102" i="14"/>
  <c r="E103" i="14"/>
  <c r="E101" i="14"/>
  <c r="C101" i="14"/>
  <c r="C102" i="14"/>
  <c r="C103" i="14"/>
  <c r="I82" i="13"/>
  <c r="J36" i="13"/>
  <c r="J37" i="13" s="1"/>
  <c r="B107" i="13"/>
  <c r="C107" i="13"/>
  <c r="D107" i="13"/>
  <c r="E107" i="13"/>
  <c r="C106" i="13"/>
  <c r="D106" i="13"/>
  <c r="E106" i="13"/>
  <c r="B106" i="13"/>
  <c r="J26" i="13" l="1"/>
  <c r="I57" i="13"/>
  <c r="I74" i="13"/>
  <c r="P23" i="14"/>
  <c r="L72" i="13"/>
  <c r="L73" i="13" s="1"/>
  <c r="N51" i="14"/>
  <c r="N52" i="14" s="1"/>
  <c r="D109" i="13"/>
  <c r="D95" i="13" s="1"/>
  <c r="D104" i="14" s="1"/>
  <c r="O101" i="14"/>
  <c r="O102" i="14" s="1"/>
  <c r="B108" i="13"/>
  <c r="C95" i="13" s="1"/>
  <c r="K36" i="13"/>
  <c r="K37" i="13" s="1"/>
  <c r="L64" i="13"/>
  <c r="L65" i="13" s="1"/>
  <c r="I38" i="13"/>
  <c r="K46" i="13"/>
  <c r="K47" i="13" s="1"/>
  <c r="M23" i="14"/>
  <c r="C108" i="13"/>
  <c r="C96" i="13" s="1"/>
  <c r="C105" i="14" s="1"/>
  <c r="K64" i="13"/>
  <c r="K65" i="13" s="1"/>
  <c r="K66" i="13" s="1"/>
  <c r="P40" i="14"/>
  <c r="P41" i="14" s="1"/>
  <c r="Q78" i="14"/>
  <c r="Q79" i="14" s="1"/>
  <c r="O78" i="14"/>
  <c r="O79" i="14" s="1"/>
  <c r="P69" i="14"/>
  <c r="P70" i="14" s="1"/>
  <c r="P60" i="14"/>
  <c r="P61" i="14" s="1"/>
  <c r="O51" i="14"/>
  <c r="O52" i="14" s="1"/>
  <c r="O29" i="14"/>
  <c r="M29" i="14"/>
  <c r="O69" i="14"/>
  <c r="O70" i="14" s="1"/>
  <c r="Q51" i="14"/>
  <c r="Q52" i="14" s="1"/>
  <c r="R78" i="14"/>
  <c r="R79" i="14" s="1"/>
  <c r="N69" i="14"/>
  <c r="N70" i="14" s="1"/>
  <c r="Q60" i="14"/>
  <c r="Q61" i="14" s="1"/>
  <c r="O89" i="14"/>
  <c r="Q69" i="14"/>
  <c r="Q70" i="14" s="1"/>
  <c r="R51" i="14"/>
  <c r="R52" i="14" s="1"/>
  <c r="N29" i="14"/>
  <c r="R40" i="14"/>
  <c r="R41" i="14" s="1"/>
  <c r="P51" i="14"/>
  <c r="P52" i="14" s="1"/>
  <c r="M78" i="14"/>
  <c r="M79" i="14" s="1"/>
  <c r="M69" i="14"/>
  <c r="M70" i="14" s="1"/>
  <c r="M40" i="14"/>
  <c r="M41" i="14" s="1"/>
  <c r="M51" i="14"/>
  <c r="M52" i="14" s="1"/>
  <c r="M53" i="14" s="1"/>
  <c r="N78" i="14"/>
  <c r="N79" i="14" s="1"/>
  <c r="O60" i="14"/>
  <c r="O61" i="14" s="1"/>
  <c r="O62" i="14" s="1"/>
  <c r="O40" i="14"/>
  <c r="O41" i="14" s="1"/>
  <c r="Q40" i="14"/>
  <c r="Q41" i="14" s="1"/>
  <c r="R69" i="14"/>
  <c r="R70" i="14" s="1"/>
  <c r="K55" i="13"/>
  <c r="K56" i="13" s="1"/>
  <c r="N89" i="14"/>
  <c r="M60" i="14"/>
  <c r="M61" i="14" s="1"/>
  <c r="M62" i="14" s="1"/>
  <c r="I78" i="13"/>
  <c r="J25" i="13"/>
  <c r="L55" i="13"/>
  <c r="L56" i="13" s="1"/>
  <c r="K72" i="13"/>
  <c r="K73" i="13" s="1"/>
  <c r="K74" i="13" s="1"/>
  <c r="L36" i="13"/>
  <c r="L37" i="13" s="1"/>
  <c r="K38" i="13" s="1"/>
  <c r="J82" i="13"/>
  <c r="E109" i="13"/>
  <c r="D96" i="13" s="1"/>
  <c r="D105" i="14" s="1"/>
  <c r="L46" i="13"/>
  <c r="L47" i="13" s="1"/>
  <c r="K48" i="13" s="1"/>
  <c r="R60" i="14"/>
  <c r="R61" i="14" s="1"/>
  <c r="P101" i="14"/>
  <c r="P102" i="14" s="1"/>
  <c r="M89" i="14"/>
  <c r="N40" i="14"/>
  <c r="N41" i="14" s="1"/>
  <c r="O80" i="14"/>
  <c r="C104" i="14"/>
  <c r="O103" i="14" l="1"/>
  <c r="O53" i="14"/>
  <c r="Q80" i="14"/>
  <c r="O42" i="14"/>
  <c r="L92" i="13"/>
  <c r="L93" i="13" s="1"/>
  <c r="K92" i="13"/>
  <c r="K93" i="13" s="1"/>
  <c r="Q62" i="14"/>
  <c r="I92" i="13"/>
  <c r="I93" i="13" s="1"/>
  <c r="O71" i="14"/>
  <c r="O83" i="14" s="1"/>
  <c r="Q71" i="14"/>
  <c r="M71" i="14"/>
  <c r="Q42" i="14"/>
  <c r="M80" i="14"/>
  <c r="Q53" i="14"/>
  <c r="M42" i="14"/>
  <c r="J92" i="13"/>
  <c r="J93" i="13" s="1"/>
  <c r="I94" i="13" s="1"/>
  <c r="K94" i="13"/>
  <c r="K57" i="13"/>
  <c r="K78" i="13" s="1"/>
  <c r="N101" i="14"/>
  <c r="N102" i="14" s="1"/>
  <c r="R101" i="14"/>
  <c r="R102" i="14" s="1"/>
  <c r="Q101" i="14"/>
  <c r="Q102" i="14" s="1"/>
  <c r="M101" i="14"/>
  <c r="M102" i="14" s="1"/>
  <c r="Q83" i="14" l="1"/>
  <c r="M103" i="14"/>
  <c r="M83" i="14"/>
  <c r="Q103"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tc={0B144C6E-CCAF-431F-B442-7FAE1044DE3D}</author>
    <author>tc={85BA0F27-CF31-448F-9540-6137AF37C3A0}</author>
    <author>tc={4EA43DF5-05EB-4A6A-B589-E83B00105622}</author>
    <author>tc={AF5C036C-849B-47D7-A197-38C83D3A9987}</author>
    <author>tc={E1FFEF73-BECC-4FF5-8102-9B1F2FCC1D14}</author>
    <author>tc={367A5D4F-7E9D-42FB-B12B-C5F00C4CDE9E}</author>
    <author>tc={04DAAAA0-B848-48A3-B6A6-8D952000E945}</author>
    <author>tc={23ABD0A5-93BD-4F80-AE05-01B075AE4E7D}</author>
    <author>tc={C05B1DC1-234F-471B-BBAE-D6A6242ACA07}</author>
    <author>tc={39AA4E68-006B-4B88-8030-99F635FB3452}</author>
    <author>tc={AEFC90D3-449C-4DC8-8619-10E1217F310B}</author>
    <author>tc={08A27C69-8517-408B-AFC2-B7D895700514}</author>
    <author>tc={0DA0D310-60C5-4D88-BBA6-5CB4E855188D}</author>
    <author>tc={42D0BB99-B9B6-4900-9E75-B6EC389ABC90}</author>
    <author>tc={4D510EBC-A498-4410-BACF-91ED09350E54}</author>
    <author>tc={8B81B467-7E4F-47E0-8F1E-53F21912B05C}</author>
    <author>tc={D1A9915B-D2D6-4C6B-9A4D-E18BCE121918}</author>
    <author>tc={011EFFC4-459F-45A3-AE5C-E529428672A2}</author>
    <author>tc={C5D0ACFA-5FA2-49AB-A3F8-6C169023D33F}</author>
    <author>tc={F1FEBD2B-477E-4E07-B916-DF29176DA7DE}</author>
    <author>tc={683E29A4-71AF-48D8-B02D-433BAA6F0586}</author>
    <author>tc={CA01205D-A295-45B8-9848-99635ADB58D3}</author>
    <author>tc={0A0CE157-5672-430B-806D-6226A11CECC0}</author>
    <author>tc={85EA55C0-4E4A-431F-9630-E6F62F73C183}</author>
    <author>tc={49CB8CD2-E303-45E7-9081-BD5D5E5CF35A}</author>
    <author>tc={08B76F42-2F63-4DC5-9240-9225E5A64B33}</author>
    <author>tc={4E337C10-F67C-4A52-9E75-58631627FBD2}</author>
    <author>tc={AB587E3D-0C4E-4600-B4D1-621CCE42C486}</author>
    <author>tc={3DB5ADFF-B684-49CB-AB29-E89489B39A77}</author>
    <author>tc={0C5B3E51-4538-48DE-ACD8-68205C4D5F48}</author>
    <author>tc={CAD536E1-1E50-4D01-A91E-310A86DD5C8E}</author>
    <author>tc={A7D84E42-18C1-45A8-A74B-67E33162F463}</author>
    <author>tc={D1EA5D85-002F-4C28-A0A5-F874A5143D03}</author>
    <author>tc={9983B0FD-2B58-4C47-B62C-057DD9D95584}</author>
    <author>tc={1E0EEAC0-57D8-488E-A5C3-2D3A512A0955}</author>
    <author>tc={04790A73-2009-4FE3-8AEB-04EC990AFFC5}</author>
    <author>tc={E5A51A8D-2C3E-460A-99CF-63895EE85B3A}</author>
    <author>tc={4388CACD-7730-4B06-899F-5FB639DE1ABE}</author>
    <author>tc={9EDE3E18-270B-490E-BE86-EE301BB8D2C0}</author>
    <author>tc={615A53A0-8687-4E8F-9FE5-D640BC9C8696}</author>
    <author>tc={30BFC526-AC20-4534-BF6D-B142FEFC4AFF}</author>
    <author>tc={3287F49F-147F-46F3-8FCE-BADF3105D2BC}</author>
    <author>tc={CE3E1D13-2791-4393-AF58-02E59802794B}</author>
    <author>tc={6D9E5270-E8A9-47F4-AE20-B81C98C1858A}</author>
    <author>tc={1135DE2F-2466-48CC-9CD6-713936F33823}</author>
    <author>tc={A1E65EEA-EB71-4902-A7A1-DD37D11398DF}</author>
    <author>tc={B3267F10-3F74-4AFB-A4E0-807580111FAF}</author>
    <author>tc={FAEEBE1F-D769-4FDE-A2A5-583E1188F43C}</author>
    <author>tc={06D9C964-4E30-4AFD-83C4-C79619CACA7F}</author>
    <author>tc={B26DDBD2-173C-4006-83B7-A7DEFA440F09}</author>
    <author>tc={B94E4B5C-B353-40CB-807D-7E7F5D39F8B6}</author>
    <author>tc={CFBACF7A-1867-46F7-B311-B1BA199B8AD2}</author>
    <author>tc={7467CE40-8232-41FC-9C46-29457D6BA3D5}</author>
    <author>tc={D85FAE66-96CB-4E39-BED0-F1775D788099}</author>
    <author>tc={5F5CE79F-177B-4549-9706-A5D622E54321}</author>
    <author>tc={000D8F8B-DA1E-48B5-89A4-3904612E6A83}</author>
    <author>tc={F296C5FA-45C2-4AED-8825-34AEC1FEAECF}</author>
    <author>tc={E9DD40FE-E04B-4A53-BA41-840096DE4BFA}</author>
    <author>tc={EDB7C3AC-F337-46C6-A6AD-1946378A7E84}</author>
    <author>tc={2A40A727-305F-473F-AAF2-97404E51702C}</author>
    <author>tc={2A2D4901-6FD8-4C9E-80E6-07235DC47518}</author>
    <author>tc={C57D5958-FD44-4122-9238-C6BF291FAE58}</author>
    <author>tc={5138DD1F-8008-42D6-A5C0-2B89D480F033}</author>
    <author>tc={071AD4C1-3974-408C-99C5-D8B6DF63667F}</author>
    <author>tc={23181232-4949-4EA0-AAC1-6B242BDEB6FB}</author>
    <author>tc={E03C9516-4693-4BF0-8100-67A44681C445}</author>
    <author>tc={68104209-99F9-4128-8065-A98FE9CA16F1}</author>
    <author>tc={54B7F688-8D8F-4200-9C4E-36210A56B02C}</author>
    <author>tc={18EF9988-C409-4B21-B2D9-7BC32E1A1E91}</author>
    <author>tc={60FEC254-31B5-463B-A095-B2476192F212}</author>
    <author>tc={0D979FD8-9E7F-4A5F-A499-0D902E31427D}</author>
    <author>tc={630E9DDC-9FF3-46CF-8469-7FF548F74E9B}</author>
    <author>tc={E857DA29-ADBF-454A-9D04-19296CA3D3E1}</author>
    <author>tc={4C9C4922-A1BA-436C-B32F-98FD2F09D42B}</author>
    <author>tc={E32FED85-ABF8-4AB6-A4B2-599084F381BB}</author>
    <author>tc={A9170306-6D61-4469-814C-82069AD52FBF}</author>
    <author>tc={DDDACDE2-E951-4B7F-BFA7-7333342448E2}</author>
    <author>tc={27EC18DB-D4AC-4F6F-BCAF-DAACD1DDFA6E}</author>
    <author>tc={CDC3A7E0-31A1-4894-BAAE-0EFB0A7A99A5}</author>
    <author>tc={D035E6EC-3A7A-4E28-81FA-9348C7C67CD3}</author>
    <author>tc={4AE59787-1637-4C49-997A-89745DAF01C4}</author>
    <author>tc={C3F53735-7243-42B2-B7BD-DCC8C1785815}</author>
    <author>tc={61F58174-77B6-4455-BF14-BE8E5AD77E79}</author>
    <author>tc={AD6BA315-83C4-4923-806A-D9105D766CB3}</author>
    <author>tc={21FAC4E0-4803-49E7-B599-4F04AA4DF1EA}</author>
    <author>tc={5AA56B08-844D-4968-9C51-F18BB4B28102}</author>
    <author>tc={AD4A3BB2-5006-4AC7-B451-712FFA133614}</author>
    <author>tc={00A6353B-ABA8-4DB3-A151-424D2B8FF3B1}</author>
    <author>tc={98124960-0E31-4AA0-80B8-F768BD5AEEB3}</author>
    <author>tc={29076673-4C9E-4E83-A6C5-3C606B37541B}</author>
    <author>tc={2B36FB65-7104-47C0-9ED1-BC2B6ABE62F9}</author>
    <author>tc={F9710A32-1A9B-4036-AA41-7C0DEF0C38FE}</author>
    <author>tc={97B193D9-1369-40D9-94ED-51B9237B6D66}</author>
    <author>tc={EFF4FC41-1786-4EE6-A7AB-7164BFE869F4}</author>
    <author>tc={A5C1ABE1-6B8B-4319-B10B-8CB8EE95CF04}</author>
    <author>tc={DB17A713-3A6D-4A65-8B9B-68C17EF27986}</author>
    <author>tc={543D6CAD-03B0-43FE-9597-232999F1AA54}</author>
    <author>tc={69EA5590-66C5-47B7-9ED8-09CBE6A3DC9A}</author>
    <author>tc={216D1B24-5FE3-46B8-B096-1D3ABB410084}</author>
    <author>tc={0726C3ED-984C-46ED-93BA-2F38AC639506}</author>
    <author>tc={4BF7BAC4-307F-479D-A55D-510C0278F789}</author>
    <author>tc={4EDECA52-5245-4914-854B-1178C69AC443}</author>
    <author>tc={B9E336D5-2CF5-45CE-9872-6BA8EEF845FB}</author>
    <author>tc={9CFC79C1-FE90-480A-9B7B-C576DB28651C}</author>
    <author>tc={C6E8E916-5F9E-4B7E-9AEE-7B3C359775DB}</author>
    <author>tc={C9F473AB-2C49-419B-8E9B-0D94404ECCFB}</author>
    <author>tc={4965097B-6FE6-402C-AFD9-396EE091E023}</author>
    <author>tc={AE43A84C-73B2-452E-97CF-C185D201449D}</author>
    <author>tc={4108900B-D0DF-4F37-99D0-1BD4D9FCDF82}</author>
    <author>tc={DECE3352-D805-4159-BC8E-D3F42C16C2CA}</author>
    <author>tc={9D925E78-9E48-4D6F-BED5-0570C58C8AB8}</author>
    <author>tc={88CD5BDB-0F70-45E9-91CA-FCBD72DEEED1}</author>
    <author>tc={7B290FBA-4D99-4EB6-BE23-B28CCDCB59CE}</author>
    <author>tc={BC61F98D-DEEB-4080-A235-861A63BE63B3}</author>
    <author>tc={EB505076-6009-4E09-98C8-88AB6598F312}</author>
    <author>tc={E8F1CAD6-9CD6-4D85-AF41-EAE53876178B}</author>
    <author>tc={D3C762C1-595F-4B78-83C0-B8044A922788}</author>
    <author>tc={D1C6E74E-3D33-41B3-976C-33F2D96CC7BE}</author>
    <author>tc={0E2167A6-43FC-4A62-8871-896436E02E81}</author>
    <author>tc={64E00B3B-3261-44C3-8013-3762D1C3CF24}</author>
    <author>tc={DAE0087D-7CDD-4566-ADFE-62B3A9FEFEFC}</author>
    <author>tc={E5014A47-DA1B-499B-9A42-C201F70BD23F}</author>
    <author>tc={C8B942F7-AF79-441F-A699-F0F17B855B54}</author>
    <author>tc={AB4215AC-D115-48FD-804F-BD6B5EC95A08}</author>
    <author>tc={8FA79BD9-E3AD-4BD6-B68D-1A53A2DE62DC}</author>
    <author>tc={7861D08B-D8DE-4628-AA5C-B8EA6170EF71}</author>
    <author>tc={1721DD49-3687-474C-9B88-F1DA1A837190}</author>
    <author>tc={0DC42C4F-A381-427F-B95F-72801060279F}</author>
    <author>tc={3CC38015-8B63-4164-8085-300A2DCDED15}</author>
    <author>tc={98ACF46F-5C8B-427A-8929-420B29C6CB96}</author>
    <author>tc={3BE61547-CF6B-4128-A6D4-0388CC04AE6C}</author>
    <author>tc={A6643E37-7DE1-4CF6-87C7-805D9ED10CA5}</author>
    <author>tc={002177BB-621E-4B75-8329-3A07D0F9CD82}</author>
    <author>tc={2CB49035-B7C6-4D6E-B87B-F60E02CC216A}</author>
    <author>tc={78B9198D-91B4-4A5A-9D69-73D9A7A1613E}</author>
    <author>tc={3BEA9CB0-D835-45E4-9867-25436877A480}</author>
    <author>tc={881A29FE-4E21-4EE2-95EA-6749696D931D}</author>
    <author>tc={F482C4DA-E52C-4BDF-A59F-A553E5A24268}</author>
    <author>tc={2362BA28-E79D-4818-8CC8-940791F2707D}</author>
    <author>tc={6A0AAD63-A79E-46FD-93A7-B38107B68FC5}</author>
    <author>tc={4BB1FDC3-F998-42F2-B739-FA40D287F295}</author>
    <author>tc={F9EEB83B-2EDD-4BF3-86A9-F25569DA364E}</author>
    <author>tc={11BE8A0A-DFE2-4BA4-959E-1AF7F7446B86}</author>
    <author>tc={BBCD8D0D-BD11-4C20-AC81-E3B15D59D64C}</author>
    <author>tc={37049EF8-505F-4B69-8DCA-3B8881F3B234}</author>
    <author>tc={DD9BEF22-957D-438B-8FB6-06D0F3CD9F50}</author>
    <author>tc={BBD4E115-27A3-4EA3-98CD-876FF553D059}</author>
    <author>tc={F6CF24C8-E32C-4F72-9265-5F150A840430}</author>
    <author>tc={9CDC3090-6851-4FEA-9A95-FAD701EB30AC}</author>
    <author>tc={7D79C2FC-D770-460E-9486-586FA9137421}</author>
    <author>tc={98DEB283-8730-4985-9AB0-135C4F5B4061}</author>
    <author>tc={4E6FE62D-6A46-4D60-BC11-ACC230BC1F60}</author>
    <author>tc={84A747EA-1A93-4A5F-A287-357D79DA266C}</author>
    <author>tc={11A6D20A-F94E-4706-8DC6-2DAA02C3F7B1}</author>
    <author>tc={746C0E5E-8821-4660-990F-7DB6AC64607C}</author>
    <author>tc={1F969920-2CC3-45DA-970A-695126DB1CB4}</author>
    <author>tc={C31D9DA8-FF02-46AE-9E79-AC862C6ACF5A}</author>
    <author>tc={5397275E-B609-46D4-A655-4BCAD1917DE8}</author>
    <author>tc={A07B3C0F-24E4-4250-B2C8-084BA4CDB526}</author>
    <author>tc={E22C587A-99A7-4DAE-9C19-BC68E76BA438}</author>
    <author>tc={20C0F413-22DE-488B-B382-070E09AB2741}</author>
    <author>tc={57034122-9336-4E4A-9392-9BDA8EE5BF89}</author>
    <author>tc={453B370B-9446-42A5-9F8C-3CA0BF54A66B}</author>
    <author>tc={35EB5795-2583-4035-AE5F-90763B59DA94}</author>
    <author>tc={54DFD409-7D27-4334-A33A-54E2A1BEA31D}</author>
    <author>tc={5FC8CC72-2839-4BE2-83EE-123621D6A7ED}</author>
    <author>tc={E0C46EE3-0E85-4049-8724-B80B9F19E551}</author>
    <author>tc={3181243C-B5F7-42EF-BD3B-2E86D886BD76}</author>
    <author>tc={5AD509D0-1B25-4F3F-9EBF-34E8B5F8FE76}</author>
    <author>tc={DFB60B08-5870-4897-A92C-38E9666BAE09}</author>
    <author>tc={747504E8-F496-4960-916E-CE1D1DE67316}</author>
    <author>tc={06BF8CAF-08B8-47F1-8675-FBCBF1A08AC6}</author>
    <author>tc={05FE1E4E-CCB2-4BDF-8A11-CB04FFE1BC0F}</author>
    <author>tc={BE46C2F7-B43B-4682-9B46-88EEECC5E969}</author>
    <author>tc={F32AF0F9-5218-47D9-8B62-3B574EB641BB}</author>
    <author>tc={F738715D-AD52-44ED-A2FC-D8B197C8BDB2}</author>
    <author>tc={C4D182A2-17C1-4DD3-8818-F2D1D38B43B2}</author>
    <author>tc={5D148007-DB39-4833-99F5-67B875E92D7D}</author>
    <author>tc={F11AAC07-7824-431A-A9BA-18470E8CC548}</author>
    <author>tc={EB7A087A-BE92-4721-B2F1-CF4AAEC32972}</author>
    <author>tc={0FA37CB6-D0B6-4D83-9685-68CAD289F32F}</author>
    <author>tc={DDF71612-D0A3-4FF9-B846-C906DE4CC9ED}</author>
    <author>tc={E74DCB71-82CA-497D-A3DC-79F9436E9C55}</author>
    <author>tc={960CE687-43A5-4E41-824C-5C5C41BF1D43}</author>
    <author>tc={E32D650D-6A40-4A1F-80D7-9FB059518248}</author>
    <author>tc={0F80F06C-6790-49E4-A661-15E05CF3955A}</author>
    <author>tc={6A583FC2-8E92-4C7D-90BB-9CF4B14DE365}</author>
    <author>tc={BC049764-D78A-4F35-B5DF-F6993F447415}</author>
    <author>tc={41F18F28-11A7-4E4D-BE6D-E15C0DBA4F78}</author>
    <author>tc={BAC71C45-8124-47FA-8D15-B7E6EB219C09}</author>
    <author>tc={8DB679E3-B7A5-4CE3-BC0B-0B4D2F81023A}</author>
    <author>tc={31A7F1FB-F644-41B4-BB5E-22D08678C778}</author>
    <author>tc={AB4AC5A3-78C9-4106-87CE-7A027E307DDF}</author>
    <author>tc={0F3FD0AE-1736-4D38-A145-30DACEBCD1B7}</author>
    <author>tc={8BDC8F5C-D574-4295-BC13-6B12CC906E26}</author>
    <author>tc={8B238981-7BE2-4E4C-B53E-1C712A652116}</author>
    <author>tc={9730B67F-BFA1-40A1-8528-534D579E077D}</author>
    <author>tc={B43964C3-9E63-46AA-B3C6-050DD3DC33B4}</author>
    <author>tc={3A7671A9-CA93-4AF1-B429-3BD1AE2452C1}</author>
    <author>tc={AB4D205F-A703-4C8A-9A0F-8C6F6FF74327}</author>
    <author>tc={C42A4B85-558E-45E7-8654-13364161FB8F}</author>
    <author>tc={2C06AFBF-014B-4553-9CFB-35871AA1AEA0}</author>
    <author>tc={7F77B185-CF6E-4AF9-8A96-FB67DD4710F7}</author>
    <author>tc={D89396EE-BAB2-4CFC-B6DF-3F6196458457}</author>
    <author>tc={F85F3294-15F7-417A-985D-C437F68FE797}</author>
    <author>tc={5E892C71-1F75-47A3-95AB-E4F21E5F96CE}</author>
    <author>tc={CCF0FDF6-E9D2-494D-9968-163EA21FE913}</author>
    <author>tc={391FA9F2-DAD8-4B1F-B283-3956AC7E87A6}</author>
    <author>tc={8BE3F3EE-E8BF-4C16-A7D7-F5B3860FC383}</author>
    <author>tc={6B034611-62B5-4C03-9EDB-232762CF5ED9}</author>
    <author>tc={D1A79A07-3A32-42F2-88A3-1A16298BD612}</author>
    <author>tc={F8F904FF-74B0-4052-929E-6A27FAF8A660}</author>
    <author>tc={51855BED-0601-46F8-9DDA-992331C0AF67}</author>
    <author>tc={A119749D-E27B-4066-AE6A-12B346A16E28}</author>
    <author>tc={ACE8937B-718F-40EC-8E43-BB9E8CA0DB0D}</author>
    <author>tc={C39FC23D-D172-4ABC-AB92-34086DD8670B}</author>
    <author>tc={CF41FB70-8FFF-408E-8A12-982CF3C04922}</author>
    <author>tc={C6217701-152D-4E01-94A0-E48125CB80A3}</author>
    <author>tc={AC9A8680-A962-410B-BB0C-9D4C98E8ECEE}</author>
    <author>tc={094EA279-2380-4F3D-8D0D-66BDFAFE4523}</author>
    <author>tc={6938E3F4-33C6-4248-969F-E78DE1842082}</author>
    <author>tc={30C5B70E-C7BE-4A7F-8099-C6E3346CEFD3}</author>
    <author>tc={4E13455F-9F79-47B8-9D3B-A3208C5194C6}</author>
    <author>tc={299EA9AC-EF5C-466E-8EE9-3E30169F5D81}</author>
    <author>tc={0C828E1A-2C7D-4590-BE71-E70FE30F2034}</author>
    <author>tc={669807B0-522D-4CF2-8306-EC0A1D7B7501}</author>
    <author>tc={C34EACFD-0475-4E80-8E79-C8552ACE38D2}</author>
    <author>tc={6655412B-1D6A-41D2-B7E1-09E9C41E4B46}</author>
    <author>tc={BC24C84F-F49E-44A9-80A5-7A6328BB5330}</author>
    <author>tc={081F40C2-3FF6-4D51-87DE-7139D8B701E1}</author>
    <author>tc={5B33752A-768B-49B3-83F6-7C5B5223ED74}</author>
    <author>tc={48929B2A-56D8-490E-8EB0-209B1E5374C5}</author>
    <author>tc={8DE24562-D2C0-4D24-BD20-3B2D71B0EC70}</author>
    <author>tc={7D7F1678-544C-4894-8FC9-CFF8A7344399}</author>
    <author>tc={3BB2FFA5-E677-4562-AF57-F8142F583BAE}</author>
    <author>tc={EA8DB9E4-18EB-4C40-87DA-4733EB94F6EB}</author>
    <author>tc={59BCCA87-7CC9-4B9D-B19E-6E5ABCEF1D9B}</author>
    <author>tc={2B706328-7154-465B-9748-5CAE4ED3E52A}</author>
    <author>tc={E59BAD40-1EA0-4D7E-9D99-5CADCC6CA03F}</author>
    <author>tc={99818421-C97B-4AFE-8B91-BE3BFA81CCC0}</author>
    <author>tc={C7E5DCD1-D6D8-497D-AC82-70F3618E4594}</author>
    <author>tc={2881F445-E22B-44A0-BB93-D9106706040A}</author>
    <author>tc={8C2B1529-3568-47B6-9D43-54AE4736D2C2}</author>
    <author>tc={1E7B9A6F-6303-4E4B-BE08-AD0A22E3CAD2}</author>
    <author>tc={8397E9FD-2D40-494D-958B-ACD5AFB36CC8}</author>
    <author>tc={F90A605F-3ADF-4D60-B8DF-AC87C2C6343C}</author>
    <author>tc={63EBC925-72A9-4739-AD37-F3CB023032A9}</author>
    <author>tc={FF7AE8FF-AC58-49DD-AB29-C3A795B5E708}</author>
    <author>tc={FEEB2FF9-9476-4643-A715-B36BECE9D1F1}</author>
    <author>tc={202A8280-B9A3-4DFB-9B1A-76C6BE756FA0}</author>
    <author>tc={C95E798A-B652-42B0-A29D-0D2552F61257}</author>
    <author>tc={539DC287-EE94-44A7-A590-1B7BC387DE63}</author>
    <author>tc={E24304AD-BAF1-485A-A180-F42DBAD8F1A7}</author>
    <author>tc={39EB5468-B6A7-401A-BE50-C1FA87800DC6}</author>
    <author>tc={FE4B0F45-6CBD-42CE-AC28-B36135CD4B16}</author>
    <author>tc={D333894D-C453-4C5D-A1FF-E941F53141CB}</author>
    <author>tc={EDA2EE39-7924-4B83-926A-6F3266D729A0}</author>
    <author>tc={DCC49E20-695A-4BBA-BA36-A859559EBE4D}</author>
    <author>tc={339A1E16-FC1E-4CC9-9CF2-481947528D0F}</author>
    <author>tc={A3E52A32-123B-4704-896B-920D17E75A1D}</author>
    <author>tc={E2A497BF-BAFA-40A0-AEF4-5DF4B32B4C29}</author>
    <author>tc={6A46D95D-12FB-48DB-916E-4988AAD6BC8E}</author>
    <author>tc={6545B712-01CD-4444-AAEF-19DB8F15E38E}</author>
    <author>tc={83F84C30-FA52-4B6B-B476-878183A785B1}</author>
    <author>tc={542B046F-6FD3-4E13-80F3-E4F5758B4BCD}</author>
    <author>tc={B69F01E0-ABD9-472B-BEAA-3008F412C7B0}</author>
    <author>tc={2EF4388F-6441-4AF0-BCD9-554B8D23B0FD}</author>
    <author>tc={C29B61C5-8502-4359-A8D2-99749EC443E7}</author>
    <author>tc={F01F6B88-7456-4681-A5EB-8A5D8388CB37}</author>
    <author>tc={3440DBEA-5D36-40B8-8890-E296E7171646}</author>
    <author>tc={14538487-609D-4239-A7C2-7256EC600788}</author>
    <author>tc={87CA9334-8F9E-4A78-A8AA-2C14C52C0F11}</author>
    <author>tc={7412DB42-9DA6-4D27-865D-13A7CA6C6499}</author>
    <author>tc={FADA653A-3882-4A7F-BD79-7C15075042BB}</author>
    <author>tc={4B5E5543-AA73-48C8-A238-98B4A0717A4B}</author>
    <author>tc={36F4ADA9-8588-4AA9-A21F-E1EFC918B04C}</author>
    <author>tc={1AB9E1AB-6C31-4627-9490-050561B5A958}</author>
    <author>tc={02FACCDC-FC8A-436B-A5EF-E31DBB180D07}</author>
    <author>tc={1E714877-7F21-4A06-BDD5-391958F17202}</author>
    <author>tc={3D45EE22-0A81-4634-AFCC-2C18439D95B3}</author>
    <author>tc={54441B6D-DC42-4F13-9B3A-3F61FF00880B}</author>
    <author>tc={EBEE6107-72A1-4450-B73A-1D08BB36B318}</author>
    <author>tc={EC645819-1D6E-43DD-A728-4BBB938B073B}</author>
    <author>tc={C6351015-E568-41FD-A3A1-637B3C839092}</author>
    <author>tc={F0F34D06-A154-4479-A330-361438E593A1}</author>
    <author>tc={9C107D51-5433-4386-A850-CB49059684C0}</author>
    <author>tc={A607A831-4888-478D-BE34-21F6842CDD2D}</author>
    <author>tc={FD47309D-A1C5-4108-AD94-D5E89579D245}</author>
    <author>tc={8D7E3851-75E2-439E-A079-431E3B854555}</author>
    <author>tc={EF991552-5312-45A0-B534-D3A88238B822}</author>
    <author>tc={56766B79-3B93-4E3E-B14B-21A823705502}</author>
    <author>tc={265470E6-3359-436D-8124-B8484A181AE9}</author>
    <author>tc={52C439A8-FF8A-4394-9421-8DE66ACEF801}</author>
    <author>tc={DA991B0C-4B0F-42F8-B217-0E973B84771F}</author>
    <author>tc={EBF65F24-1079-4EA1-A562-5FECC6E3D336}</author>
    <author>tc={A685E374-BFD5-4D8C-922D-6CDC78AD7854}</author>
    <author>tc={3349EE07-5766-448C-A1D6-A9A2C1756A04}</author>
    <author>tc={CD26A18C-C6FD-421D-919A-42EE68CEDC66}</author>
    <author>tc={5165F094-096F-4FB0-B7D4-903A5D5DA6C0}</author>
    <author>tc={83FAD7BF-C576-45AE-828C-5DFE0C54272E}</author>
    <author>tc={F49D110A-25E8-4F24-AC35-64B3D64A95F6}</author>
    <author>tc={B6E6EE66-5740-4755-8680-BD7B513334DD}</author>
    <author>tc={F6383FC8-EEDF-493E-9D6E-D8CE413070A9}</author>
    <author>tc={3F634592-9522-4A53-A050-C6937C06FFF9}</author>
    <author>tc={25A7E239-DF26-4C1B-92E0-F5DDF5C4F906}</author>
    <author>tc={DFBAD038-A62C-4845-BD5B-F226816B3CB3}</author>
    <author>tc={0EAA5374-DD64-4E7D-8D42-D2F42A775B02}</author>
    <author>tc={009255B8-70E0-43AF-B598-7A1AB2CA165D}</author>
    <author>tc={7C8117D0-D5D0-4A65-A38E-E6DB9EF0588A}</author>
    <author>tc={0FDAD290-6A3D-470B-8764-5A13C6522B4D}</author>
    <author>tc={0024E178-2ABA-473F-8F3B-E82C9E38189B}</author>
    <author>tc={C90A617B-761E-4241-8AAA-03B3A7714F23}</author>
    <author>tc={52B96B97-5C32-4227-BE03-EA5E319A11D9}</author>
    <author>tc={441DB304-8407-438A-B10B-E127182EA1D3}</author>
    <author>tc={FC99D3BD-3317-4C10-9F6B-CDF7CF3C946C}</author>
    <author>tc={C30AE75C-3F3B-4FC9-9DFE-4DFAFAF6B458}</author>
    <author>tc={4F792313-6B90-49FC-985B-0E0725033006}</author>
    <author>tc={F4B2E3E5-CF30-4809-855D-816F762A5508}</author>
    <author>tc={B1B9399C-2CD5-43EE-A7ED-B0C1DB2B0336}</author>
    <author>tc={ABA0A822-DC2E-4223-90D4-D2E08FD9F175}</author>
    <author>tc={44F568A9-1D14-4ADE-A15A-C210B10C9DBB}</author>
    <author>tc={DDC0E2CC-B8A3-4F49-B8CA-511B2E39D190}</author>
    <author>tc={013625CC-BE4F-47C8-A4DD-5A20CAA19239}</author>
    <author>tc={951C3CA0-C58F-4A33-9D1B-368CDC8BE2D7}</author>
    <author>tc={08DA2C66-CD8F-4AB4-899C-B87BF642E273}</author>
    <author>tc={7BD6143E-5D21-4CB2-A5F5-7A715B388ED1}</author>
    <author>tc={D2B308CE-A1D4-43C1-B1F6-21AACE95295D}</author>
    <author>tc={B7685A33-8363-47F6-883E-A90C7DB973C1}</author>
    <author>tc={7C8C535E-7AEC-4184-8BD1-6DC032C7B2F4}</author>
    <author>tc={503F760E-B344-4D97-B319-B39155FDD997}</author>
    <author>tc={303E60D9-633B-4C09-9E6F-72A60964F7E4}</author>
    <author>tc={7F16EE95-903F-495B-A6EB-FB3F1F9C7CBD}</author>
    <author>tc={56370C5F-6AFD-4895-841D-9E85F060AD24}</author>
    <author>tc={B5F408CD-1F8A-4EC1-B458-A3B950C19427}</author>
    <author>tc={6E90CECE-46E9-41A5-B95F-549B184C41B7}</author>
    <author>tc={10753260-7ACC-477E-ABC9-81E5CD236389}</author>
    <author>tc={51274D28-303F-4FFB-8E0D-9CB892EEB263}</author>
    <author>tc={5F670A15-2220-4CB7-9A72-103E18299D22}</author>
    <author>tc={BB5D9860-30C7-43A9-8636-380AE9869B47}</author>
    <author>tc={7DB1B868-4429-4074-BC43-F3DE3940050F}</author>
    <author>tc={D4C65604-BC51-4C9B-B74A-351F5C672DBB}</author>
    <author>tc={A8DFCE35-DC7D-46A8-BE7F-71F56C635FB4}</author>
    <author>tc={AC54ADE8-75FA-48DD-ACDB-BB60A9F085A8}</author>
    <author>tc={69643A30-45F4-41A5-9EFC-D7AF6D2650E4}</author>
    <author>tc={DB1B0EEB-6390-47FA-80A4-9F54F8CC5520}</author>
    <author>tc={837FD1FD-889F-4C21-91CD-CDF428BA9985}</author>
    <author>tc={4CB76057-02D4-4DA4-9637-3102681FE89E}</author>
    <author>tc={D7213388-D501-4AC1-AF7C-B4791EEF4D15}</author>
    <author>tc={704F6B7D-06B5-49CA-8FD3-BCABBD23139E}</author>
    <author>tc={93A0CCA6-6E18-4342-8D78-2CBFDCF5E363}</author>
    <author>tc={B8DF3EBA-34F7-46A9-B604-907D567E93BE}</author>
    <author>tc={5B1394E3-7D67-4E95-A2E5-6D4136CD06FA}</author>
    <author>tc={94C404D4-86DA-4B00-9AAA-9B3F9B192994}</author>
    <author>tc={2F832DB2-1AD5-40C5-9BAA-EFC8217BE3B4}</author>
    <author>tc={335E9FC2-AB33-4491-AA67-0849B8E9BD1B}</author>
    <author>tc={57DBB027-1B74-40D5-B2F8-F283466514F7}</author>
    <author>tc={2FF2F356-A400-48E0-8497-2AFF0222987F}</author>
    <author>tc={0E83DE8D-BC94-4CD1-9825-2A146046710E}</author>
    <author>tc={10ED7A61-F7E0-4345-A13C-EA3DCE90A389}</author>
    <author>tc={C8364DA2-CDD1-4C78-BA24-B41AD4A7AAA0}</author>
    <author>tc={D8C19AC3-46F0-4904-B572-BBFFDF5ADC7C}</author>
    <author>tc={B2229109-EDE6-4B0A-9B71-056D8E7ED95F}</author>
    <author>tc={5E439DA7-7635-43FB-A0F9-BCC82C720537}</author>
    <author>tc={3D30F870-7664-4280-9B11-B86ED3A1D3A8}</author>
    <author>tc={890295EE-EBE9-4551-89B7-6A683C523CD0}</author>
    <author>tc={262FD2A9-BDC3-4120-A099-40E5F18DECEE}</author>
    <author>tc={4CD0C0BA-2AEE-4A5F-ACC6-CD525BF03F57}</author>
    <author>tc={05B3F05F-271F-49A8-881B-D37E538B071F}</author>
    <author>tc={1978A22B-C783-40BF-9EEA-C66CD6235E9C}</author>
    <author>tc={F4C44E5E-2F26-4408-9933-507C3C0073CF}</author>
    <author>tc={254164FC-F373-440E-A60B-05534C7F2EEF}</author>
    <author>tc={7F410CE7-2102-43A9-8443-229D2B3DDD02}</author>
    <author>tc={D69A898D-A572-4ADF-806F-7E8CDCF04E51}</author>
    <author>tc={227EDBF6-89DB-4360-9092-BA0C34B1308A}</author>
    <author>tc={BB2C6FB5-CAA4-4CED-863C-45B7FF84AE4A}</author>
    <author>tc={89A929E6-960C-4F1C-B0A0-47B0AC2B8AD0}</author>
    <author>tc={6758780E-0FF2-470D-B933-97EDC38F1463}</author>
    <author>tc={F8518083-0DE4-4C2A-A3FB-193AE3399BF5}</author>
    <author>tc={C61F6699-E75A-427A-BC59-37E1FC61C843}</author>
    <author>tc={9AB0683D-0FC1-4B4A-8285-FDE4CF9F3041}</author>
    <author>tc={A7E463F9-B127-4737-A959-75C8A6BE6DFE}</author>
    <author>tc={2E62C40D-906C-4255-B96C-FB630A61305C}</author>
    <author>tc={F838D119-BDF2-41C7-A1F7-DC544A31E36E}</author>
    <author>tc={A0605D61-51D7-4DCB-A2F0-516C1A623BB0}</author>
    <author>tc={14237383-91C5-4EEA-B6B2-E5835E87F33D}</author>
    <author>tc={DBB19BEE-0D2A-45D4-812A-6ADA4360B89D}</author>
    <author>tc={09F0E287-9A8A-4807-856E-1486747EB3C9}</author>
    <author>tc={290851E6-FCFD-4160-9333-3AD6493DDBA6}</author>
    <author>tc={963697A0-5C7A-4D78-B0D9-D7D23F7E99FA}</author>
    <author>tc={805004F6-E73C-43A5-8004-B56380FE508F}</author>
    <author>tc={302A353F-F0C1-47BD-B90A-56CB782F1905}</author>
    <author>tc={0A60D9BF-F84C-4F39-8F63-ECD0E18A4859}</author>
    <author>tc={912A21FC-47D2-4C83-A5AA-4598C1DF4033}</author>
    <author>tc={769B9877-1AED-40BA-A8A4-2655DEF7B81F}</author>
    <author>tc={7FDB4BE4-AE25-47B2-94FE-C68A417B85DD}</author>
    <author>tc={EF8AF90E-D16C-41AA-A1D6-D3EAF2B392F5}</author>
    <author>tc={929DBB11-2780-4C7D-9A7B-893CC1045E13}</author>
    <author>tc={E104C2A4-DEF1-4D8C-B477-FCA9786E9F0E}</author>
    <author>tc={4F8A7FD2-2C61-4924-B4DB-A10B7A82C8C6}</author>
    <author>tc={98F1CAEB-8DF6-491B-9674-0DBF6FBF1969}</author>
    <author>tc={75A0D737-5D07-40F5-B63F-549B2DF312B0}</author>
    <author>tc={CA0A68D5-5D8E-4574-8AB4-40905BEEBA49}</author>
    <author>tc={AFCD5A93-D2BB-4632-BDEB-37F8FB286DB8}</author>
    <author>tc={E0E1A90C-DEEF-4B42-95F2-BDCF058990F8}</author>
    <author>tc={D917D22D-B7F8-4FCC-8048-BAB8FD2C6FA2}</author>
    <author>tc={01A18875-3B07-40A2-881F-E74E8E21BBB9}</author>
    <author>tc={9B0D5639-0BE9-4966-B2F9-CD85EAB2FA29}</author>
    <author>tc={DB5A4CF5-1CB6-4787-B62F-7E67A5DAFB7E}</author>
    <author>tc={62FEF43C-3E79-4D33-9553-CBE1E9BBC7C1}</author>
    <author>tc={01FB17A8-9B4C-4E36-A8C2-CE942627681A}</author>
    <author>tc={22FDEBA1-CABF-4561-8777-26A6C7BB5F96}</author>
    <author>tc={EF563A2F-4E82-412C-B611-FB8233B10656}</author>
    <author>tc={7EF38F0A-7F1A-4CD8-AA1D-1E70C69A2D5E}</author>
    <author>tc={9A72081F-0B88-4884-981B-CA1CA6671349}</author>
    <author>tc={892C17D7-7436-4E9D-99B1-FF0939AA2F4E}</author>
    <author>tc={60171E9E-6C3A-4F66-BD96-7DBD49A5B8F0}</author>
    <author>tc={205E9996-242F-4F60-ADF1-E350A19AA4CA}</author>
    <author>tc={BFD98E7D-7FCB-4881-BA5D-13E73DA8DA84}</author>
    <author>tc={3AF3F5DF-6710-4D7E-B47A-C27D138660A4}</author>
    <author>tc={6DBA7EA2-80B3-4E79-971B-977FEC9FA0E5}</author>
    <author>tc={34519976-6B52-4E83-8DE9-E49F98070A1A}</author>
    <author>tc={B8C9A4F1-099E-4166-835C-A3194BEFAB69}</author>
    <author>tc={1EA5DA13-4C05-4A5F-9DCE-1B7FD2C7C32A}</author>
    <author>tc={4C8D3F85-415C-4269-B70A-322C8BEBDF57}</author>
    <author>tc={378156C7-065A-4302-BB28-5DC12F9EEB0E}</author>
    <author>tc={5351DE41-3059-4AC1-AEF7-C79B0C1212B9}</author>
    <author>tc={92879A31-8CE4-4FAF-9CF6-EE447B53C394}</author>
    <author>tc={38FB5FA0-A5A4-4512-B602-F92CBBF764A5}</author>
    <author>tc={72E0F50C-0400-4AE8-8846-87CA972ED04E}</author>
    <author>tc={3DF779E0-13C7-48C2-B8B6-2070ABF12DA8}</author>
    <author>tc={0BF38A11-8940-43C1-9866-65BA2FC0B9E6}</author>
    <author>tc={EED0C1C3-60E9-4730-A9C5-3FD82DAB0C70}</author>
    <author>tc={1416710A-E0D1-4CCA-9B54-81908E78DE06}</author>
    <author>tc={8D697EBE-7791-44BD-B18F-82D787C69630}</author>
    <author>tc={8A1AF9D3-42B8-426D-9C32-964FB259912A}</author>
    <author>tc={250B11BD-B27F-411C-BADD-1A971768063B}</author>
    <author>tc={7D3C79D0-B82E-49C6-96D6-ACB9875041F1}</author>
    <author>tc={1A47C13B-BA06-468D-A00D-C9E78C35B29F}</author>
    <author>tc={7DCC1A0F-CFB8-4174-8952-365DC25B6B2E}</author>
    <author>tc={684B38C8-8594-4650-A74D-A87107819450}</author>
    <author>tc={3556AE13-AE37-4399-B0C6-C1AE02186ED4}</author>
    <author>tc={4ACCEA08-A8B9-45B9-A343-294642B09D56}</author>
    <author>tc={81581CBE-2D1B-47BE-8E3F-EA35CDDFF30C}</author>
    <author>tc={D95D2BC9-64EE-4870-960B-167B363419FE}</author>
    <author>tc={98A9B381-4A39-4ADC-8D5F-2507DB7EB8CC}</author>
    <author>tc={D1813ED5-7871-4999-AF3E-C5E94BFC1A63}</author>
    <author>tc={4570ECA8-9CE8-47BD-BC4F-D184A5326E3C}</author>
    <author>tc={72025F86-4EFF-4F82-9471-424E3A3FF127}</author>
    <author>tc={49FC0714-349B-49C3-A783-08C34F5D04DC}</author>
    <author>tc={9AC7C071-14DB-47CE-8EF9-A5EDE440EFD4}</author>
    <author>tc={E10F5C4D-EB42-44E0-A123-8E334F54AC9C}</author>
    <author>tc={C73574E9-4DFB-481B-AC6C-BDD217D63ADF}</author>
    <author>tc={C8786598-9F9B-4F92-B510-3C6922D1A93B}</author>
    <author>tc={7CE825B0-99CF-4201-BC60-D7BDB6A3E127}</author>
    <author>tc={5EB1B23B-BC7E-4417-AA2E-CEBAF17C0B5A}</author>
    <author>tc={A0A69FDF-9709-4DF8-BB19-044F07A36B11}</author>
    <author>tc={910A1C02-348D-48C9-BC4D-EDE61B7CFE71}</author>
    <author>tc={3137BDF0-18AC-4506-8EE7-1C3C17F5FF50}</author>
    <author>tc={EE8C59C2-8DE3-4BBF-9F3F-9887250EDC32}</author>
    <author>tc={CB45C19B-4F64-4C7B-BD16-F11B63FE16B4}</author>
    <author>tc={4580A849-0F3C-4FAD-BC7C-73EA105C0C2C}</author>
    <author>tc={931CE206-4713-4F7C-8301-AE3AC72C2A6A}</author>
    <author>tc={08DE820B-DB95-4D8B-AA80-0EF3B3B72FC6}</author>
    <author>tc={A9DCEB5B-93FB-4E98-8382-CD6AFC7DD8AF}</author>
    <author>tc={101304BC-837E-4220-AC4C-211351ED7C49}</author>
    <author>tc={BB456AEA-092D-475E-8430-5DA92363A5F8}</author>
    <author>tc={F57B70BE-4023-4586-99E5-8E90AD487DFF}</author>
    <author>tc={6B40695F-C74A-41F1-8FB2-B6A4A7361FD2}</author>
    <author>tc={539985F9-67FE-4CFA-A739-D42A61034DBA}</author>
    <author>tc={1FADEDDD-8A4A-4032-896F-5593A3A52527}</author>
    <author>tc={890587E3-28FF-4174-96AF-EC70F4A896F3}</author>
    <author>tc={1E355F5D-1110-4F30-BD77-0727DF101FD9}</author>
    <author>tc={1E0750E6-70DE-443C-A254-0C44BC76B7B6}</author>
    <author>tc={B5090EEF-2CC9-48C3-9BD0-91133185EF1A}</author>
    <author>tc={CC782E02-CF03-4CEA-96F2-3FEE8FB1922E}</author>
    <author>tc={F24549A6-509B-4683-8A32-2EE018381314}</author>
    <author>tc={BC9051A1-796F-455F-B798-EBE080226C92}</author>
    <author>tc={342C1D9E-29C2-43B1-9A9C-B3B7D18B3113}</author>
    <author>tc={8CFF81D7-AEDF-4568-9800-7E47409A4399}</author>
    <author>tc={16F0BE6A-4877-4BF0-86C4-0534B6AB3B2F}</author>
    <author>tc={A0889A7B-9283-4AC7-8818-27669D27B05C}</author>
    <author>tc={AD2F916B-8EEB-45F3-9D63-98C90B142A04}</author>
    <author>tc={B47C4113-9A90-4FD9-BAF2-59F8A9010A20}</author>
    <author>tc={EBF98759-3CF7-463A-8C53-23AD7D7EB8C0}</author>
    <author>tc={281E3114-0B6F-4B28-8338-ABA66EF7E7F6}</author>
    <author>tc={1242289C-206D-4493-BDF3-FFC8A2B42E23}</author>
    <author>tc={47EC6619-5B87-4B1B-86E9-F3E87CD627B3}</author>
    <author>tc={E92B9F1E-468A-4F29-A4DB-29B3A0E09DBE}</author>
    <author>tc={E6362235-9B86-46DE-B854-64DA52282FB6}</author>
    <author>tc={529ABE4A-40C6-46A6-B382-DACFCD2133F1}</author>
    <author>tc={912197E2-01D4-4198-8618-BDD6783D86C2}</author>
    <author>tc={DA3E9C1C-5BAD-44B7-B28D-D0967C95A262}</author>
    <author>tc={E3527420-0D92-4618-A207-B0750F1C23B3}</author>
    <author>tc={493D1DB8-5A47-407E-95CE-A01ECC810623}</author>
    <author>tc={ABA8653A-19CC-49DB-9017-78A9F903143B}</author>
    <author>tc={A67A9466-0B89-4A46-8094-F5E5F9CDD8C9}</author>
    <author>tc={3E0E6509-D7BC-45BC-92F6-C301E3EF4094}</author>
    <author>tc={B8456A8E-5696-437E-B941-419F457AADD0}</author>
    <author>tc={70F72B64-C210-471F-AC6C-E07452392042}</author>
    <author>tc={7DC449DA-9C40-4114-B5FF-EEE27137DC3A}</author>
    <author>tc={9233A126-3EE9-4809-911E-A675B08E3165}</author>
    <author>tc={FDC726C9-FF09-4275-A999-2BA1C36E3425}</author>
    <author>tc={E62FE9C9-D18A-44CA-A01E-5C8B2B16B636}</author>
    <author>tc={A34A1B59-B49F-487A-8BBF-8DD29E5B34D8}</author>
    <author>tc={C642505F-CE0E-494D-94D4-2707891418D5}</author>
    <author>tc={C3560CB3-2B51-4EAB-9DC1-682EC77269C2}</author>
    <author>tc={5AD2759B-8499-4688-BE1B-15AF9155EA13}</author>
    <author>tc={E41D4B8E-A097-4F93-82D7-AC5BA1F8F579}</author>
    <author>tc={EAB65361-282C-4AB9-8F38-34EDB6A6E4E5}</author>
    <author>tc={5006EB6A-1654-4736-8E56-D65A9A566691}</author>
    <author>tc={1F7441A1-A26A-4F21-B5EA-314111601A0C}</author>
    <author>tc={F5381440-D916-4D9F-823A-3CB968D98DB5}</author>
    <author>tc={BC079D19-50D9-42C8-840A-877F4D1D38D1}</author>
    <author>tc={20B234D5-0B82-4E9D-AE8D-C7AD0FC7C5AC}</author>
    <author>tc={DD9BFC95-7830-4A51-9A22-62AB40CAC51E}</author>
    <author>tc={67D4E7F6-7CED-419E-BEA8-850B9EC85AC2}</author>
    <author>tc={158759C4-4EF5-4885-9EA3-1599F621ACFA}</author>
    <author>tc={8A608B49-87E4-4C9A-8E88-0943C8624BCE}</author>
    <author>tc={CAC52D94-71B4-4715-A873-C89EC8A82863}</author>
    <author>tc={B1AB7928-2068-466C-81E0-4E107BC2778E}</author>
    <author>tc={3ED74BB0-7D32-4D39-9B14-AD8094AF079F}</author>
    <author>tc={9612EDD9-A364-4FBE-AC63-7D217F3E496D}</author>
    <author>tc={93F27362-51E9-42A7-9EA8-CB27E11BABDB}</author>
    <author>tc={A99A1556-B0F7-44FC-869F-DB67B74E8CFA}</author>
    <author>tc={0BFC95FB-83A4-4522-B568-381791AC8E65}</author>
    <author>tc={F546EAAE-C1AC-40EB-9206-26863B9AFE80}</author>
    <author>tc={64A8D08A-DDCA-4E9F-9DFE-1C21210089D3}</author>
    <author>tc={EDC93958-B275-4725-A1D4-1700554BEFD3}</author>
    <author>tc={4C8587E9-2033-4D97-9FCD-9DE0ADBC4DA9}</author>
    <author>tc={5AAB2342-51AE-4872-915E-D5BB3F8DE6C9}</author>
    <author>tc={AAA805D5-9503-4455-9574-B733B213D6F3}</author>
    <author>tc={7E3918C0-9C6A-46C4-AC36-CB4361AC9B56}</author>
    <author>tc={93EF185C-F3CD-4D83-9594-56679431D2C4}</author>
    <author>tc={41664308-10B2-4794-86BA-E9DAE86663A4}</author>
    <author>tc={E537ADA8-4B0F-4D1A-BDED-460245252B1B}</author>
    <author>tc={E05211F6-DC8C-4FB3-BCCE-37B904E1A35D}</author>
    <author>tc={D3E91DA3-B44B-47D7-92F2-D48326A1FF0B}</author>
    <author>tc={8BE867C0-D297-4874-A248-FE224DD5F735}</author>
    <author>tc={2C39AD25-CAD8-43CC-B6D5-C67041D85648}</author>
    <author>tc={DC56BC66-D495-4EA5-B7CC-D7F4658118E4}</author>
    <author>tc={B255792C-09E8-4640-A9F3-931F13C6DC2B}</author>
    <author>tc={49E30E04-421D-401A-A6FD-260E74E8D3E6}</author>
    <author>tc={60B9E61C-A0D0-4F14-8101-D4B811E123DB}</author>
    <author>tc={147C4FC3-3D8E-4CCA-83B4-45A2DC9EA561}</author>
    <author>tc={EED0E9A9-DC83-4E60-AA38-3366E2FCF5F6}</author>
    <author>tc={12522741-5F84-4576-9427-411716159B5A}</author>
    <author>tc={6CD4BD80-B052-434B-A9A0-13E86C6D9D75}</author>
    <author>tc={BBB4035D-F5EA-4371-94CB-FB758B85B28D}</author>
    <author>tc={A7E59C07-8762-47EB-AA44-FB3A18BBFD62}</author>
    <author>tc={99FE582D-7872-4D7D-82C9-83E1E50A413A}</author>
    <author>tc={86A797C8-B910-4B9C-B94E-9CEF70D7B025}</author>
    <author>tc={58F51C24-6022-4925-8DC1-E09FBD8DA5B2}</author>
    <author>tc={1B27178C-1446-489F-A08A-A2407217B30D}</author>
    <author>tc={51541566-06BB-4B00-B0BC-BDA8A15EFA5D}</author>
    <author>tc={B9DF5756-32CA-4EF8-9A2F-47B61CA537E9}</author>
    <author>tc={F14B1064-EB18-4FC0-B7EE-44E6D0A333D6}</author>
    <author>tc={D22F5E3D-9CE0-4D0F-8287-41E88E15939C}</author>
    <author>tc={0AA679E7-56E9-47AD-B717-0BF1F1D13A0D}</author>
    <author>tc={233226AE-1EE1-430C-9951-2208C48FA13B}</author>
    <author>tc={7BB5553E-2392-41CD-9C86-D177FD1B3CEB}</author>
    <author>tc={AAB76625-1BBD-4098-BAA8-2B9DF95DCAE9}</author>
    <author>tc={D2F0B39F-A9BA-45E1-BAB7-7E2706ED19E8}</author>
    <author>tc={557D61A6-3211-4656-B4A1-58CA558F32BF}</author>
    <author>tc={3A919D0C-C24F-4B24-8CD1-349E10F4A66D}</author>
    <author>tc={8AC0D9E4-7DE7-48EE-AB49-FE4F39A7FC0D}</author>
    <author>tc={0A2DE309-B0A8-485B-9CE4-5B0BA15F8BD5}</author>
    <author>tc={3EA46E02-B405-415F-9E5E-2454B4B7E710}</author>
    <author>tc={80B05DA1-E5F5-45DE-83B3-291A33DD0A7E}</author>
    <author>tc={D9F9310A-925C-4E4A-9BA2-1EB71FCC5E58}</author>
    <author>tc={05617A13-2B7F-404F-B07A-13A3AAA78293}</author>
    <author>tc={E5A0CB3B-E08E-4773-AE72-4211E112F0D5}</author>
    <author>tc={97E31819-5B24-4AD5-8B6E-EA6392BB0F46}</author>
    <author>tc={76E9C77E-6B8C-46C3-BAA3-6DE5B58AA589}</author>
    <author>tc={B03F849E-5180-46A2-9D05-3EA6D14AADC9}</author>
    <author>tc={B08E7C21-7FA6-4B3F-9C07-B1B1680F5A92}</author>
    <author>tc={ADC30A6B-0378-40A9-B25C-526B913655C1}</author>
    <author>tc={53BE62BF-D328-4674-8C7E-9C718279199A}</author>
    <author>tc={851ACB3C-528E-4F67-9C91-B16925571C29}</author>
    <author>tc={46CEE485-009A-4200-89FE-F4457DE2FDEB}</author>
    <author>tc={310790EB-D1BA-463F-BB10-5CA3A48A0FC4}</author>
    <author>tc={DE4B1997-1C18-486F-B351-6159300F2946}</author>
    <author>tc={B9F40600-F738-433D-8BAF-F61B2278F32C}</author>
    <author>tc={9AA467B3-9868-4FB6-A039-EF6BF8F23175}</author>
    <author>tc={8648C51E-C063-4932-A07D-2592DF39ACAC}</author>
    <author>tc={FF05F85F-B04B-431E-9414-B5C880F5DD43}</author>
    <author>tc={F6076AE3-53F9-4546-8FFD-5EC712B16C17}</author>
    <author>tc={89047DD7-61C8-4890-867A-598190FD2F3D}</author>
    <author>tc={80CC5392-40A3-4FEC-A0C4-711451725427}</author>
    <author>tc={FB9C92C7-E099-496C-AF41-735F41A4A59B}</author>
    <author>tc={5FDA0078-5D01-43E5-9B19-9502670DB31B}</author>
    <author>tc={5AA87BA3-0286-4E49-9269-41A379A388AB}</author>
    <author>tc={4DC8B316-0CB5-4F66-951B-07896294B7AB}</author>
    <author>tc={5071B8C8-A4AD-4D5E-BEAF-80CC80B49942}</author>
    <author>tc={58C1C420-F5C4-4405-8114-6AEF92D08782}</author>
    <author>tc={40FB5124-E101-48CF-9766-E681D00029CC}</author>
    <author>tc={3C8D5B81-03BB-4809-B422-7F20495FC0E6}</author>
    <author>tc={CADA9D5C-FB90-46CB-9EEB-788F0473FAFF}</author>
    <author>tc={C68189E9-AF35-4CC1-80FC-4593F723CF71}</author>
    <author>tc={E6C9D025-E631-4BE3-A17F-608201528BE7}</author>
    <author>tc={C5B4F5E6-5EAE-4510-8F97-1D7D2A9A46C2}</author>
    <author>tc={AB02F087-1B9A-4D3E-A1FF-D06819AA26C5}</author>
    <author>tc={47623AD4-8AEC-41E8-896E-9327E1C3723A}</author>
    <author>tc={46EBB2B9-AEEE-4BA7-BD05-2A2EA72F26D6}</author>
    <author>tc={38A4F896-CDC0-460B-9915-BBEBDB4E1A77}</author>
    <author>tc={B4ED6D75-C4FF-4F3E-BFB5-FB21BD1CDEAC}</author>
    <author>tc={F489C67C-50EB-4E3C-BA06-41E33CE2E9E3}</author>
    <author>tc={F96C98AC-8C13-45CE-9422-F3381F1C7FE0}</author>
    <author>tc={3FF1D724-442D-4D02-8B13-16D41E39AC02}</author>
    <author>tc={7607D7F0-B267-4952-BB47-95BADC0F9C41}</author>
    <author>tc={AC2E56E7-4128-418A-94BE-801B03999211}</author>
    <author>tc={B81A4275-092C-4C31-AF1D-26795286697D}</author>
    <author>tc={436250C1-5560-442A-BFCD-8778FEEEEF3B}</author>
    <author>tc={D4FC0294-DDEA-43A9-97F8-8EC805F45548}</author>
    <author>tc={39294B66-7A73-4DBE-9B05-B52DDBEB34F9}</author>
    <author>tc={664C20B4-9CB7-4EEE-97B8-1515C86EDD3E}</author>
    <author>tc={35BEF93D-69FB-495F-8D19-3D74F22269A3}</author>
    <author>tc={D7548FCA-9682-4883-9D50-93AAE8C31E25}</author>
    <author>tc={7AEFACAB-6162-44E9-953E-12DF97B5B4EB}</author>
    <author>tc={059539B1-3B20-403F-88EF-49414962E162}</author>
    <author>tc={DC9ECE44-6847-4117-8889-0017059A3E70}</author>
    <author>tc={B2A49815-F5D6-47C4-85A8-29DEAD8863F3}</author>
    <author>tc={38704653-8E1B-4602-866B-9E44A86DFCFD}</author>
    <author>tc={3981EF07-4080-4065-841A-63795942DCCD}</author>
    <author>tc={00EE3203-F025-409F-9E79-CA0E70C5A1E0}</author>
    <author>tc={EB061D6B-954D-4118-B0DC-D6AD800EE643}</author>
    <author>tc={2E3281FC-E16D-47D5-9B91-2B4B11F93706}</author>
    <author>tc={4F494481-4BFF-464E-8469-9A80D6BA59E9}</author>
    <author>tc={7BAF1393-22C8-483F-8F34-ACEE76F0AA26}</author>
    <author>tc={5779413C-55F7-41C8-B195-80F749A7A1D3}</author>
    <author>tc={8DC15889-42EF-4A25-B5F0-BF6E0F701DFB}</author>
    <author>tc={BFB81F88-0441-4F75-BE6B-BC6BE0D636A7}</author>
    <author>tc={A077C207-AB61-4FBE-8089-C34CB354646F}</author>
    <author>tc={C8C30608-13A4-44E6-A687-615DBE148C83}</author>
    <author>tc={C9A98D7E-4442-4F8D-8C06-D6FDD4775A50}</author>
    <author>tc={CD8AF6B3-0D52-4B16-9769-CC7A572D847C}</author>
    <author>tc={3F4D1FF2-19C1-4756-A167-7B8C142CA426}</author>
    <author>tc={2E42269D-0BC8-4612-A767-414344A7C218}</author>
    <author>tc={25C60ECB-0FC2-451B-BB00-D793C19BE8B6}</author>
    <author>tc={2523B0C8-F897-4684-8B5C-D51FCF8BAE33}</author>
    <author>tc={853E6EF2-5010-442B-A128-96B801837485}</author>
    <author>tc={E07BC0F0-FDA8-4514-8E48-0520D5818266}</author>
    <author>tc={345AD5B6-F83A-4E01-84A2-ADC5059E216A}</author>
    <author>tc={327CFA7C-DEB6-4808-84D3-587228D785D7}</author>
    <author>tc={8D89998F-4566-4349-AE9F-B8E3A01C63F8}</author>
    <author>tc={EFB5B7F6-033A-4803-ADBA-D8E6577C12F7}</author>
    <author>tc={5C95D86C-A333-4334-ABDD-44EA5C18DC10}</author>
    <author>tc={5CC0C7B7-5879-427A-A94F-AC8B287AE582}</author>
    <author>tc={1E8BC7A8-729D-4921-802C-C3FAD28633E7}</author>
    <author>tc={2D5150E6-D4EB-483F-A1CF-FA80816F02CD}</author>
    <author>tc={E50A17BE-8A3A-4CF5-A4A1-C280355D3DE3}</author>
    <author>tc={17A0F61A-0334-4151-B3D5-4B19285C9A1F}</author>
    <author>tc={0F18A534-BFDE-4F96-A0B3-5235CBB580F8}</author>
    <author>tc={CE05D975-CA53-42BE-A797-EF6F21E7DE39}</author>
    <author>tc={F7061AEC-F8B9-4CE7-B422-49F9C2575263}</author>
    <author>tc={2D48B33E-2E32-444D-83AB-241886CC93D9}</author>
    <author>tc={B5F83E77-79C7-4891-AC15-6FE25E4823F1}</author>
    <author>tc={5BEE865C-BD49-47BA-BFED-1E6790B3B736}</author>
    <author>tc={966D29A9-7DCA-46CE-98AD-FE43C2DCA65D}</author>
    <author>tc={06BEF9C5-FAD1-4F31-BBF3-087FFEB39D7A}</author>
    <author>tc={C2F83F16-660D-4B6C-AB83-DC81283C4E21}</author>
    <author>tc={EEECF9B3-356B-40F5-8F38-61A3992EF2AD}</author>
    <author>tc={32A1D41D-6E24-4B35-8F92-EECAEA3E4298}</author>
    <author>tc={2B9CC8EB-17B7-4DEF-B324-A6387E21876D}</author>
    <author>tc={F7C8673B-2E3C-4018-B164-FD04678AC706}</author>
    <author>tc={D904E924-B833-405E-9595-466C08929B0A}</author>
    <author>tc={A97F701F-ED51-47B1-B6EB-29B3D52C61A2}</author>
    <author>tc={41A6F4DE-658A-4806-A04E-16B93DBB653C}</author>
    <author>tc={DCC884B5-FA6F-4CB4-9890-65778ED06608}</author>
    <author>tc={74A59BAA-C47E-4F95-B05A-0BD6773C70F0}</author>
    <author>tc={BEBB1C62-7508-4EA0-AA9C-775DC4BC60F4}</author>
    <author>tc={24DE176F-2F42-4FA0-8AD3-094543E3134C}</author>
    <author>tc={001CFBB7-4393-4A41-AB10-B01D2EF12D30}</author>
    <author>tc={B93D7B62-8B24-44CB-A7FF-70E84848D3F1}</author>
    <author>tc={D85107E0-0353-4D10-A4D0-EA1C9200BB58}</author>
    <author>tc={463463FB-D73C-4A09-962C-5908FDE523D9}</author>
    <author>tc={CCD024D8-71B5-4841-A064-531A1C4C21EB}</author>
    <author>tc={9731671C-5A1C-4E49-9C81-1E7C72475E88}</author>
    <author>tc={4915736A-DA67-4A9E-B164-22F489F31D14}</author>
    <author>tc={3C7E6984-6395-4DF1-A1AD-106B950A7494}</author>
    <author>tc={31868B7E-55E3-4D7F-BE25-72D13A791F3E}</author>
    <author>tc={F63CC1AB-8AB6-49EE-BECB-600AEC204AAB}</author>
    <author>tc={ED461F20-8451-4507-A123-6613480EEBD8}</author>
    <author>tc={AE70215E-234E-48D4-85E7-29B3EF9735FF}</author>
    <author>tc={AB15626A-75AF-452C-AC1A-BED9A6DD94A1}</author>
    <author>tc={0B890E0A-7CC3-468D-9E7D-A100528D6BAC}</author>
    <author>tc={328AFC26-6CB3-4551-A156-FA63CD783F91}</author>
    <author>tc={E3AC80E3-1C39-40EF-BE1A-11A696B96276}</author>
    <author>tc={92294604-27C3-41D8-80E1-73A79BE11465}</author>
    <author>tc={C691EC25-C0C0-4A11-80E7-AB96616EBD5B}</author>
    <author>tc={7E13754D-00EA-458F-893A-924505AB5CE7}</author>
    <author>tc={82D8EDCB-C3DD-484B-8611-043ECFFC4EF6}</author>
    <author>tc={012E41C2-120C-4FB1-8775-8B0636DE6760}</author>
    <author>tc={71F55F39-8EA3-43A8-80ED-4340571288A4}</author>
    <author>tc={82BB747B-C375-4E9A-8E26-C9B6D8D95F0D}</author>
    <author>tc={637F8CD3-0DFB-4940-AC80-15EA9071729E}</author>
    <author>tc={88C556E4-6C4F-4000-BCB8-29FDB7282635}</author>
    <author>tc={26F385FE-7414-4B57-9150-A058670E53E4}</author>
    <author>tc={A9C7C04D-D1E6-4A0E-8502-8EE446758E57}</author>
    <author>tc={387AB766-8B38-4386-9163-B11CD63DBD0D}</author>
    <author>tc={944E4014-EAAD-43F3-9AF2-77E1451C6349}</author>
    <author>tc={D076E88D-08EE-4830-A829-29CB9D666531}</author>
    <author>tc={B6BF1522-6EFA-43E8-8CB8-B1D210C80A63}</author>
    <author>tc={3E587384-4360-4219-BB05-786A5BC87B2A}</author>
    <author>tc={A04D991A-8CC6-4882-9B4F-D042D5BE2D9D}</author>
    <author>tc={9CF11C75-026E-40BE-BFB7-15FD01B26FBD}</author>
    <author>tc={BFDAE5DA-663C-49F1-B3F2-F9E8D51768FF}</author>
    <author>tc={43F52679-6B29-488B-8717-F4CED1A1AB8C}</author>
    <author>tc={5D07D580-4089-4073-9783-969210537578}</author>
    <author>tc={2127E06A-0F09-476B-B066-01DDA3F42344}</author>
    <author>tc={0E8E4939-534B-451C-9B0B-77EB312783C6}</author>
    <author>tc={CAC115A1-9C38-494D-9F27-90F8728FCDF0}</author>
    <author>tc={35EF7635-DE3D-49CD-B57F-85017C6A1D83}</author>
    <author>tc={6EB6AEF7-7057-4E58-9001-9A55BFA10D07}</author>
    <author>tc={599D6768-65F7-4BA0-8972-1BCDA7B0F373}</author>
    <author>tc={1B6B2463-11B2-4AA2-A360-46DBBDCA269A}</author>
    <author>tc={5DBECEF4-61ED-415E-9774-05733ABB39BF}</author>
    <author>tc={E3139029-73AB-4C13-AA02-B3F93C17E6E4}</author>
    <author>tc={1E4E395F-E7A1-45F5-8940-CEF673633697}</author>
    <author>tc={8856596E-F51C-4665-8F4B-2CA30DDF6416}</author>
    <author>tc={078EFAD8-593D-4CA7-881E-65D01E217E34}</author>
    <author>tc={884179CA-A598-4894-928B-4353F05CF55C}</author>
    <author>tc={C50B4423-A27F-4373-8926-393765FF00FC}</author>
    <author>tc={E3D148C4-668B-4A22-865F-1A76C4BEF9A3}</author>
    <author>tc={99E3871E-DF43-40FC-8D2B-24CE5999937A}</author>
    <author>tc={9C8FC8E9-9913-4894-AD55-C148143F9FD4}</author>
    <author>tc={DE6BD9BE-6A67-485D-A027-CDE1C9A5F437}</author>
    <author>tc={3F19AF28-6C17-4050-815F-012652AAB707}</author>
    <author>tc={B108BFF7-C8A0-4D5D-BC24-8574074A8BB3}</author>
    <author>tc={F663CF64-9E39-4FEA-B003-3599CBE2969F}</author>
    <author>tc={F2A341DF-502A-4BE8-B163-A4481F9A51F1}</author>
    <author>tc={3E49B646-CC3D-4927-942D-2FEEC8885F77}</author>
    <author>tc={22887BCC-05F3-4A7E-BE3B-8C5160031994}</author>
    <author>tc={5D04B5D7-E090-4A4A-9303-F23A4AC0C5F7}</author>
    <author>tc={AB8931D8-C09E-45BC-B503-BF295F66DDAC}</author>
    <author>tc={399D1495-3C1B-4FFB-943A-F349DC450BA5}</author>
    <author>tc={B096FDC8-304C-43E7-96AA-23CCAF7ADBA2}</author>
    <author>tc={010A14C0-E363-4F36-A0CB-BCA0243AFFCF}</author>
    <author>tc={7C90EC03-B6D0-4120-BC62-BEC198A43BB7}</author>
    <author>tc={9DBE2111-3CB9-4192-910B-AF8009D5A235}</author>
    <author>tc={31F1DC7D-4AB9-4656-BFF6-EA2A787CADEE}</author>
    <author>tc={71126432-B3BC-4CC9-BC9B-1B507525529E}</author>
    <author>tc={27800B8B-70DB-4818-8610-785D467F5C03}</author>
    <author>tc={2CFC82DA-0D37-4B71-83FD-5A21C4FBEAC9}</author>
    <author>tc={6DE3117E-BF9D-41F2-A8C2-51AB60070E2C}</author>
    <author>tc={FA0FC3A4-0771-4179-9104-65FE0E47DD2E}</author>
    <author>tc={8758DEC3-5F58-42C2-882C-745FDBC6BAA3}</author>
    <author>tc={31773BC8-9497-4DA0-84BF-8995D5D1D0E3}</author>
    <author>tc={79142E87-6D04-4A00-B5B8-6E002BC1C88F}</author>
    <author>tc={153FDC97-9DCA-40BE-8DED-3E3C1F8C3A4C}</author>
    <author>tc={67FBDFBD-799C-4A26-9BF1-75E5ABA3E0D4}</author>
    <author>tc={395D5DAC-461F-46BC-9F39-EE2C79226508}</author>
    <author>tc={546A8903-8F22-4FFA-BC2C-F18D49E6219A}</author>
    <author>tc={6A366A26-415A-4CE3-BA3F-FAC9DAC386E0}</author>
    <author>tc={F665CDB4-BE15-4175-ADAA-817762556004}</author>
    <author>tc={1D7AE0ED-6CD7-470A-95B3-525852E2E682}</author>
    <author>tc={407D98CD-8E08-49F9-A8A6-0B94DE240940}</author>
    <author>tc={DAE0CCDB-2412-414C-B7FD-8D8A9AA7F15D}</author>
    <author>tc={EA412C24-B02A-4DD4-8935-A6AB6067E7F4}</author>
    <author>tc={52DAC7DE-E015-4D71-83CF-2D73B9DDC1DE}</author>
    <author>tc={8A8ACE7A-891A-4EE1-9327-F05AAC4797FD}</author>
    <author>tc={0058E6E5-B507-4966-9DBF-D28ECA0456DC}</author>
    <author>tc={56EE6424-6A27-4B9B-88CC-B4AAF7664F44}</author>
    <author>tc={9C132E6D-4BE7-4F6E-9443-666A9ACF9830}</author>
    <author>tc={F1A3E659-5F19-425F-A16A-3DC870AFD68E}</author>
    <author>tc={7794E504-8D91-46CA-BD1B-4D80EB8E9629}</author>
    <author>tc={99A0BEAE-3BC0-4170-8767-5C807FC6CC04}</author>
    <author>tc={A1473663-8A84-4FB3-AD09-763CBC42960B}</author>
    <author>tc={0BDB9550-E0E2-4A81-9C38-B06232F1BD32}</author>
    <author>tc={7DE791C6-76FA-4693-9CB8-BD53A71E7B7E}</author>
    <author>tc={C044AB3B-7F7A-4EA8-97D7-63BCC94A00DC}</author>
    <author>tc={553FE39E-DD62-4A48-A0E5-65ED9FA63698}</author>
    <author>tc={330C1E93-9FFE-4009-B059-C073BCC6D396}</author>
    <author>tc={F6F7C97C-9AF4-4A8F-9943-F51BDCCAE455}</author>
    <author>tc={51F4844A-6D90-45C4-9D31-C1839EB1B083}</author>
    <author>tc={908ED5C3-2308-4B81-927D-29AC2CB55604}</author>
    <author>tc={3E77D2CA-5862-471C-AF00-106F0001114A}</author>
    <author>tc={1DAFB3C6-7D2C-4554-ACBF-61C6BBEB8264}</author>
    <author>tc={544261E8-469C-45FD-A242-C24BACC34AC6}</author>
    <author>tc={B5BC1AEA-531C-46E8-A3C3-8D16D834AB01}</author>
    <author>tc={7F2083A8-0240-45D5-8C5E-C58A1D4371E8}</author>
    <author>tc={A69E5311-63BD-4EC8-92CE-1F36B88DA892}</author>
    <author>tc={9FEEA63B-D0A9-48E2-A662-622AE365CFE9}</author>
    <author>tc={FC0ED1D0-BC0D-48D8-AB8B-A435EDAF51ED}</author>
    <author>tc={D02978C2-9684-4E3D-B32B-FF97DC3B9C59}</author>
    <author>tc={0620C3B8-3407-445F-9B32-47F1F45CE753}</author>
    <author>tc={A922E5FA-AB87-44B9-901A-AFAF328F46D2}</author>
    <author>tc={C851D5B5-92C2-44F4-BACA-258BD425E3AC}</author>
    <author>tc={2C6A98A7-5783-46BB-A2F8-52DF1E18BD77}</author>
    <author>tc={B053F606-639E-4847-B22B-DBA1BF34639F}</author>
    <author>tc={9CB447C2-82F4-4B01-812E-75B9BDDBBA82}</author>
    <author>tc={FE355B12-8CAC-4F25-9C0A-8542FA0DAEFB}</author>
    <author>tc={54B49A4A-9094-480E-AEBC-45F055737248}</author>
    <author>tc={E6E74327-2690-4481-8838-FC683CD8385E}</author>
    <author>tc={46C5FD1A-699B-4384-83E3-D65BEDDDD07A}</author>
    <author>tc={839231CA-88AB-46EC-B147-54F192A25ED6}</author>
    <author>tc={2808287A-7DC9-4EF7-8AAE-7C4595E2DAF2}</author>
    <author>tc={896C8A0C-2600-4A10-AD85-B08FF3B3E8B8}</author>
    <author>tc={7CBA25D7-12E7-4D11-AD56-DAAF5B049F41}</author>
    <author>tc={2BBD0538-8B87-413F-9D5F-FD437440925C}</author>
    <author>tc={0A871E96-51AF-476E-AA1B-2AFA35C642EB}</author>
    <author>tc={2548EA30-1A7F-4560-B020-9E5AD0D7C285}</author>
    <author>tc={AA3B5622-409A-4C3D-BB1C-7A0C8648439C}</author>
    <author>tc={08BF1FC3-8733-4AD3-B78C-54C39DCA16C1}</author>
    <author>tc={7BA71C05-0582-4AD8-8388-526994ED275F}</author>
    <author>tc={F40DD13E-7B47-4F56-B00B-7C92C65D6334}</author>
    <author>tc={63495FFC-3640-40F6-933E-BC28F53AE74D}</author>
    <author>tc={2C006371-1A18-476D-BC43-2FC680CA4C40}</author>
    <author>tc={D51DFEB1-CCD3-467F-80A3-97C70A1D94F0}</author>
    <author>tc={4B500469-6577-4CD1-B80E-7DF24BDCD6A6}</author>
    <author>tc={4D03A537-7C75-4AE4-B644-4FA5187D77C0}</author>
    <author>tc={809E2B58-8D95-4EA9-92F0-8EC2B4AF498E}</author>
    <author>tc={5FA56BA6-3BC4-43B1-BDBD-3839C2570206}</author>
    <author>tc={334C85E4-551A-46B3-9CCA-BB8A1F2DD5BE}</author>
    <author>tc={52A43D6E-549A-4DF5-B0DA-75F2F6AD9AE4}</author>
    <author>tc={5EF9B5F9-3C34-4DE7-9356-ECDF025EA6C5}</author>
    <author>tc={3A689877-F755-43DF-B65B-DEB0BB348110}</author>
    <author>tc={EF674BDC-7EC7-4BB7-AFEF-624D0AFCE228}</author>
    <author>tc={05D34103-E6A5-4332-A13A-696CEC285F67}</author>
    <author>tc={04040E7B-65B8-461A-A6BE-61ADE9114528}</author>
    <author>tc={276E06B7-AAC9-4FFC-A0C4-BE8A37CAEC4E}</author>
    <author>tc={B1C2F76F-2839-4BB5-8058-B97B07EE79CE}</author>
    <author>tc={DE82785C-4F2F-4025-9F84-5EE3D2238CB1}</author>
    <author>tc={53CEAE96-35EF-43F5-9DBF-F2310CE851AC}</author>
    <author>tc={8929F4C2-FB21-4083-8801-C50518DC6F84}</author>
    <author>tc={21BAD05A-E739-4D4F-BDDF-979A00B77A58}</author>
    <author>tc={A5B2CADD-1C00-4811-A133-23BC7AF8A698}</author>
    <author>tc={3646A351-C685-43EE-946D-C98D6FE19CA0}</author>
    <author>tc={3A44F69B-6E93-4B7C-8453-EA0995E88C8E}</author>
    <author>tc={56524C86-9B6E-42C9-9374-2261907FFCDA}</author>
    <author>tc={C0019D44-4CAB-4B0E-9DA0-17D0154E24AD}</author>
    <author>tc={AD2BD552-C2C2-4A33-84F7-89B1D113EC6F}</author>
    <author>tc={260F5493-0382-4C96-814E-720D4BAB0214}</author>
    <author>tc={9C42C110-0035-477E-981A-089B8F4A840E}</author>
    <author>tc={4E08E0B3-DC7C-4FF8-B63F-0CEC0B8F9AEC}</author>
    <author>tc={67579329-4F39-41E0-93B6-4D75934AB601}</author>
    <author>tc={5756449A-5583-4330-A846-73CA9FE6A995}</author>
    <author>tc={229A8C3B-DF7A-4E4E-8D61-6E17EBC4A184}</author>
    <author>tc={EB8ED18C-E1FA-4E44-8745-8973C9722AD6}</author>
    <author>tc={4B01FD87-68F3-49D3-B353-4EDAC45A0375}</author>
    <author>tc={75ADDD87-7568-45A9-83B7-4E8A8B0AE561}</author>
    <author>tc={1A2F8E62-5454-4900-A5D7-0D9F1C54ED73}</author>
    <author>tc={0AE5A7F8-702E-4E97-BB7F-53D83EF9653D}</author>
    <author>tc={DFAA0A2D-5450-4B2B-A1F1-1093E92FF26D}</author>
    <author>tc={92EEC2C2-3952-4D06-AFC8-8F93C03F063C}</author>
    <author>tc={3923C371-EA0E-4E2A-9625-73B214AADB1D}</author>
    <author>tc={5AB12205-91AB-4269-9EF0-60A7620EA50B}</author>
    <author>tc={F3D9AEFC-91F6-4450-A08E-B8E848F4516E}</author>
    <author>tc={AE067475-C78A-4EC7-A410-6489F6196AD4}</author>
    <author>tc={772D077B-5618-48F7-B47A-8284D195A59A}</author>
    <author>tc={AAE4FDA9-A3A4-455C-93BC-15E3CADF2A7D}</author>
    <author>tc={9B35263C-BBFE-432D-83EB-A806EA83FA1E}</author>
    <author>tc={C72FABA4-F0B0-41DB-95FD-AF885F38233D}</author>
    <author>tc={516CDF2F-C281-4E3B-8AF9-AA7564E2DB85}</author>
    <author>tc={8EB13553-95FE-49E5-B474-4DE658CD4CA8}</author>
    <author>tc={41CCCB4E-5724-44EC-B355-27215E213F32}</author>
    <author>tc={87C7B867-EAE4-4464-B2E7-101DF47D9C41}</author>
    <author>tc={6B72A4B1-3932-4CC9-9FCE-B7503AD179E0}</author>
    <author>tc={3A255568-797F-4CAE-8B7D-A8DA0644BAE2}</author>
    <author>tc={5038152B-0D8E-4FB7-9F06-C03057D96960}</author>
    <author>tc={9D5A07FC-7B7A-40F4-AAD4-F992FFFB3C9F}</author>
    <author>tc={47E3E430-72A1-41B1-B684-0FFE3E5635DB}</author>
    <author>tc={C090C4E3-6DE9-4A19-AD41-DC436573E665}</author>
    <author>tc={24DC8025-F641-4EAF-9433-1556F8BDE0AE}</author>
    <author>tc={DE901D36-BA8C-4C1A-9FDD-DF0909AB1357}</author>
    <author>tc={1F788E97-C8B0-4D67-94CC-05526F8DAD2F}</author>
    <author>tc={E01A4573-F02A-4A30-8B20-1B4D70F6DD60}</author>
    <author>tc={FA942A6F-AC62-483B-8D9E-8FFC9EDB957B}</author>
    <author>tc={AF6C2CAF-C7BD-467A-B8E9-7715F29BF244}</author>
    <author>tc={7E07A44A-65D5-4309-AD86-9D256E030982}</author>
    <author>tc={5CFD50B1-E06A-48AA-B5CA-CF7545F78517}</author>
    <author>tc={CC180AD0-5E6C-49E0-A35D-CCEDD553AE18}</author>
    <author>tc={B180365F-FECC-495E-B724-CC69E9F28CEC}</author>
    <author>tc={70EC6DA2-C2BA-4436-A1C7-0BAA3AB684FE}</author>
    <author>tc={9F178C96-8383-482C-BCE9-E44B1835C2CA}</author>
    <author>tc={66FA9513-DC3D-4B3E-8941-7F95C8970C76}</author>
    <author>tc={362AB445-1A46-4FCD-9BA7-70CC2264FF53}</author>
    <author>tc={9576FD06-D82C-4A45-9CAC-5BCF679C8FCA}</author>
    <author>tc={A0D3D888-66CF-416D-897D-74327ADEBBD2}</author>
    <author>tc={7F4A2FEB-DCC9-43C3-A9E9-3632CC6BB420}</author>
    <author>tc={206721A2-3D9B-469E-95C5-B9EF3E81B70F}</author>
    <author>tc={FB3C5DF3-29FA-424E-99AC-1FB57EF5F78A}</author>
    <author>tc={B07AB1EE-6A84-4436-9FBF-EB408C7175D7}</author>
    <author>tc={01F2D060-E976-420C-B6F8-E034EAA70BCB}</author>
    <author>tc={1A499B43-E48D-4714-8D5E-2189C27DF9BE}</author>
    <author>tc={4DA0BECC-1789-406C-A00A-8F2304B5685E}</author>
    <author>tc={AA458F1D-BB8E-42C9-9887-D378CC39C4C9}</author>
    <author>tc={29ABE2A7-71CA-4CB5-9168-223ADE48C1DE}</author>
    <author>tc={A9FD6350-FCA6-4E6C-A780-85FA7B7E9BDA}</author>
    <author>tc={501E2DC3-B68F-4DF0-A810-D40E6018F1BA}</author>
    <author>tc={06A5509B-CC3F-4D9C-BDAF-9691F21EA84E}</author>
    <author>tc={703411D7-D4D3-4B82-A7C7-F5B83B43084C}</author>
    <author>tc={7C22E4BC-8CD4-4B27-B7EC-A95BB6A3979E}</author>
    <author>tc={57C29A8D-E17A-4ED9-9202-B8F5F2A29599}</author>
    <author>tc={8F14BE75-7A7D-46AC-A429-55AE57655E9E}</author>
    <author>tc={2615A062-1D21-44A3-A644-087E79012AB9}</author>
    <author>tc={1B389CB5-CD05-48F8-B373-8ABAE253A4FF}</author>
    <author>tc={430C0881-462E-4963-9AA0-3A5EE27AF5C7}</author>
    <author>tc={4BE9BE54-7EF9-4F2D-A108-6A3EE806815E}</author>
    <author>tc={666493AD-F621-4E92-B06A-48381055E776}</author>
    <author>tc={E49A21B9-8A9A-4A44-8AA0-ED9EB7B8B8BF}</author>
    <author>tc={116E3DDE-04EC-4890-A5BB-F33DBA0AA496}</author>
    <author>tc={80DD08EC-DCF5-4A09-A05F-03C38C686950}</author>
    <author>tc={5314F66D-1A24-4B6A-B523-3345BC66DDCD}</author>
    <author>tc={E88D5A05-A7F1-43EF-886F-CA083DAD8260}</author>
    <author>tc={0A8162D9-F2EA-4240-9CED-7D5602CD14FA}</author>
    <author>tc={520D89F3-F89E-4BA3-BD04-F693B34F0184}</author>
    <author>tc={295BF8F8-6C41-4C94-9497-1D65440C5A58}</author>
    <author>tc={F6AA3DDB-2747-4AED-B9CA-58CCB484598C}</author>
    <author>tc={84ECE259-3CC6-4257-AF3A-A592E9349776}</author>
    <author>tc={F146FEC9-0417-42D2-85A8-4FC3D297D665}</author>
    <author>tc={399A0F15-4245-4DD6-B796-9E415DF171D7}</author>
    <author>tc={657BA48F-E18B-431E-BAD1-45E042319EAD}</author>
    <author>tc={B3572EBF-666A-476E-8CA5-B07AA7E83CBE}</author>
    <author>tc={4312099F-5382-4667-98F7-D14BCAEEDFA1}</author>
    <author>tc={7459FF42-2851-4ACB-830E-8EC42BE6FA28}</author>
    <author>tc={195236E3-D148-47D2-A6FE-A7B8346028DD}</author>
    <author>tc={31E1378E-6B40-4536-9CF2-4F1E20572DE9}</author>
    <author>tc={59C8C09C-5F46-4BD1-ABFD-7443A7AB215B}</author>
    <author>tc={FE154F9B-861F-48FB-9641-1D222B144B13}</author>
    <author>tc={8CC2356F-9FEC-4379-8C96-9BC2C1799933}</author>
    <author>tc={CF41E82C-3986-4218-AFFE-D0C59E891D1D}</author>
    <author>tc={71F5AD79-889E-4C15-B98D-CFCCC96DA79C}</author>
    <author>tc={841D5360-42C2-4D8D-AF2E-A3D5DE9BC55A}</author>
    <author>tc={5F9E96A9-923E-4B56-8757-179C2ED70AB6}</author>
    <author>tc={FD51F034-DB69-4130-86EE-234EB6E7D893}</author>
    <author>tc={A4937378-FBF2-4220-823C-79C414F0CE95}</author>
    <author>tc={21E33EC5-8799-4AEA-825D-C9B946309E61}</author>
    <author>tc={4F5DAEBE-B2CC-4F67-A769-609B9F182934}</author>
    <author>tc={599A9E91-DBE9-409F-82E6-F678D2C78E7D}</author>
    <author>tc={8E1E8B84-7A66-45B5-98C5-4E22F08B6C0B}</author>
    <author>tc={C6A7AF40-E7E1-4D62-8E10-31883078E50D}</author>
    <author>tc={EF3A0195-AE7C-4818-8B88-3E86DF6E1CFC}</author>
    <author>tc={B855B6D3-5DBA-41F6-809C-7C554D0E5E21}</author>
    <author>tc={6ADF5C0B-DFCC-4B01-9CED-5EE5D5BB88AA}</author>
    <author>tc={EFFCBABF-2DCF-4902-8A58-279042C3EC3D}</author>
    <author>tc={E6D85C60-B76C-4E32-B73D-BDB7CAD46B35}</author>
    <author>tc={6ED2F06A-7D6A-466E-80F8-F699208CCBEC}</author>
    <author>tc={63C4AF51-A974-4D63-972D-7BBBBC6E006C}</author>
    <author>tc={96328E0A-EBFF-4704-A7EA-D2121E5807A4}</author>
    <author>tc={8CCBEB30-E02D-4185-9D96-0FF4C86C4923}</author>
    <author>tc={BA8E1C91-6101-4D3E-A070-9A85901DA33F}</author>
    <author>tc={5C1531FE-58EE-40DC-9441-CDADD517E081}</author>
    <author>tc={4CAE26FE-9B39-4C85-81AE-6EFD43B0DFF3}</author>
    <author>tc={52D992F8-134D-44E1-8782-31ECB9C02903}</author>
    <author>tc={9811E777-6143-4BE7-ABF4-1329250315AB}</author>
    <author>tc={5CE66ECB-8E03-4EF7-A94B-6A998CD46433}</author>
    <author>tc={2B399763-8DCE-4F95-B075-9245DBC15D85}</author>
    <author>tc={B860A65B-8836-446B-B525-A19044D1AD02}</author>
    <author>tc={F0601E1B-B3F6-45CA-BE0C-57017F513172}</author>
    <author>tc={7B7E3AC8-8FFD-4F9E-890C-DA83E8FA3C5D}</author>
    <author>tc={A2659336-A76B-4A01-9A12-C82D8EF85B7E}</author>
    <author>tc={5BEE60F0-D5AA-45CC-A394-8153A832D548}</author>
    <author>tc={973E051C-8FE1-4CE2-82DE-1D8440DED9CA}</author>
    <author>tc={2D18C48D-7BBA-4AE8-9F55-7C42B19EDD56}</author>
    <author>tc={7DE7DB14-0AA6-40CE-951E-5A32ACFF6241}</author>
    <author>tc={673BDC52-41E6-49A7-8D25-A82BF0955BBD}</author>
    <author>tc={466DB4E3-1BD2-417F-ABC0-3693E0891282}</author>
    <author>tc={22D943DA-5D21-4D1E-AAD9-72FAF9BCE55C}</author>
    <author>tc={53E24BE6-50E3-4E34-AAB6-666220417EEF}</author>
    <author>tc={7E92D4D0-2492-47F0-BEEE-94E9C18A3B83}</author>
    <author>tc={2A1D4DCF-6B87-4A3B-B8A7-614EC6C3B30C}</author>
    <author>tc={9F5DE542-2869-4A5D-B4EE-80E327C75894}</author>
    <author>tc={466EFBE7-FBAB-4838-91F9-9FE254DA2EC2}</author>
    <author>tc={ED56C417-04B0-49E2-B49B-671569A127E1}</author>
    <author>tc={7AF635D0-2642-4CED-B6E0-3C2C53006F12}</author>
    <author>tc={427D344B-9FD0-4D9C-A969-39117814E08C}</author>
    <author>tc={9A684A64-EB04-4EE7-8CCB-B1DC9BB48163}</author>
    <author>tc={ACCFECAE-8314-4302-BB2E-1DAF00D1D97C}</author>
    <author>tc={EEE5B7AC-98F3-42C4-B272-C18B8CB5E26B}</author>
    <author>tc={F1FD05C2-27B2-4B32-ADAB-A5B9763AB19B}</author>
    <author>tc={6B593702-894C-4EF5-B570-78129A3C8BF4}</author>
    <author>tc={E25F09C4-9799-48DE-9FEA-6C4702C8B3F3}</author>
    <author>tc={7F0C58C3-DF40-427E-AB74-463F17FE413B}</author>
    <author>tc={10AE9C72-50E3-4304-B884-1296BED38E5B}</author>
    <author>tc={FD733E2D-4EAF-495E-85C8-D9795CD9923C}</author>
    <author>tc={05C67EC7-3ABA-4DEA-B938-F0A0A627F350}</author>
    <author>tc={4D9FDBF2-A656-4E7A-9802-DAEEBE82A18C}</author>
    <author>tc={27D15A8B-8865-4D32-9AEA-E1C8B7AC4809}</author>
    <author>tc={3B9BAB01-6BF9-4F8A-8FD0-813628221E2D}</author>
    <author>tc={02EA0947-2434-4358-85C7-791F13364450}</author>
    <author>tc={6C5A02FA-6E35-47B2-8BE5-8EA90C15CBFE}</author>
    <author>tc={179AAEDF-4D7B-4BB9-AE3D-63B9A8158501}</author>
    <author>tc={E70931B7-B2BC-4637-96A8-EECA27742102}</author>
    <author>tc={4D7EC1B7-F341-4C5F-BB5F-442D1F77D31C}</author>
    <author>tc={D2B2A481-AA1A-4517-A531-0DF6A7F22DCB}</author>
    <author>tc={60CE275B-CECD-43A7-9C20-02528510242E}</author>
    <author>tc={1E204D6E-81F1-4124-8712-1CB47C855099}</author>
    <author>tc={2E3A475E-0E50-451C-AE17-16C2E6032C80}</author>
    <author>tc={9C252F46-35E1-4B65-8189-DC99F28A2EF3}</author>
    <author>tc={6759621A-B778-49A2-8401-E3AD9A27B09B}</author>
    <author>tc={1F544D8B-DFF4-49AB-8635-21700E720D1E}</author>
    <author>tc={B609766A-ACF9-4F36-9F75-CB36EE251F26}</author>
    <author>tc={59E1C276-205C-4456-ABDB-B72A89E3CF7B}</author>
    <author>tc={3F6A2C22-CE30-4970-8510-FE0BF8B40E0C}</author>
    <author>tc={AAAF3676-7407-430E-B915-284EFB78D3B3}</author>
    <author>tc={A5FDB511-0D3C-48D7-9AF6-1E9119FE36AD}</author>
    <author>tc={A2E8A8DB-D50F-474A-AF08-68609BE0CDB6}</author>
    <author>tc={7E32A102-D045-4A23-B41A-7D38BA6572DB}</author>
    <author>tc={48750324-92FC-43B8-B665-27020FBFE2BC}</author>
    <author>tc={2624EA6B-1C58-45B3-8D00-C69B0DC6FA0A}</author>
    <author>tc={BDBC998C-7187-45CB-9105-609C9966A2D0}</author>
    <author>tc={0DFE239B-2992-4A13-8008-BEC29391BFB7}</author>
    <author>tc={A998AF00-F394-49C0-8012-0C619FF63889}</author>
    <author>tc={E04E4CAE-004E-4EB8-83A6-655CCCEAB4F3}</author>
    <author>tc={229350F5-4F3A-4CD1-929A-42D819DC714A}</author>
    <author>tc={9531A3F0-3D2A-46B3-B491-FD50E5391BB0}</author>
    <author>tc={1AD54E70-5F2A-4FA6-8B6B-3D89CB1EB549}</author>
    <author>tc={716C3D9E-CA3D-47B4-BBF8-E451851B6994}</author>
    <author>tc={2ACAE7A2-6ECC-46AC-9E19-579CF01D4F24}</author>
    <author>tc={746772CE-01EC-4B69-BFFF-D93F2BC90C47}</author>
    <author>tc={587BC34C-AFEF-4633-8B00-F45FEE603B79}</author>
    <author>tc={7EB85B74-8FD4-4A62-8576-AF7C74A791CB}</author>
    <author>tc={6BC3A5AD-8F95-4E26-900B-6B3E80D69FC5}</author>
    <author>tc={17A8B948-C859-4623-AE56-4569F2706875}</author>
    <author>tc={681D938B-996A-49AC-BDB6-4EBE02AD2772}</author>
    <author>tc={5337C60C-493B-4E6B-97B5-3C73AC00FF03}</author>
    <author>tc={8D380F09-4973-465D-920D-FB0A2CDE4BCE}</author>
    <author>tc={E73BD00D-20D0-455A-9C7E-576A9E617869}</author>
    <author>tc={9AB6A54C-90BE-4C97-A463-1C4845174507}</author>
    <author>tc={A55A851A-F468-4140-ABDA-459F2123EBC2}</author>
    <author>tc={D1713FC9-C384-4901-8F96-02AEA068941C}</author>
    <author>tc={E17D6554-3CDC-419A-B613-ED15CA10CF50}</author>
    <author>tc={8DC188ED-B48D-4FF8-B869-C8D0AEBD6B15}</author>
    <author>tc={77A7BD5C-20BC-42BE-96CA-D8AAC22E8AD7}</author>
    <author>tc={DAB5BE7B-E480-46C1-AB8A-DDD3565D1681}</author>
    <author>tc={2DEA165C-91A7-4804-B9B2-8D44CD1B28C9}</author>
    <author>tc={EEE60D7A-A93C-4EEA-8280-D5141B8CCCE5}</author>
    <author>tc={58103F0E-C6E4-4551-9D38-88A44197CC4B}</author>
    <author>tc={EFA6AF50-C608-4FC5-9A46-8B85923E22FC}</author>
    <author>tc={FD8BCAA1-D781-49BE-820D-7D9B714C324F}</author>
    <author>tc={46940A99-7D08-43CA-B4A9-AC8558FCC7B5}</author>
    <author>tc={C7340E3D-68E6-49B1-BAEC-8775CAE4A7B5}</author>
    <author>tc={2E044E04-BA65-4C09-BEB0-E83E28918B06}</author>
    <author>tc={B4827FAB-4CDF-4B6D-BDE0-A1B8C414A51A}</author>
    <author>tc={BC7761F3-767D-4BE1-920D-D5BA608DA07E}</author>
    <author>tc={2916661D-10BF-4D60-BFBC-2BD58C145C8A}</author>
    <author>tc={949AE296-0102-4E64-9595-2A5075B46855}</author>
    <author>tc={E4358151-7B41-4FE4-BEEF-6B156546E632}</author>
    <author>tc={C00AFBF9-E74C-4CF4-BD24-9061C9B5A5D2}</author>
    <author>tc={96764CA6-C5BA-4E1D-A2BE-FCD4E3BF63ED}</author>
    <author>tc={5A8E6715-686E-4217-9A37-58217CAFF76F}</author>
    <author>tc={BB0E4A4B-687B-45B8-A16E-370910C244DE}</author>
    <author>tc={8D372AF3-7BC1-4993-BDA2-4AC33E3A7A8C}</author>
    <author>tc={B91D4D67-8012-456C-B0D8-BECF2DB37C70}</author>
    <author>tc={9E17F389-0C4C-4B90-B24D-E4F041691DFF}</author>
    <author>tc={E8B4A5A6-2F40-46F4-AD94-E546DA72D208}</author>
    <author>tc={BEB7DF31-FDD8-4171-AF68-4107B865EF9F}</author>
    <author>tc={22DD1013-70E2-4A53-894E-34A95062B044}</author>
    <author>tc={6F30C03A-97B3-429F-8CC0-8982628342E9}</author>
    <author>tc={52CD058E-D61A-48F0-B2B0-34D4D751747F}</author>
    <author>tc={7829497C-7645-4FDA-A1D4-C4D5756B1F0E}</author>
    <author>tc={F39839C0-BC25-471B-AC4A-A27DCE931B02}</author>
    <author>tc={FE092EB2-08F4-46B1-B3AD-2A3804D6078D}</author>
    <author>tc={62D3F889-12BF-4BBE-BAA2-28B1A63F0B93}</author>
    <author>tc={14B59834-D6CE-430E-B659-F6D8521F7787}</author>
    <author>tc={DE12324F-3E7C-4B6C-AAD4-7851C5848084}</author>
    <author>tc={95769EFC-4121-4C23-977A-7AE00020B14E}</author>
    <author>tc={779E9DA7-DC18-41A4-923B-F5146DFB4F1F}</author>
    <author>tc={48D3954A-74CE-4E89-A401-C91000506EE6}</author>
    <author>tc={E49781A6-F06E-456C-A04C-F68E9365D246}</author>
    <author>tc={4B419C67-5E37-4CD3-91C4-60F67B7C711B}</author>
    <author>tc={A88F0198-1DAA-41F9-87C5-E60C44EBCAAF}</author>
    <author>tc={84E800F0-686C-4736-9F1E-6392FEC930AA}</author>
    <author>tc={EA8B6780-AABB-4B32-A642-90633633DAEC}</author>
    <author>tc={AA978250-6A4C-43DE-B10B-DDD8A017781B}</author>
    <author>tc={F67A8F7D-94D0-48FC-8B19-6516426233F7}</author>
    <author>tc={A2B4D353-3EC5-4460-B840-EA48367B8B92}</author>
    <author>tc={EE2CA42B-4D96-423A-99D6-8AB30CF7E871}</author>
    <author>tc={F5469DED-3B85-4A64-BF99-7FA7C7F750A1}</author>
    <author>tc={6A2FBE77-1B8B-49A5-8812-04D8441A55C8}</author>
    <author>tc={61BEC7E5-2C0E-4FCD-A260-1E2761FE4ED9}</author>
    <author>tc={D9F27538-86BC-4A58-B25A-F8009D940CF6}</author>
    <author>tc={D285BCBB-20E7-43BD-BAFF-CF092BBD088A}</author>
    <author>tc={741609A2-BB06-4A9B-BD6E-F071388C97D0}</author>
    <author>tc={DCCAB0D7-DCE7-4A55-8B61-6918868E0FDB}</author>
    <author>tc={10CF3F07-26A9-4D21-9977-57B4A1612F7B}</author>
    <author>tc={C91664DC-C6FA-4A70-9D65-59B7F1007D54}</author>
    <author>tc={429BA8C7-8E07-4316-AB73-56581EED639E}</author>
    <author>tc={FB7D5840-5D7C-465E-BBB4-958F5FBA5B3A}</author>
    <author>tc={7699529D-E69F-4CCF-9166-9EDEAE964D0D}</author>
    <author>tc={A5A86CDF-7B23-403C-BB4F-219F0CA8D460}</author>
    <author>tc={95FF47FE-D8B2-47E7-9623-D20AA01CAE25}</author>
    <author>tc={D821D242-D357-462E-84AE-C774229920C3}</author>
    <author>tc={3BD0CAA4-964B-4484-8C8F-FC99C63CD1C6}</author>
    <author>tc={82435BBF-318D-48FD-9E1A-7786AECBF451}</author>
    <author>tc={2FE1522C-29C8-439B-B287-7AED96A8B5AA}</author>
    <author>tc={F7593792-5173-4E41-9C07-256035C4F2F7}</author>
    <author>tc={9376AC49-F699-4373-89F1-1302509A00BE}</author>
    <author>tc={92EF4673-B61F-4082-BFEC-AA588BF5BC82}</author>
    <author>tc={EF20F3DC-363B-4C86-88CA-FFF86A0F7D00}</author>
    <author>tc={608B2C9C-8614-43A9-A003-C8491959A4F6}</author>
    <author>tc={F198C589-D508-441D-B2DA-FD1CDECE7839}</author>
    <author>tc={CB06B734-A0F9-420D-AA94-65696E496E5F}</author>
    <author>tc={43264BBC-3499-4FA3-950D-2EE3BB438709}</author>
    <author>tc={17D5DD6D-C60C-425F-81BF-2C92878625F6}</author>
    <author>tc={3360581D-D6EF-43C3-998C-597B505D94CD}</author>
    <author>tc={A0A126EF-8561-46EF-A234-757619939ED7}</author>
    <author>tc={20ADB80B-7166-4339-9424-35B9BEDB5808}</author>
    <author>tc={2DF4FBC3-687A-49D4-AAEB-41820BF47F05}</author>
    <author>tc={F35FE49E-9A5A-45C7-B8B3-4543EDA2BAE2}</author>
    <author>tc={5DEFD8F0-F49C-4CE1-BC42-CAE1E1BE867F}</author>
    <author>tc={5242A6BE-A1B9-4F52-97DA-D9A71A5F675D}</author>
    <author>tc={915FEB1C-632B-44DB-AAB3-CAA2356A5A79}</author>
    <author>tc={D3789E77-4A3C-4DD7-B624-AD3D95F0DE18}</author>
    <author>tc={7EAB0EE4-95AE-4D62-8E9F-7749F91154E8}</author>
    <author>tc={9E06F508-B282-4787-8770-3FE4EFB0EC92}</author>
    <author>tc={2082EA92-9C2E-4389-9563-96E33B5AA9EB}</author>
    <author>tc={F54EBCB7-CD5F-4B71-9DDF-6DEE4C0D5AAE}</author>
    <author>tc={91ACFE09-AA9B-4FA3-879B-85CDB3360704}</author>
    <author>tc={25024BBE-D811-4487-AD93-6917723877E6}</author>
    <author>tc={2846EDFD-3ED7-45F4-9E0C-C3AA24F1FF1C}</author>
    <author>tc={2A586C68-1C18-45F1-B498-819E9721A04B}</author>
    <author>tc={A2D243EF-41E4-4F9D-9855-B08B9B4BBF82}</author>
    <author>tc={652492C2-FD3E-4FA9-99DF-D366137F9C86}</author>
    <author>tc={E02E1DAF-ACA7-4322-B6F5-20ED13974D89}</author>
    <author>tc={95D275F3-5A1E-43C1-8A0A-0FDD1A187BE2}</author>
    <author>tc={443A283C-62F9-4AD9-B623-DCA1617A8716}</author>
    <author>tc={370B94CE-C634-486B-B68D-930419419A71}</author>
    <author>tc={0C078EB9-6A8B-4DB1-94F0-A5D2F54FC0A8}</author>
    <author>tc={483BB4DD-749A-4182-8334-4C5B586C7E1A}</author>
    <author>tc={9044A9A3-0374-4AA2-943E-1579D1D9AFD3}</author>
    <author>tc={FEC4CFDB-14A4-4279-966A-7A47EE28FF39}</author>
    <author>tc={625796FF-B614-4DD7-8CCA-94D7CC7A7661}</author>
    <author>tc={344A663E-918C-44C9-A0C2-D5B8F3BFA15D}</author>
    <author>tc={4F5D5A71-6B00-442D-9BDB-9A3F409465DA}</author>
    <author>tc={8A86B00A-ADE4-469B-9DA0-F35EE3890369}</author>
    <author>tc={D12F3DBD-B121-4899-86DC-32B8853781B3}</author>
    <author>tc={550F29DA-9F73-4C9B-85FD-171A87D6A9FC}</author>
    <author>tc={9530345D-C5BC-46FB-8B91-D979C73C60F2}</author>
    <author>tc={B3A8CDFB-0171-4B8E-93D0-165B7DA51E3E}</author>
    <author>tc={52F19210-1FB6-48A8-8627-2520A7FA98E2}</author>
    <author>tc={DC5595B8-FCE5-4C47-BA61-34FF84D0CFB2}</author>
    <author>tc={31F2160F-0699-496C-A646-28D6EBE0AD48}</author>
    <author>tc={0FC197DE-6C6D-424E-A610-281BF332C83D}</author>
    <author>tc={57CEE8F6-89B7-46A6-807E-9416C630F82B}</author>
    <author>tc={08C7C899-920E-4F65-A7FA-74942BDF0F6F}</author>
    <author>tc={9D19050A-D14A-4FE4-982A-7057544FBB97}</author>
    <author>tc={D6FE50B0-2F94-41F3-B63A-A719E3C13794}</author>
    <author>tc={4971DF53-420D-49E0-85ED-5C16EFBC6872}</author>
    <author>tc={B20D19CC-B67F-4984-849D-4275572B102A}</author>
    <author>tc={D68F1EC6-70BA-4259-8758-12DA17630296}</author>
    <author>tc={601DF30D-98D7-4D62-BACC-A9608651234F}</author>
    <author>tc={CB1171DC-27AB-45B0-9E69-B90DD2B98E2A}</author>
    <author>tc={C243B334-BAAE-440F-B705-8A3B25C8E108}</author>
    <author>tc={ED4992EF-97AC-4813-9BA1-9240C90177B4}</author>
    <author>tc={335FD4C1-2443-44E1-B4CA-7C9154450309}</author>
    <author>tc={2F47871C-627C-435D-8D18-1B6B3690E585}</author>
    <author>tc={CA5F83E0-5F68-4989-A301-8AE2602FFBBF}</author>
    <author>tc={1B5DEC03-CC09-4F69-8585-C9C0D60EBED7}</author>
    <author>tc={54278CFC-B6C3-4677-B1F3-0D90148C6CEF}</author>
    <author>tc={0C4015B0-35D3-4906-B3DF-E683F2023795}</author>
    <author>tc={EA3A8517-D3A4-41B3-AD0A-31CA63365A39}</author>
    <author>tc={25AE55D2-8D03-4C22-8E9C-BE5500FCE82B}</author>
    <author>tc={6AA7CB90-00C9-411F-8FAF-D45F45912E96}</author>
    <author>tc={E7315FE8-8D11-4BF2-A7DE-5A6B483CC19A}</author>
    <author>tc={1E498784-DBA4-4972-ADA3-5AB921BD8A10}</author>
    <author>tc={402EB75D-094C-4F21-B6F5-6159AB9D10F8}</author>
    <author>tc={9069E2DA-374D-45B4-AA14-CB66C17A0B0D}</author>
    <author>tc={35104D6D-BA9F-4706-8149-C522D5B6F016}</author>
    <author>tc={8DFD3864-1388-4548-B9C2-A142914B5AF6}</author>
    <author>tc={7242BF09-6205-47D5-91CD-CF75BDB0EA6F}</author>
    <author>tc={38F0F24E-0CAD-43A0-9FBC-630873528CE9}</author>
    <author>tc={0954DCE9-2404-4266-BD50-B7BE26063335}</author>
    <author>tc={99F5B0E5-28EB-40D9-98F0-A0FD785BA5BA}</author>
    <author>tc={4B53E4B9-A4F1-4828-9039-53E5F5236611}</author>
    <author>tc={5EE0AD0F-3443-4480-9538-B1FC2B25895C}</author>
    <author>tc={96D7FD8D-6E9C-4D9B-95C7-3B1035B0108F}</author>
    <author>tc={5D78985C-1BFF-40C7-A543-B5CA26F7BBD5}</author>
    <author>tc={91CC4F50-2B6E-42A8-9250-C822FBA5BEE6}</author>
    <author>tc={4094CD07-71CA-4A3F-9675-8BDD2CD7DA9D}</author>
    <author>tc={64775767-48D8-4739-AF91-BCB4D331E346}</author>
    <author>tc={F0DD8E6A-A556-4DA7-9469-72CEE820A4ED}</author>
    <author>tc={E735DEA0-9905-4CDB-BF94-956E3D396106}</author>
    <author>tc={D12F6679-8010-4034-BB07-5B7CD380072C}</author>
    <author>tc={0BF6BEAE-B915-471B-B0DA-306487296BE6}</author>
    <author>tc={A5A6EA9F-D556-4A98-A93F-8A3F33722787}</author>
    <author>tc={7FB621B6-41B6-4CFF-8EEA-153E4373F313}</author>
    <author>tc={F0459BA5-C1D0-463B-8FCF-DDB24A90B11E}</author>
    <author>tc={3BD70CA0-61B1-4FEA-9CCA-46FFF008849A}</author>
    <author>tc={5C655674-722F-4AF3-8D33-149B04EB380B}</author>
    <author>tc={3A15CD14-8EE9-45B0-949F-22E11B2D602F}</author>
    <author>tc={E0245F13-EF9A-4483-B92A-1BD066A2987C}</author>
    <author>tc={5B1BEE71-E149-4020-A7C8-22F0AECDE9B6}</author>
    <author>tc={3E8C271F-1043-4A93-8F58-DE0F1769CC8C}</author>
    <author>tc={356AFEA8-27FA-44BC-98BE-501697D1547F}</author>
    <author>tc={5FB3FCA0-19A2-407C-B0BE-CC03F38540CD}</author>
    <author>tc={3BD6C16D-3B28-478E-AC0A-464892482318}</author>
    <author>tc={3BCBABDC-D5C7-4855-BFBF-8D3E81A90BEC}</author>
    <author>tc={6CA54B6C-B4E9-4201-AE32-EF22812A8DAE}</author>
    <author>tc={717FEED1-DE0B-4AA9-9F9F-FC7C27207050}</author>
    <author>tc={08E98FA7-7BDC-4622-880A-80E57596F3BC}</author>
    <author>tc={46D32D07-415B-4B3C-94FA-B82FC0FAB7EA}</author>
    <author>tc={3524B8A1-8615-488E-823F-4B5D902248CB}</author>
    <author>tc={DEB023CE-7F7A-4B8A-83B7-F64F51602CCA}</author>
    <author>tc={3CF91905-AF81-45D3-8910-27AE72DB9499}</author>
    <author>tc={C7E81D6E-012B-4590-A1D4-8C68F9D1A82B}</author>
    <author>tc={0EFD3CEB-B2EC-4702-9EC6-43409523657F}</author>
    <author>tc={9E630A9B-7256-4074-8321-96AA3FF3857C}</author>
    <author>tc={D22C33A4-E07B-4AA2-AEDC-FE67955BC3BA}</author>
    <author>tc={128A0B7A-3FF1-4273-BCBE-DA03E1B7ABF2}</author>
    <author>tc={922C53D4-2380-4026-B4BD-E3F4416B5A74}</author>
    <author>tc={EBECC0F4-54C5-43D9-8CA4-C2900E4E2629}</author>
    <author>tc={610C9C96-D5BE-4D99-BEBF-7C4927952843}</author>
    <author>tc={DBE0E676-CD94-4587-9732-66DAF142BBB5}</author>
    <author>tc={4BE0C1C3-E614-42B5-9705-B2DEE9D856CB}</author>
    <author>tc={1707929E-7AFF-4F21-9686-B73F7DB8B7D8}</author>
    <author>tc={7B410E40-248B-4D5C-84F5-AA585ADA724A}</author>
    <author>tc={8DBF04FD-243C-4445-BA3D-AD89343AD5E6}</author>
    <author>tc={47060297-EC18-42B5-A2C8-4E5C1CA1D79D}</author>
    <author>tc={CC208259-EE10-4E11-BB82-48F71269ED44}</author>
    <author>tc={4D62E991-A5A2-4050-9B32-975449CB18F9}</author>
    <author>tc={C8954CA8-7812-4439-89FA-3840CBD5A101}</author>
    <author>tc={B0E99ACA-1CEB-4B6E-9E34-288232F20DA7}</author>
    <author>tc={57140BD2-14E6-40C8-BA7A-0A36232C2B1F}</author>
    <author>tc={2D0A34E3-5502-4EE1-A23E-3868A770BEE2}</author>
    <author>tc={E91A8787-D589-479B-A137-84544515EEED}</author>
    <author>tc={E8E6C029-B8D8-4F86-8083-9AD24B426402}</author>
    <author>tc={C4B1C996-46AD-40EC-8DE7-53833D22CF5C}</author>
    <author>tc={3657523E-7D37-42B9-8A50-6D1335F2C263}</author>
    <author>tc={8119F265-AD94-4B09-8BBA-BD4E783AB3F3}</author>
    <author>tc={96A6F085-CFCF-4809-903E-103222C13E70}</author>
    <author>tc={4146C99C-77FC-408E-9299-067A81183ADE}</author>
    <author>tc={2A29F9C9-D2AB-4E56-AC85-AF1E2EF1592F}</author>
    <author>tc={E9173B08-00F8-40AD-BFBF-DE6D63A0F447}</author>
    <author>tc={0185B9B9-2565-4831-8D10-FCE1AFEED1E4}</author>
    <author>tc={3C358F1D-BE79-4EEF-A528-9291A8CFB56F}</author>
    <author>tc={D2B5DB40-BA64-48EC-B50B-6C8D0361B723}</author>
    <author>tc={56B0ABB2-8ED5-47B9-BEE1-241F4D82D338}</author>
    <author>tc={94EA5E3C-F8F2-4583-B801-724F62F110A3}</author>
    <author>tc={E6919317-8034-475F-850D-A8C384A8173E}</author>
    <author>tc={9260EA50-7078-4A38-8273-188AF24BE368}</author>
    <author>tc={879E634D-0E85-4987-9E3C-8E636A2D9774}</author>
    <author>tc={1B785DEB-D6A7-4C4A-B62E-2863B49A6DD3}</author>
    <author>tc={163DCA57-64A4-4159-87EA-6F163829D725}</author>
    <author>tc={2F55F2A1-E9F4-4176-8881-1918334A0F17}</author>
    <author>tc={D99C3E59-01CC-40B3-819E-E40E04CD8C95}</author>
    <author>tc={D81F25BB-3480-4725-A1B3-540C7E83E7DE}</author>
    <author>tc={2B2020A6-EE66-444B-B278-17BC290F3461}</author>
    <author>tc={2656EB6E-D5C2-4CF9-9D37-6797913F8940}</author>
    <author>tc={70244D40-0F03-4970-B64B-DEC93C1B7931}</author>
    <author>tc={5DCDDB02-B788-40BA-BCC2-BA7F7B0C737C}</author>
    <author>tc={02438179-3946-4E17-B497-FED06953CDF3}</author>
    <author>tc={F89E360A-F4EA-4D1D-9EBD-823F2050E42E}</author>
    <author>tc={CE99ECCC-0E79-4775-8754-395F21C1DA44}</author>
    <author>tc={22F5AFED-152D-4E0B-AB18-0126F00B9570}</author>
    <author>tc={92C15F22-6D76-46AC-975D-9E9C4DCA4662}</author>
    <author>tc={66EB2DD0-E952-4AD9-AA37-2FE199225002}</author>
    <author>tc={6E032F2F-33F7-405B-9940-700A1DEBF752}</author>
    <author>tc={A9DB8849-CE0E-4128-A344-8E94BF7C6949}</author>
    <author>tc={6F740FAC-C202-4844-A3B5-063FC86D0DC9}</author>
    <author>tc={91AD722E-30AA-4F2A-8F9B-53B1D5732275}</author>
    <author>tc={781E90E8-6738-4657-BD11-25C3E7710BDA}</author>
    <author>tc={29731027-C90B-4FB6-9D51-E05CC12E8A88}</author>
    <author>tc={1F59C4EF-6FBA-476B-A166-D4B67C14D087}</author>
    <author>tc={0DF6A79E-77A7-4058-AD72-D45B8CCAB469}</author>
    <author>tc={8DA8C47D-38B0-43F7-89AA-6876E05B2018}</author>
    <author>tc={D0CFF4F1-1CA8-455B-A0C3-D5B4D9A0D092}</author>
    <author>tc={91837A93-83BF-4ADF-B7C6-C72168479E8D}</author>
    <author>tc={B8B50FEC-6857-45AA-BDBC-B27B8ABE6CF9}</author>
    <author>tc={6D1C7824-79A1-4111-908A-C411C8B02547}</author>
    <author>tc={B0B1A45A-CCAA-471A-8F5C-21405F9874C6}</author>
    <author>tc={9E67ADB0-A777-4B5C-B625-FF0F336F6920}</author>
    <author>tc={DC82972F-C93A-41ED-9D58-CD4EB341250D}</author>
    <author>tc={391F1896-38FF-4376-AAA0-B69005FD84CA}</author>
    <author>tc={1A115844-639D-4BC5-84E3-0CC80FF4C2F9}</author>
    <author>tc={A23E9E59-2733-472D-9F4D-209F78807D42}</author>
    <author>tc={91C6D50C-5FCD-427B-9193-843135009905}</author>
    <author>tc={242920AA-BB21-4CFC-8CD1-DEF4B12D83E9}</author>
    <author>tc={AE4A53C3-F065-4C59-94CE-3396AF5AAA77}</author>
    <author>tc={71A67572-BB4E-4086-B9AF-9FA3E331B69E}</author>
    <author>tc={44618129-FBEE-4672-ACE3-5FB4CC04156D}</author>
    <author>tc={F02E9CBF-5E94-47F7-8B41-587BFBDD2FA7}</author>
    <author>tc={2D75E9D7-B5BE-4A9A-927C-2DC46BA55500}</author>
    <author>tc={70E98976-7774-4BC2-8302-F07D2ADE17B7}</author>
    <author>tc={27429598-8748-452A-817E-1EAC8F8252D3}</author>
    <author>tc={A482D4A3-5101-4270-AAD1-96EC808F1208}</author>
    <author>tc={BABFD5A0-A5E9-4691-98EE-E7661C342046}</author>
    <author>tc={25B5A388-7453-4D26-A725-68EC00933DD5}</author>
    <author>tc={0554D1CF-B778-4EEC-87AB-3B7B0ECFFBE9}</author>
    <author>tc={B36EC690-4230-4063-BF01-134D19834EEC}</author>
    <author>tc={FA4CD99C-3F20-4AB4-8EA2-77C6E83FCB1A}</author>
    <author>tc={B70F3100-016A-4E92-B8D6-BF7DA96AEA4D}</author>
    <author>tc={ADB72512-2F96-46C2-8A03-E6A3C558801D}</author>
    <author>tc={677A13B2-AABA-4843-BAED-B5D1DB0C7248}</author>
    <author>tc={64B6748C-5315-41BF-86CA-A2EB8C474696}</author>
    <author>tc={E7AEB76B-F816-42E4-AAD4-3063983FB816}</author>
    <author>tc={BAF38E08-5A7E-4753-AA88-F1D5BD5146FF}</author>
    <author>tc={12500E81-9556-47CF-A57A-45F4F6F83011}</author>
    <author>tc={E0E6F100-745C-459B-B1EC-FE07003335F3}</author>
    <author>tc={0609270F-17B4-416B-B446-701C7B8C5F20}</author>
    <author>tc={0286BA41-C064-43A3-91C8-6A70F6878932}</author>
    <author>tc={E20ED8CE-CEDF-4D71-A94E-CA7DCEB445F3}</author>
    <author>tc={EFDB2326-B04E-47FE-9C05-7F6EB051B3E4}</author>
    <author>tc={3857A07E-A771-4734-B400-1AA581C3D9ED}</author>
    <author>tc={2BC09648-1255-46AE-8E63-C9328BAF40E0}</author>
    <author>tc={10068BE2-06F3-4B28-A358-4C2622370697}</author>
    <author>tc={B6CD12DA-8EC0-4EC2-BE09-5F38070B094E}</author>
    <author>tc={AD118E7B-6BBB-4682-A64D-011327279CF3}</author>
    <author>tc={07CF4BCB-9902-4AF6-99C1-170CA7B83423}</author>
    <author>tc={68AD4E70-6CCC-40A4-9233-5F23FDA2F5F4}</author>
    <author>tc={E8007D97-4BF3-4E33-8C59-862C7E34523F}</author>
    <author>tc={B2941009-21FB-4C3B-928B-BFE8106BE9C4}</author>
    <author>tc={49C2EF6F-384F-4278-AD32-9EEE5D1D0079}</author>
    <author>tc={617EF2C4-F07B-4E71-AE7C-4995B53B738F}</author>
    <author>tc={698B76F8-CA4A-4F22-9848-7EFD7DD3B8E6}</author>
    <author>tc={AE6A342E-A5A7-423F-8DDF-8CDD192321C4}</author>
    <author>tc={ADAB4B4D-7655-4EA8-B59D-4FEC363CCC72}</author>
    <author>tc={A9147E3E-4771-4107-808F-8280A4E6FAC6}</author>
    <author>tc={1D02FDA6-F7BB-4C27-8CD8-7B715646C027}</author>
    <author>tc={057B8026-91C2-40D5-8BFB-1B3EF7A409BE}</author>
    <author>tc={969E915F-95BA-4C27-A9F6-D26C76A4E70B}</author>
    <author>tc={C93D1636-0C76-4D6D-A91E-7259DE5AD1F7}</author>
    <author>tc={8DCE7FB0-B43D-4825-B43A-CA7B9C30E195}</author>
    <author>tc={81A80917-622F-4789-9A53-6ED91C4AA31B}</author>
    <author>tc={BDC0E6B2-0B8C-43FA-86F7-974DF90FC889}</author>
    <author>tc={A78920DE-914E-43E2-B0E3-E4EDDDD9558C}</author>
    <author>tc={59194776-BE6A-4FD0-9098-B1E7C373F655}</author>
    <author>tc={AE49A990-6DF3-4104-A45A-E10AC83F951E}</author>
    <author>tc={57B6EDA8-31A1-4D7D-8F36-BFB13B761495}</author>
    <author>tc={FFB43EDD-E2CF-4BF9-BC4B-1D85D3967C3A}</author>
    <author>tc={2ACF65A1-3018-4029-B824-DD8BD039EB26}</author>
    <author>tc={C5287B66-6990-4BD7-895C-EA81F80FA029}</author>
    <author>tc={69B653BD-78BE-4BB1-A436-1AD5E202468D}</author>
    <author>tc={DE5A050D-116A-4C93-BE79-F93AB6644C30}</author>
    <author>tc={24304BA1-8B05-437F-9BE5-305EC9A71CF4}</author>
    <author>tc={ABFF0E8F-400D-4AE0-99F5-1DCA320FA9A4}</author>
    <author>tc={7283C866-7831-4E21-B40A-CE56DE185A39}</author>
    <author>tc={D69D28B0-BE55-4F49-A3E7-A03FE236ADAD}</author>
    <author>tc={A0ADE237-C9FC-418E-AC1A-51AC780F00AC}</author>
    <author>tc={F82C5BD4-B9E2-48E5-809C-3BB70D1063D9}</author>
    <author>tc={79EBFB25-FCB9-4357-BED8-BE06F520739C}</author>
    <author>tc={34F83B1A-1CBE-423E-AC01-A7C9B2151FBD}</author>
    <author>tc={8192E32C-0711-4C6A-A8E9-3838682AEE03}</author>
    <author>tc={05893C8B-C39D-4E3C-A8F4-C6C962C7AEA3}</author>
    <author>tc={15BB0B6A-6182-403C-9A95-5D10322D0AD5}</author>
    <author>tc={3E2B5623-80AE-4DF5-8D2B-16154A4858C1}</author>
    <author>tc={AC1110D2-63C3-4DB1-958F-A01F99137AA1}</author>
    <author>tc={301EB5C0-6B82-4480-9906-817B0C8E917D}</author>
    <author>tc={BA1A740E-2748-4405-9C68-74BD949768FC}</author>
    <author>tc={631FD239-95D0-416A-82EF-442622200447}</author>
    <author>tc={EB149C22-5048-4B13-9203-0F7BDE4FCEC4}</author>
    <author>tc={5FE8BACB-703A-4EC7-BCA5-81CA13829257}</author>
    <author>tc={D6363254-0E0B-4657-A509-960641784DCC}</author>
    <author>tc={B160BCE7-BF1C-49B4-91B3-D58DBD3FDC62}</author>
    <author>tc={820A6A94-4DAF-4251-8C3F-0B6067698F89}</author>
    <author>tc={3E71CC5D-E501-4B8E-A413-D6EA9E75ABB8}</author>
    <author>tc={438E1492-F3C7-4B8A-B8A2-7935E905F61F}</author>
    <author>tc={E37E9DF3-B1B6-44EF-B31F-3AFEC2536FDF}</author>
    <author>tc={C4C8C308-416F-4FE9-AF27-26AC7B1FCF1D}</author>
    <author>tc={049F4CD5-BAB1-4E1E-9B4E-E6CD819A1B7C}</author>
    <author>tc={9208F5C0-2FB8-4169-9A6E-0DE8AAEAB2A4}</author>
    <author>tc={077A442C-4674-4CC0-A703-5D276AF9BEA5}</author>
    <author>tc={2A00C6EC-B352-499B-8F36-9F307B648F4F}</author>
    <author>tc={4C3C5A9A-DFFA-427F-A10A-EE9498375E77}</author>
    <author>tc={BA7CB2F2-445D-4A6D-A232-D2EAC61551D8}</author>
    <author>tc={861779BD-DFEC-4D81-BC6C-1DD206799572}</author>
    <author>tc={21A28BDA-1E28-472D-82FB-C040B72716E5}</author>
    <author>tc={328D2751-3C56-499D-B344-1AFD60E045CD}</author>
    <author>tc={05EAE758-7ACF-4E10-943B-4CFD04644196}</author>
    <author>tc={FD24A906-E51D-4F89-9BE7-FE8ADF06839E}</author>
    <author>tc={A5BFE54C-641C-415D-8BD1-6A146D7B5E7E}</author>
    <author>tc={7AC52851-FE75-47A7-BE52-EDC119CBAC9E}</author>
    <author>tc={0A5A79DB-FD3D-4F3B-BF2B-27C786C5FC11}</author>
    <author>tc={616A3124-CEB4-4A4A-BC5D-FE96DD55AF72}</author>
    <author>tc={6288C978-0725-4D24-9592-1CBFCF70C408}</author>
    <author>tc={A712301A-2811-430B-9BAD-04B1E118049B}</author>
    <author>tc={746B63BE-F7D4-45E4-9FCD-16B2453E58CB}</author>
    <author>tc={4F020AE9-6BEA-4FA5-BCFD-891393F0F8EE}</author>
    <author>tc={E755B11E-4E73-4E63-8D6F-C1D9A2AF4AD5}</author>
    <author>tc={95818CCF-07E2-4055-A573-27E36A349690}</author>
    <author>tc={C6F55750-961C-4408-8AEB-A9A49DAD7D67}</author>
    <author>tc={3B52C719-EDF8-4EB0-912B-1032C4676A0F}</author>
    <author>tc={FD559E23-A1BD-48E8-B67E-71A6C5069368}</author>
    <author>tc={5C850B0A-134A-469F-89D3-633B3C429987}</author>
    <author>tc={4FAC9C07-5D5A-432E-B25B-00D07AC9163F}</author>
    <author>tc={821186D7-BFAF-4733-B160-1CDA571AD1E4}</author>
    <author>tc={5F8F5C6C-370B-4B1A-8B77-05F51231E329}</author>
    <author>tc={3AEACF85-AEA1-4F46-91CF-A5D0C062E5A3}</author>
    <author>tc={21F3AEE1-0505-4A3C-809C-8105F3EAA923}</author>
    <author>tc={0FD3B193-1950-4CE1-BAC2-EF801EACA004}</author>
    <author>tc={D7485169-BEB8-417B-A09D-5CEEF2F3B69D}</author>
    <author>tc={8CBF3344-24F2-4BAE-8685-0159BCBEBA5E}</author>
    <author>tc={AA0C1B4D-25B8-4A5D-8029-3BA7DF23DB68}</author>
    <author>tc={09040A3B-E84A-4AE1-8A3C-F8E059CBD027}</author>
    <author>tc={41F4DF6C-85D1-4EC0-A8D6-75852CF96E9C}</author>
    <author>tc={58881E3B-C437-4EC0-B5D9-8442F03003E4}</author>
    <author>tc={615C0BEC-959B-47DC-A3AF-84F02CAB6C98}</author>
    <author>tc={C939D2D6-D320-4ABF-848C-E0E4EAF5B00E}</author>
    <author>tc={DAC94C0E-1949-43BE-A5CF-1B33B20FBCCB}</author>
    <author>tc={99A0B41C-A039-4762-B3E2-A731D38EC5E6}</author>
    <author>tc={9FF8F6C6-7101-4E68-955C-FB68A607C98E}</author>
    <author>tc={5E1A822F-5E37-4B47-A97A-65CA9D150EBC}</author>
    <author>tc={1E8C69E8-4192-4D4B-A5E5-979F3809D5F8}</author>
    <author>tc={256FF0F7-DE74-4E4D-9972-9DD652F4996C}</author>
    <author>tc={F23F82A9-7283-485E-AC75-205A68964CF8}</author>
    <author>tc={39348BBF-0AF5-4BD3-B4A4-FE7CB1144A59}</author>
    <author>tc={57A9BB84-8895-4267-B2EE-F56D12A6A935}</author>
    <author>tc={1EB045DA-1D2F-495A-854A-F569A830190F}</author>
    <author>tc={97F180C3-2729-47B3-B24C-EF0A22F8A0F6}</author>
    <author>tc={BA402305-9DC9-48F7-8B6C-049668C30314}</author>
    <author>tc={745E1030-50F3-4B9E-8EA0-BE8DB5058007}</author>
    <author>tc={1F7A7E4D-1F4C-478C-A9DE-CC6421592CA1}</author>
    <author>tc={6C393514-C3C5-4E0A-B3C6-DEC26E8673E1}</author>
    <author>tc={22655A47-E12C-4A47-A01B-80D7261FE279}</author>
    <author>tc={6C5EE5EC-0234-4F2F-B180-9D2ABEA9551E}</author>
    <author>tc={FB87D307-1556-4902-B25E-BC4C612903E4}</author>
    <author>tc={33476BEB-E63F-4418-9E9F-399B21D09676}</author>
    <author>tc={FC8B93B0-B024-4351-AD87-2CAB4B9FEF58}</author>
    <author>tc={81314CBF-D9C1-411F-9D19-848C48408305}</author>
    <author>tc={496AF6ED-4683-4770-9594-FC3CF8E25AB8}</author>
    <author>tc={5CB6DA8F-23B6-43EE-AE80-7BC3AD2F8287}</author>
    <author>tc={789C0F59-8CF0-426E-B6C5-0E6F5750E833}</author>
    <author>tc={F1D8A7D6-EEC8-49DF-810A-5EAF6F33B122}</author>
    <author>tc={D6C61F9B-394B-417D-A879-60A04C7B915B}</author>
    <author>tc={18872785-1730-4842-9C7D-E5C2D8CA338D}</author>
    <author>tc={4A398EC2-0352-4713-B944-725901CD5FBB}</author>
    <author>tc={6D629DD1-F60A-4DCA-8C2A-C5AF98131C06}</author>
    <author>tc={8F503757-C2EC-4A05-9424-0504A231134B}</author>
    <author>tc={218CC13E-847C-4E78-BE28-AA10DB55E562}</author>
    <author>tc={40A70D07-4E04-44A4-938A-9FF0C8C9A3CB}</author>
    <author>tc={50FA8700-36C9-4E4C-B253-73F36C7D569D}</author>
    <author>tc={15C3B168-ED37-4D1D-BF9F-6B99CB539967}</author>
    <author>tc={AD91C0A8-879F-47E7-9D9E-CC1A208AF9EB}</author>
    <author>tc={A1D3C493-20CC-4057-BC05-8A974776D337}</author>
    <author>tc={BBEC1134-3C6C-420D-999D-E6F40C40B74B}</author>
    <author>tc={9422A1EC-A44D-46FC-B850-F71694DFCC6B}</author>
    <author>tc={395AA128-C90F-491B-B0D9-43106B0EE56A}</author>
    <author>tc={8F224687-0E12-419B-A158-4CE51B18BB02}</author>
    <author>tc={93EACFC5-10A0-4339-ADB6-842DCD677C2A}</author>
    <author>tc={F355C756-6E85-4871-A896-6E407C7FD3E4}</author>
    <author>tc={240259C6-B929-4DF2-ADEE-66E55362D0B7}</author>
    <author>tc={831AC81D-819B-404E-8F65-DEF910F11C4C}</author>
    <author>tc={D1EFF021-7F29-43A0-B901-56E9D224B634}</author>
    <author>tc={3D8A5593-3628-4DDA-8ADC-4662D392B5D6}</author>
    <author>tc={8585D8F7-F796-45C1-BF35-4BD52CC03B99}</author>
    <author>tc={E802C16F-AFBB-444B-A507-DF5B600D4F97}</author>
    <author>tc={A1CDD4AD-4D30-4C6F-BDA0-19D2D6D41F0F}</author>
    <author>tc={310E0C72-275A-4CE3-8846-3D2365548355}</author>
    <author>tc={F85395FB-873F-4704-A685-9C18DD185CA2}</author>
    <author>tc={212B2942-65C5-4A3E-9DB6-74E10D64D05E}</author>
    <author>tc={AF9D1252-0B63-48E5-9436-33EA01AE9745}</author>
    <author>tc={63BE6BC4-119A-4237-B92E-268F8AE0B4CF}</author>
    <author>tc={3DA52CD4-7091-4973-9E55-9D262533D4BA}</author>
    <author>tc={032C3012-1AA0-44EE-B61A-237E245C232B}</author>
    <author>tc={5EBB395B-CA57-4A39-BDCB-BB559C5AFF9A}</author>
    <author>tc={06211E8C-07FD-4FC7-B25A-4B78E56CA8C0}</author>
    <author>tc={826FD561-7E90-4F7E-921D-D215D132E7C8}</author>
    <author>tc={A0B01CD0-279F-48CA-AA21-0BF3A2487D16}</author>
    <author>tc={68DF32C4-A1F4-43AB-BDC6-BC17F20134A7}</author>
    <author>tc={FCF48A32-36F6-4681-87C0-2E1EDE5C194E}</author>
    <author>tc={11E40CEB-EA41-4B59-8417-1AAE9D462E8F}</author>
    <author>tc={1374AAA1-26B9-4D20-8646-EEC840EB05C0}</author>
    <author>tc={8567FEEE-12D4-4956-8220-BBEF974B15CD}</author>
    <author>tc={1838B741-E35B-4A44-A9BD-10BCBDB1CD20}</author>
    <author>tc={030E2D7D-E2B0-4AEB-A2A1-C941F1A7C2FC}</author>
    <author>tc={42D51E4F-01A8-4CE6-9A35-AF55209A8A96}</author>
    <author>tc={08ED065B-C33C-4939-A12C-F6BAD8F3E2CC}</author>
    <author>tc={263181AC-3723-415B-AEAC-8C2DF8A8CECA}</author>
    <author>tc={7BEB35BC-105B-494E-92FB-E26FB4B2C8BE}</author>
    <author>tc={1DB5A1F7-B845-4CB9-ABCD-7BC27838535C}</author>
    <author>tc={58360725-4614-4FC8-B478-B19531BBFDD2}</author>
    <author>tc={387403EE-EB83-4877-9CD0-62549AC39E98}</author>
    <author>tc={CF1573EE-923E-4411-995F-8EBC2C710458}</author>
    <author>tc={2A251DEF-F962-4620-A3F2-5B80E2D7CB18}</author>
    <author>tc={43595A44-A7A9-497A-AAAD-EA87BC573A6C}</author>
    <author>tc={F1D61DC1-9D11-447D-841D-D63B376CA755}</author>
    <author>tc={880D376D-FF54-4803-A6C8-B14708088337}</author>
    <author>tc={E51AF21A-5649-4533-9D47-C45493542F2B}</author>
    <author>tc={683D7109-1DB6-45B7-968B-0CE1F55B12A4}</author>
    <author>tc={1C2B5CED-81B5-411D-86F1-3574ED8ED669}</author>
    <author>tc={9DE80939-9EC8-4179-8652-64DE7609ECFE}</author>
    <author>tc={149C6EE6-1022-4EA0-A207-5FBED88B3913}</author>
    <author>tc={D43ADBAC-9CC1-4C44-A394-AE9D4E2F671F}</author>
    <author>tc={DA93B22A-2842-4ADC-A84D-82C689FFF881}</author>
    <author>tc={3697E98B-0662-472F-A10B-8CDD1B97F8A0}</author>
    <author>tc={712ED98F-D3E1-4E7F-873F-88A915AD4315}</author>
    <author>tc={F3CF30F6-4F24-4FB6-9297-77619D32FE2E}</author>
    <author>tc={89FF14BC-6541-45A9-A72A-A8CF1F4C37A8}</author>
    <author>tc={5FA8A1AF-ACB4-4B68-B2CA-07AEFCB09956}</author>
    <author>tc={92341025-18A2-42CB-9C40-C94F4A31EEE8}</author>
    <author>tc={BD706B22-60D2-42F5-9F4C-644A247FEB2C}</author>
    <author>tc={9AEA85C1-4739-499B-B436-18C1EAE9A038}</author>
    <author>tc={1D3092FE-2C38-47B9-AD74-2FFB5B012A3E}</author>
    <author>tc={999390FA-DCC6-400D-AC39-A8FA56EC4D86}</author>
    <author>tc={29CB599F-EAFF-4E84-A7EE-4A670D62ADB9}</author>
    <author>tc={98D23BCC-6F1B-49A0-93AA-30B1EC8B65B7}</author>
    <author>tc={BB0BF12B-C532-4C3B-B19D-AAE23D743C2F}</author>
    <author>tc={C837E35B-6789-4B6B-9E98-EEE7B9CCFDEB}</author>
    <author>tc={EC9A163C-273F-4553-B50F-C93D69B1FE6A}</author>
    <author>tc={86F175BA-9948-4083-A8AB-1BE3A7A7DFC5}</author>
    <author>tc={36DA6AF4-F3BA-4EF1-98B9-22A400296B93}</author>
    <author>tc={C2F6C73B-CE51-472F-B1F5-B92031F2F119}</author>
    <author>tc={21F9D5CA-00E7-4587-BD6A-B40032A68D0A}</author>
    <author>tc={43DC17EC-296A-40E5-A1DC-5E82D6287700}</author>
    <author>tc={B68B601A-98A6-4059-9EE0-AB9086072467}</author>
    <author>tc={9A0E3831-579B-45CA-A5AA-D70AD2A83A08}</author>
    <author>tc={1C4143F3-502E-4216-902E-115E2C94495C}</author>
    <author>tc={F7519878-6D7B-4BB2-B9A6-466987E022BA}</author>
    <author>tc={148475B3-CCDA-4CC1-8075-27D927EA38A7}</author>
    <author>tc={F84EBD8B-0FDD-4525-8C16-CFCA7B75C24A}</author>
    <author>tc={5FA92E55-90C3-4232-8940-C9F6FD00E1AB}</author>
    <author>tc={0C3A1273-F5B5-41B9-84BA-4EC8A7A3F92D}</author>
    <author>tc={398536BD-2EA5-4052-AFA2-C4AB516915B2}</author>
    <author>tc={603A2129-3845-45EA-9B15-5433DBD1921B}</author>
    <author>tc={5FD4DF1D-9B49-45C1-95A9-84B0D03FC9AB}</author>
    <author>tc={BDB92411-7C40-4D40-BB88-5168928DB8F6}</author>
    <author>tc={E15C521F-AFF2-4DE8-9887-AD7BE241DDBA}</author>
    <author>tc={F4C22EFD-5B93-4B7C-91F6-1B32563386EB}</author>
    <author>tc={511A31D4-C98D-4166-9268-04396E01AE50}</author>
    <author>tc={D59A20E1-7AA6-4890-A062-DB80A2363204}</author>
    <author>tc={0F48D751-9190-4481-BBED-45DA158260F8}</author>
    <author>tc={0B1B469E-9759-4ED2-9396-62B560F6B247}</author>
    <author>tc={1B0C61E1-13A8-459F-8DC1-DF2B19DE5CA9}</author>
    <author>tc={91A0BF4C-DCA6-428C-98C0-CCB37573F905}</author>
    <author>tc={C7777CAD-8AB8-4E5A-9462-C46B8C7C26F6}</author>
    <author>tc={2D3A9B85-C961-4B8C-98F8-6C401B13D564}</author>
    <author>tc={6FAAF895-E8F1-4B0A-9190-94D2429F4784}</author>
    <author>tc={2E88316C-5423-4694-AAE7-69DC9AAD6D8C}</author>
    <author>tc={0322B625-A7B7-483E-8A31-B33664B83B2F}</author>
    <author>tc={A1DE09C0-1C88-439B-9FE5-551C4E46857F}</author>
    <author>tc={CD574062-07EE-4C7C-BC58-6BF87A3AFCDA}</author>
    <author>tc={37D7B3DF-E444-447B-8E13-5D9C10B51939}</author>
    <author>tc={55F39E21-085F-4330-91EF-2FB32F67181D}</author>
    <author>tc={CC6C6ECD-821A-4CC9-B9BB-F2CDE69281E9}</author>
    <author>tc={0EBAC0FC-BB53-4493-9760-800D635C0A2A}</author>
    <author>tc={77357BF8-A4F0-4869-B3CF-FA88FADE9F2D}</author>
    <author>tc={00E5E840-D37E-490D-A655-6B45CBE1C875}</author>
    <author>tc={A46321B0-7414-4951-8344-F5DBE927F118}</author>
    <author>tc={83E0D833-235E-4F17-8883-DAF41E118532}</author>
    <author>tc={76D578E8-CF11-44D7-AC7D-30AB8BA27B3A}</author>
    <author>tc={703D22C2-EFFA-40DF-8A39-4A124C32FCF7}</author>
    <author>tc={3A4137E7-974F-482A-A37F-A5F82B2E3441}</author>
    <author>tc={DD880AFF-E6B6-43F1-B9F8-9306F7752A86}</author>
    <author>tc={AA34B7DA-F5D1-4694-9143-2052F89B86AA}</author>
    <author>tc={F059FD59-8155-4578-BC48-66F2BF440640}</author>
    <author>tc={AAA1C9D4-A2F1-4E19-B434-04B8C5654ECC}</author>
    <author>tc={21E20DF7-118D-4489-B6D7-F732D235AF9F}</author>
    <author>tc={609BD274-9DC1-4475-A37C-AD2EF6B45AA1}</author>
    <author>tc={94748717-61C0-44C2-9473-807975E6795D}</author>
    <author>tc={87DB3DD4-5E6F-404C-8668-BD46FE8DFB15}</author>
    <author>tc={B3446E55-703A-4E6F-9B9B-4831EDBF1010}</author>
    <author>tc={E8BCF4EF-D9C9-4231-A707-721207BC9321}</author>
    <author>tc={6044B6BC-B147-42BA-8D6C-CF5DE768F8D0}</author>
    <author>tc={943018E9-FE0D-4B35-AC8B-F89E3C42C042}</author>
    <author>tc={188367FA-6D84-4376-B219-51E95616F896}</author>
    <author>tc={D48981DE-ED4D-42B0-A00B-C723BE2CD9E2}</author>
    <author>tc={9C977613-6797-48E3-934B-C73CCD7703AF}</author>
    <author>tc={1B9D3F21-2149-497B-ABF5-E0244CF7E7E6}</author>
    <author>tc={5BA8DA9E-F3E0-4890-83F6-43899F283941}</author>
    <author>tc={E0665E92-63B3-4CDB-8E78-FA7A82DC1C09}</author>
    <author>tc={6821AAFA-1CB8-401F-A50A-AD5D0CA4C2BF}</author>
    <author>tc={28AB3107-3E49-4734-8B7A-99FF0A812BEE}</author>
    <author>tc={F401CD71-A4A4-468E-AABF-CA3943E0A72C}</author>
    <author>tc={B7349040-F835-4182-84AF-4CC93859F082}</author>
    <author>tc={63F75A1D-56F0-4624-BDEC-F521127E3E49}</author>
    <author>tc={CB83D89E-0129-4B2B-BB58-E496EEB35F32}</author>
    <author>tc={F4E9D2C2-681E-4C8E-A891-76F4FAED3F18}</author>
    <author>tc={2631B38F-C5AA-4B95-B62F-321BDF62589B}</author>
    <author>tc={C39B69D0-89FF-4431-A165-EE97E9772274}</author>
    <author>tc={8E8FEA64-39C5-44B3-A188-192925F3DCF3}</author>
    <author>tc={7AF24306-CC88-4594-92AA-6B9972AC51F6}</author>
    <author>tc={DD6A4D89-9708-47A6-A228-BB206BAD2CE9}</author>
    <author>tc={BE469293-E588-4BD5-84B2-67448271A4F5}</author>
    <author>tc={6EAF3050-D51B-4005-B0C3-5A44FCE600D5}</author>
    <author>tc={5119B9D2-95DC-4729-9E6D-E6849A6B219A}</author>
    <author>tc={BAEE606B-76AF-4D77-902B-6EAF5D4FC11F}</author>
    <author>tc={780F316B-2F53-4C42-96F5-4902A1AB2FC0}</author>
    <author>tc={310A0F3E-CA70-4891-8F30-1FECBD0DF98D}</author>
    <author>tc={28F2355A-8E01-4967-835F-9D68E5813AC9}</author>
    <author>tc={B1602D7E-FBAA-4166-A75D-A9E9D8894C97}</author>
    <author>tc={7AB514B3-F76E-4A06-8191-091B031D84A3}</author>
    <author>tc={78095A41-9701-4F4B-B29C-54EC22E3BF04}</author>
    <author>tc={6808D1F6-3A76-4E45-B065-A01C2893AF0B}</author>
    <author>tc={1F11FECB-7D25-4993-B2E8-0C942A2F4119}</author>
    <author>tc={A8876F4B-ED46-4FFC-B90A-282E7B80ED3E}</author>
    <author>tc={27F06FB5-5100-4B56-A894-AE6B0123F267}</author>
    <author>tc={BFF38902-C7D5-4A29-9B1F-B5BCD9829B0B}</author>
    <author>tc={2F447074-7920-400B-B73C-1C1E7E9F1663}</author>
    <author>tc={01EE5BD1-604B-438F-9382-CECBBB204809}</author>
    <author>tc={0EB1726B-6457-4DF0-ADFD-0464DE642832}</author>
    <author>tc={E27EE1A7-2B0F-423D-9DBB-E468311F5F70}</author>
    <author>tc={4301BE5B-757F-4DE7-B5FC-31BC30D884A2}</author>
    <author>tc={E7375FF0-EF4D-48FB-922D-4224DAD3519C}</author>
    <author>tc={B9805DCB-8AA3-4444-BAF1-CCD4CB46D981}</author>
    <author>tc={FA413562-8175-4989-95BC-1E86988B91F0}</author>
    <author>tc={01822B2B-A781-4529-804B-50848B95A0DC}</author>
    <author>tc={5C34BCED-E696-4F61-A577-36DA2083708E}</author>
    <author>tc={FDF2F8B1-3CF3-49C0-85A3-D440328F583C}</author>
    <author>tc={AAC96570-54AA-43FE-9D22-069D5622D6A6}</author>
    <author>tc={7C8E265F-52AE-4971-AB86-F88CB6F274F7}</author>
    <author>tc={09B2C209-6955-477A-AB3D-C0EBC515429B}</author>
    <author>tc={273C98BB-130C-49D0-AD6E-834AF7F490CF}</author>
    <author>tc={FE41BA69-4CA9-49AE-82F0-C2889F9A5044}</author>
    <author>tc={DE004385-CFEF-4693-848C-10B041CE5851}</author>
    <author>tc={496968DB-E352-4302-92D1-80A8F929B54D}</author>
    <author>tc={14CA8EEC-A03F-4399-9032-FA4593A0FFC0}</author>
    <author>tc={44EF871E-EBC1-438E-9086-F4DDBA8EB57C}</author>
    <author>tc={DD37432C-1DCF-4710-A0FE-03F2B25B70D8}</author>
    <author>tc={060FAFCB-6207-4204-BEFA-EEE23E422A3D}</author>
    <author>tc={A1C3AFA0-3028-4CD3-BE7E-381D51172B40}</author>
    <author>tc={56AB3492-DAE9-4799-836B-00E264097341}</author>
    <author>tc={2B32B0E7-B753-4F2B-944A-834B56A038F0}</author>
    <author>tc={002F8DCD-601C-484B-89B9-0FDAD2465B20}</author>
    <author>tc={A0FD4946-CF82-4F3B-B15A-9D2C387845F6}</author>
    <author>tc={FEE31A6C-E8F4-43AD-A595-998824E10816}</author>
    <author>tc={ECF9189C-1F41-4074-B764-BA608FF6F041}</author>
    <author>tc={A122383C-DC73-49EB-916A-02B681B0F5DD}</author>
    <author>tc={EBC823E4-6783-4523-AD9E-26354B6CE49F}</author>
    <author>tc={860485E1-8117-4B70-A674-73ED998EA684}</author>
    <author>tc={F6445BF7-3F66-49E1-98D7-F42609CEA733}</author>
    <author>tc={D6E09307-F1CB-4B2C-8BEC-6A5FB371B11C}</author>
    <author>tc={FB9D61E1-4FB9-4235-8D86-BA8CD7523B22}</author>
    <author>tc={4BFFF689-1B1A-4DCE-A64A-B51EF80BFD7F}</author>
    <author>tc={128A9EF8-62C2-4CAB-BA37-A45A7968BA11}</author>
    <author>tc={422D90F9-7A30-460C-94E8-033334F7A16F}</author>
    <author>tc={B9AE4FEE-80CE-4AD4-AA9B-086DFB718C2D}</author>
    <author>tc={FD704018-EC44-4916-BE6F-7B94FD83906D}</author>
    <author>tc={67BD42FE-0BB3-4911-93A9-79EF49826102}</author>
    <author>tc={2251E29C-1DED-4F11-A560-EDA2FA87B12E}</author>
    <author>tc={BEEF6AC7-4794-45EB-AF63-115C43CE8D1A}</author>
    <author>tc={CC9B33F3-D4A6-47B2-9C1A-7925CA55D723}</author>
    <author>tc={217D24B6-D501-46D3-A5CA-D117DAB98FB1}</author>
    <author>tc={A7F2B906-FB1E-4DE2-881C-C2DC17FD1B03}</author>
    <author>tc={3B4F7C33-AC42-4103-8B82-898C626A2FF5}</author>
    <author>tc={08CC4E36-DE85-4A92-86D2-E5AA0844BAA5}</author>
    <author>tc={BB204E5B-E6D6-4079-8D96-6DE98442C043}</author>
    <author>tc={936B65F8-8F43-46EF-A06E-E6DD5BA8D362}</author>
    <author>tc={5D0B04C4-2724-4D7B-B0A0-0A089DE45B81}</author>
    <author>tc={A85D3B2A-50C9-411E-86C2-99C34F31A973}</author>
    <author>tc={F57C1CD2-EF47-4A0C-81EB-2B05C853EADD}</author>
    <author>tc={52B617AD-AC0D-4512-83EB-01F49284FD49}</author>
    <author>tc={1F49FBDC-A383-4B14-B529-B2133D277AF8}</author>
    <author>tc={AD806BCA-3BB1-4F2C-9B1D-2E0AC3C6599C}</author>
    <author>tc={F8BC705E-F446-417A-BE5F-E31A63FC5F1A}</author>
    <author>tc={F3171E4B-EF0E-463F-9B27-83EF6CB73487}</author>
    <author>tc={6647C944-8227-4837-AB2B-3E68B86E4B6F}</author>
    <author>tc={95834304-6B3F-431A-88E4-872EB6FD4526}</author>
    <author>tc={1115A7B8-D4C8-41E3-95FE-E0CD67AD3023}</author>
    <author>tc={FE5EE01B-7262-40DF-8036-6F28E4080775}</author>
    <author>tc={F9A4E526-41D2-49EC-A662-74A8A72EB49C}</author>
    <author>tc={8BE2CFF3-1276-4EDB-B957-A61190E10425}</author>
    <author>tc={DAC47B81-66C3-4C6D-8819-33299169E7ED}</author>
    <author>tc={F0879951-CF0F-49F5-BE59-E4961414CCE2}</author>
    <author>tc={DE553C46-6AA9-43EA-BD7D-AA8847F6312C}</author>
    <author>tc={35301A88-D95F-46EF-9E60-26B6AAAAFA5B}</author>
    <author>tc={275EC981-C2E2-445B-8582-682C121934C9}</author>
    <author>tc={73BE77F5-35B2-46F6-AB7D-606136A21736}</author>
    <author>tc={4782E81E-206D-4463-8DE0-45FC2DE3D567}</author>
    <author>tc={8AF14B61-B8CF-4ADA-BED7-988F47C33E5A}</author>
    <author>tc={DE0975AC-0485-44AE-89F5-E694431CA6A7}</author>
    <author>tc={B0062C49-64D9-44E3-B681-63297B6A322F}</author>
    <author>tc={E8DCEC54-AF64-429B-8501-77648FD87F45}</author>
    <author>tc={5A26AD44-2779-409E-8355-0AEACB0A22E4}</author>
    <author>tc={1345108C-884A-4E5D-BFDA-C030154B180D}</author>
    <author>tc={A3DB6B98-12F0-446D-ADE9-09B442E020FD}</author>
    <author>tc={FDB376D3-9EF3-406D-AF88-13CD39FD1CCA}</author>
    <author>tc={483DB97B-D824-4CAE-BD5F-0D628C55ACF3}</author>
    <author>tc={69A68322-AD46-446A-96C1-2752A5CA4B28}</author>
    <author>tc={465A455B-EFDD-41AF-8BB7-2D005BA233F2}</author>
    <author>tc={23C5D233-EF37-4A2F-BBF1-59417C8D1D75}</author>
    <author>tc={C0622718-953B-4581-8B16-6D602980C7BE}</author>
    <author>tc={3D6E6DCE-7DFA-4FF1-96F1-6809F497A869}</author>
    <author>tc={BB875BA5-E623-4318-A352-93428F78400D}</author>
    <author>tc={0E503FE8-6EF5-446B-8738-80FE07C9EEDB}</author>
    <author>tc={01C1DE11-9E40-464C-847B-D93A15465197}</author>
    <author>tc={77F4C47C-F28F-4682-8947-934899A22DF0}</author>
    <author>tc={21CD43CF-BB32-45E5-A312-37697FDB82DB}</author>
    <author>tc={8F0355DA-0D94-4CC6-A793-202C4648958C}</author>
    <author>tc={031958C3-445C-4CA0-B88A-5C01EC1C93B2}</author>
    <author>tc={B1A1551F-F716-43C2-9E7C-CC560EC13EB5}</author>
    <author>tc={0F3A21D1-8CCE-4A70-AC4F-BF41BDB3ED94}</author>
    <author>tc={61C767B9-D88B-42D6-9105-8B85B30A97C7}</author>
    <author>tc={B8B3389F-3D98-4FC0-9A0C-0A248E741EE7}</author>
    <author>tc={1CFA1957-B319-4B26-94FB-97104C92221B}</author>
    <author>tc={DBEA6F78-792D-4946-A25E-9473999406ED}</author>
    <author>tc={E9879A33-8372-492D-8700-D458874E3884}</author>
    <author>tc={B96B5344-F6FF-41B0-8305-33F30B1D6222}</author>
    <author>tc={25A2DAF6-CF87-4D1B-9453-BF2CD1B0009B}</author>
    <author>tc={1840FA34-9153-48B1-AC19-6BD2E008FB12}</author>
    <author>tc={D38D003A-8965-4D1F-B2D8-6E4D047AF740}</author>
    <author>tc={5E789CA0-3B24-4120-BF9F-EB64B03755C3}</author>
    <author>tc={767E096A-276F-479B-8685-6DA595AAE9EB}</author>
    <author>tc={DA59964D-E092-4F8B-8F53-053B657CA182}</author>
    <author>tc={DFAE1841-5F5B-4BA3-A12E-CFCC78C27267}</author>
    <author>tc={B078EEAB-6A1E-47DD-86D8-730B77849708}</author>
    <author>tc={03BF7C77-776C-4A50-B0A8-87D6DEAC419F}</author>
    <author>tc={A3984676-27BE-4C42-A6A1-F1DCF52E0FEC}</author>
    <author>tc={0367AF89-8E8A-4CC3-9B5B-CB1381721E7B}</author>
    <author>tc={FA65C809-EA63-4D6B-B342-1B132E9738AE}</author>
    <author>tc={6BC836A8-3327-4F24-B39F-9ADCE90F7EF5}</author>
    <author>tc={B28025E0-DE3F-41B4-9A13-FEB30D89ABF4}</author>
    <author>tc={0D754A68-D9B3-4E33-BE0F-8103441CC2FF}</author>
    <author>tc={C9C60DC9-F96D-4131-879D-AAFEA6D22332}</author>
    <author>tc={B693F2E4-AEB2-4D2A-B6CA-87D8CFDE0E0B}</author>
    <author>tc={89DD7D45-91A9-4DCC-9B16-5A939DF466BC}</author>
    <author>tc={259B0B6E-8D79-433A-A156-F2EA598A4EF8}</author>
    <author>tc={00370851-C82A-4FE1-89D3-A0BED6CE7F9E}</author>
    <author>tc={44D648A5-A803-4181-8601-CABD4BCC91FF}</author>
    <author>tc={DA372827-3A03-43E1-B30F-729485DD2682}</author>
    <author>tc={B8DB1B0F-25B5-4546-B3E1-8D0ACF1997E1}</author>
    <author>tc={B3BD8A25-7BED-45B7-963C-D97639B83317}</author>
    <author>tc={F1DF7AD5-1AF8-4C0A-967C-216933432CF6}</author>
    <author>tc={30395042-C439-4674-802A-256EA8364F0E}</author>
    <author>tc={F7AF4FEE-AB89-45C6-8424-1ED296C30DFE}</author>
    <author>tc={20403A32-18B8-4A03-8A5B-21B6DF49BF46}</author>
    <author>tc={165F6B31-2D14-4472-BEEE-E9CBB1F2F1FC}</author>
    <author>tc={8854798C-EEFC-4F2E-8AB3-BF3CABBF1F20}</author>
    <author>tc={BD3EB630-F62B-4AC6-B35A-12497E22DF9E}</author>
    <author>tc={6A3CDF1E-BCFB-48F3-ABCF-6B329F303D52}</author>
    <author>tc={BC1706C3-FE74-40FA-9505-EC09EAB02797}</author>
    <author>tc={55FBFAB8-28BA-41C4-B2D9-3CC22B225CF5}</author>
    <author>tc={845883DF-3A68-404E-BB17-0CCD2234A77D}</author>
    <author>tc={5997EA1D-D6E3-40C4-B3A7-5F710DA9C3F0}</author>
    <author>tc={DE3F4C4E-111E-4F86-8162-88D9DF966650}</author>
    <author>tc={9040831B-9239-4DCE-A2A5-7E4238CDB9D9}</author>
    <author>tc={83D57026-2205-40C8-B94E-1007376CD5A3}</author>
    <author>tc={56533DBD-50BC-404F-9E6A-4A49864A7C18}</author>
    <author>tc={7D7681E6-0F50-4A59-AE0C-09098B5D18CC}</author>
    <author>tc={2A521E5D-4B2B-4213-8E67-0A63EB9D9A05}</author>
    <author>tc={A4AFAB80-17BC-4466-B340-AD262C0A3496}</author>
    <author>tc={F39E036E-B323-4B6A-82D0-3D330C32A5AD}</author>
    <author>tc={54683208-1F72-4613-80D7-133ED310B2F2}</author>
    <author>tc={33BA07B6-B211-4343-94EA-79389F414FDA}</author>
    <author>tc={AF3A87B2-75EF-4BF0-AE1C-9EE67451726A}</author>
    <author>tc={1CC6B64B-7EAC-4D8F-9C17-0037AF02C69C}</author>
    <author>tc={47BDBAAF-0E90-4A70-BBF7-7FB108B56B1E}</author>
    <author>tc={43417449-919C-4549-AC0C-4464D6558600}</author>
    <author>tc={4A0E76FE-199E-4578-8466-E652F1A93478}</author>
    <author>tc={F999E235-C452-4D94-B514-FC203D977B38}</author>
    <author>tc={5F85E4AD-D3A5-46BB-AB33-E85EF3DCB3D7}</author>
    <author>tc={1F70CF4E-D7D6-4489-95FA-1BCDDAE15977}</author>
    <author>tc={635CADA5-21A1-4217-AA8C-4B8EA2877187}</author>
    <author>tc={A398E00F-1763-4EBB-8351-D780126D8747}</author>
    <author>tc={4BAF7651-81B9-41F8-8812-B036D497A6C5}</author>
    <author>tc={66C30C16-A691-4832-8F32-54DC8064567A}</author>
    <author>tc={123A7E05-DD5C-4889-840B-632486197C87}</author>
    <author>tc={5938604F-873A-4398-A5B7-20D95B5D1D54}</author>
    <author>tc={D6057D88-085A-485E-A9C9-1CD0729F4F94}</author>
    <author>tc={6D8FE773-141B-4ADE-A5C8-085A5817402F}</author>
    <author>tc={6660E0B4-5DB6-432F-9380-B04F7FAD777D}</author>
    <author>tc={3A72F4A1-CC5B-4EA2-AEF5-DE4C24A6927C}</author>
    <author>tc={26A9C6BC-BF45-4924-81B7-BE337A0121B1}</author>
    <author>tc={BAE46C91-2558-4397-A069-036C6080AE8B}</author>
    <author>tc={B5CE26B4-FB9D-4D78-BC1B-E5E4020BBAF2}</author>
    <author>tc={90DA3CE0-A844-41E3-BBB9-89C226ABAF9D}</author>
    <author>tc={E7179F23-A4ED-431C-8653-9AD3A2CF0F37}</author>
    <author>tc={F8CE078D-1963-4038-B993-E7EA661B30C3}</author>
    <author>tc={1514F0AC-4516-48F2-A5DE-4A0676CE13BB}</author>
    <author>tc={8D6A5D0C-51F3-4041-8173-1BDD5822A999}</author>
    <author>tc={8D35501A-245C-47B3-856F-2CDA233B1A32}</author>
    <author>tc={FE64B6D4-198F-4890-92FD-9E3AB1D37529}</author>
    <author>tc={BAD67B00-2D21-4FDB-8847-43DA6988A1C0}</author>
    <author>tc={9CFAA354-0911-4417-9E59-6CD971537A39}</author>
    <author>tc={46788369-7200-4887-AFB0-880215BE6CA8}</author>
    <author>tc={FCF2CB5B-C697-417D-AFB2-6D018E57C9EE}</author>
    <author>tc={90398182-507C-4CD2-9BBF-3CF1882AA8BF}</author>
    <author>tc={A0DF4FFE-D499-49E4-A48D-4E3D61CBBDC3}</author>
    <author>tc={9A89A67D-131C-4AA9-B9F0-0E0698809F81}</author>
    <author>tc={DC4302D9-648D-4021-8EB2-A934453B5272}</author>
    <author>tc={DA7EF51E-4564-45CE-B58B-85CA16C77284}</author>
    <author>tc={2538F7C7-0185-4460-92C2-CD458D419541}</author>
    <author>tc={6E468E99-D6C1-4B42-8474-6B8B4731A512}</author>
    <author>tc={013F1957-3F3C-4F92-A16B-FF39F5C41476}</author>
    <author>tc={7B10B45C-E521-46F1-9255-F4E455BF286E}</author>
    <author>tc={258D0A1D-8AC6-4819-8EED-8557638EECBA}</author>
    <author>tc={25DFD075-3A24-4468-9B07-863DE4514D37}</author>
    <author>tc={42C3132C-438C-41A5-9CB8-EE673B9E2CC3}</author>
    <author>tc={4C2742CE-F2F9-4139-BE8D-76AAD2A221C2}</author>
    <author>tc={0F249573-071B-4779-BD1B-6C88B660B798}</author>
    <author>tc={8CE0454C-52AB-4AC9-93D5-4C4D2AB31887}</author>
    <author>tc={EFD8C8C6-EC8A-4F3D-8996-D96049A8D88F}</author>
    <author>tc={40F56CC4-A34D-46D4-82DE-82CA113EE3FD}</author>
    <author>tc={EB7385C7-B5DC-4031-8DF4-18E60B159C3C}</author>
    <author>tc={331E2036-BEF6-4958-8CA7-05C7D5B8DFA7}</author>
    <author>tc={366C74BC-B857-43EC-81BF-481E407AC6C8}</author>
    <author>tc={41E88E6A-98E4-4019-A126-6C23A47EDDCA}</author>
    <author>tc={03FE3B2C-F38F-4364-A45D-E1AD5B72277E}</author>
    <author>tc={B93C0EB9-B15B-47AA-9C0B-109FE1F3ABC5}</author>
    <author>tc={E16E22E8-3A82-401A-BF8D-B8D6EEFF023D}</author>
    <author>tc={27445900-1BD0-47E6-94BE-4D17E795DAF3}</author>
    <author>tc={DCA20744-98DD-4263-BC6C-8720CC98A914}</author>
    <author>tc={50665A80-754B-4D81-B3E7-CA19AF564FEE}</author>
    <author>tc={80D90394-FC8D-4D67-B0E1-827AD822DA45}</author>
    <author>tc={7CC60D2F-2F75-4B98-A52A-650D86235BF9}</author>
    <author>tc={EB5F8CAF-0EA3-4DE0-8298-88DC6E2AC8C4}</author>
    <author>tc={1A20B322-E260-46FE-B47F-43AD0BD87DCC}</author>
    <author>tc={EE5F3B7A-DF1A-4A19-A06D-FBFD7C1BEE4C}</author>
    <author>tc={8A00B783-6ACF-4573-9CF9-46D55713406E}</author>
    <author>tc={DF0F935F-DBCC-43D6-A907-3E3F6B3B24F3}</author>
    <author>tc={C8381D64-11CD-47B9-9808-A4DCED70F91E}</author>
    <author>tc={8BDCC1B6-4035-4AE1-8035-DE316E382F49}</author>
    <author>tc={4FC0EC13-E8C7-4FA5-9BAD-7E5130A17399}</author>
    <author>tc={AE503BC9-160D-483D-9D38-8B421DD9B231}</author>
    <author>tc={5D742D23-CB02-4271-95E3-098466F1001A}</author>
    <author>tc={C034EAAE-E5FC-4F61-86FB-19EBE635C668}</author>
    <author>tc={FD25798B-D531-4765-A380-991F705B67F5}</author>
    <author>tc={1F08AE57-EDCB-4B61-8207-4772A7D9BA63}</author>
    <author>tc={CF725B5F-F6DA-49F7-9AA7-08A915CC5AE5}</author>
    <author>tc={B02FE768-0F9E-4FE4-8FAA-461F26F5B30F}</author>
    <author>tc={631270A2-41CA-4206-947F-CFF592FC0F5C}</author>
    <author>tc={F8FFC18E-A2FB-4038-98FD-AAFC6F15763A}</author>
    <author>tc={CE2050A6-43D5-4557-A99E-2DCDC591F01D}</author>
    <author>tc={C6C07EC0-9231-492D-B76A-62166CD1F0E7}</author>
    <author>tc={30395A7F-2FC3-4C98-ABD4-B04EC161D8C1}</author>
    <author>tc={57919A2E-4D11-48D0-9F4D-FC9F49AD4AEB}</author>
    <author>tc={7F6A4CD2-1AD6-4728-B9C5-D1B7162EA6CB}</author>
    <author>tc={DB739C5D-951C-4B23-84F7-E736CB2A818E}</author>
    <author>tc={F8F705C4-220C-4671-9C9D-853980DD01F5}</author>
    <author>tc={C096609B-C46C-4956-A80E-4FDC53F3A37A}</author>
    <author>tc={862FD1B0-1BF4-4146-BF17-0A606383CF89}</author>
    <author>tc={A2D876C8-CAB6-4D87-8C26-EE118C0930AE}</author>
    <author>tc={713FB4B1-353B-422C-B6E2-52AE6461465F}</author>
    <author>tc={98A51602-BC93-41B9-BE17-D10DC777BEB9}</author>
    <author>tc={659CFCB5-D942-41C8-B453-5AD8A9698E42}</author>
    <author>tc={C823CA39-CBC6-4AE6-AB7D-E709216A5E33}</author>
    <author>tc={65B18E43-CBE8-485F-914C-3C935E96578F}</author>
    <author>tc={1560319B-CFD9-4C35-A877-D442DB34B2FF}</author>
    <author>tc={B36979D3-BDBC-4CA8-A936-C2C90F35828E}</author>
    <author>tc={ACEDF5D0-F00D-460D-BC8D-BC2B625F2E9E}</author>
    <author>tc={ACC7779E-DF87-4B42-AD40-94428EE24C22}</author>
    <author>tc={7DC13AEC-AA26-42B8-AA11-79C3C0B055C1}</author>
    <author>tc={15CAE272-33B0-4BFC-8D4F-70A534E84FE0}</author>
    <author>tc={4AFB4859-FAF0-44B8-B620-3B7BE66C23AB}</author>
    <author>tc={DDB7251E-44AB-4148-BFF8-CF56EF6FA02D}</author>
    <author>tc={9FAE6EE4-7732-4D08-9502-1A517462D745}</author>
    <author>tc={C15F4D93-1698-47F3-AE7A-AE2DE8A80FF3}</author>
    <author>tc={1B6611DD-A1EA-405B-AE4C-2D0393CEA4E2}</author>
    <author>tc={1C4D8869-2D0D-4961-98CC-EB7DD8284508}</author>
    <author>tc={97C2EDD2-B939-4495-9F3D-2DF080D31F6C}</author>
    <author>tc={81DAEB97-0E89-4204-8F7A-C1A3CA4BAEEB}</author>
    <author>tc={D8F8EDC1-30D0-413E-B994-4E11ECC065C3}</author>
    <author>tc={90D11B11-E056-4907-BB50-3576DB42E8E1}</author>
    <author>tc={AAF15105-907D-47CE-AB5C-5C1863BFFBBB}</author>
    <author>tc={799FF78C-6DD4-4ED5-8B39-AFF17B41A9DB}</author>
    <author>tc={17CE4AB4-5EAA-41AC-8FA4-CC1428FC14CE}</author>
    <author>tc={50E4567B-481A-4B44-877F-4CD726C46DC0}</author>
    <author>tc={42911863-63BE-4238-9000-565946D5A993}</author>
    <author>tc={FBE7D902-7A0C-412B-B988-888B2987DA68}</author>
    <author>tc={00552EDE-C4D6-4974-BB38-EDAC4942906C}</author>
    <author>tc={F4B4F279-EEDA-4AE8-9864-747915ADFA4A}</author>
    <author>tc={4053E769-3A0D-4587-95A4-32E5DA6C73E0}</author>
    <author>tc={D65E498C-0EAF-4500-9A83-10067B724AC9}</author>
    <author>tc={14DA18D6-A8E5-41AC-A070-D7B9979BBA42}</author>
    <author>tc={B5C1E99C-5E58-497A-9A75-B563194CF3CF}</author>
    <author>tc={91E8DAA5-072B-4DA9-BE58-74947AF0CD54}</author>
    <author>tc={56E36C14-A935-4621-B8D2-E9AECAD47255}</author>
    <author>tc={7E11DF00-CEC9-47C9-B298-E65E9A2D42BB}</author>
    <author>tc={7D0B909B-8532-419B-AF2E-F23E9F2BF610}</author>
    <author>tc={3CCB31A3-FC0E-46C1-8E73-516EB251464B}</author>
    <author>tc={7E66E905-1DC9-47AF-8DE5-1F25B755916E}</author>
    <author>tc={C9B8819D-8A52-493D-AEFF-616E5550FDDD}</author>
    <author>tc={04C037F3-21CB-4875-80A3-FB33D6D27B41}</author>
    <author>tc={E3CA50E0-FEFE-4AC1-8120-C6AB7D618ADD}</author>
    <author>tc={356F29C8-1D31-479F-941E-F985E5216F10}</author>
    <author>tc={3552A236-45BF-48D2-B6B6-878B11ADE261}</author>
    <author>tc={9A52BDC3-1DDB-47FD-9CF4-6A0AFC1A6F4D}</author>
    <author>tc={C824AF71-49CF-4F43-B149-89D105DD8629}</author>
    <author>tc={CF08EB7A-C2FF-4989-A4B0-F2FBE9287AEC}</author>
    <author>tc={3E268A08-3C12-4520-834D-CF95DE92521B}</author>
    <author>tc={721E8A1D-9C6F-4F66-B5A9-98683BB2AD98}</author>
    <author>tc={91699E50-4831-4238-9355-888E84BB8D88}</author>
    <author>tc={E2612DE1-B48E-45C2-A682-111ED8813219}</author>
    <author>tc={0D2BA597-C95A-4146-A786-520A27C6EAEF}</author>
    <author>tc={72B0F8A6-9F08-4734-BD57-E65603927DA7}</author>
    <author>tc={28E335B2-5353-4813-9108-72E0B57D538B}</author>
    <author>tc={B22A089D-0103-4B96-BD16-72EB48041513}</author>
    <author>tc={9B1BD7A4-4B81-4025-AFCF-54E2DB6E4A82}</author>
    <author>tc={BC68E969-E478-4D34-BA1B-4E9D90417FE1}</author>
    <author>tc={3E15BC60-E5F6-4102-A029-D7C4DAE151FF}</author>
    <author>tc={50F23126-9ACC-4B9C-B037-911D2240DD21}</author>
    <author>tc={18495C43-FCAD-428A-948A-06117D8990F1}</author>
    <author>tc={CD2F0BCE-867C-412A-AA71-FC249C1E8256}</author>
    <author>tc={D00D6BB8-3715-4AD1-B7E3-D9E16C51B2BD}</author>
    <author>tc={FF3B6E4B-4102-405E-83E7-57195861C793}</author>
    <author>tc={83DD5D28-7D00-4965-AEFA-974AA86CAB63}</author>
    <author>tc={A0603C5C-E461-4165-895A-642F9CA7210B}</author>
    <author>tc={1D1708B1-7BF7-4B29-AFE0-8C182A65C8AA}</author>
    <author>tc={FB746BEA-0761-4436-96D1-D2F50FD01186}</author>
    <author>tc={F2572D11-444F-432C-868E-498E94E334C5}</author>
    <author>tc={8812515A-F0F6-422D-A7BF-259625D08BC1}</author>
    <author>tc={7231095E-FC30-4785-AECF-B5602759572F}</author>
    <author>tc={C5ADD8E0-6973-4C07-B817-B2A544229A50}</author>
    <author>tc={866F61A2-EE4A-4198-9D5A-74754C51C21F}</author>
    <author>tc={0E229172-C0F5-4C40-852E-2C5626336D26}</author>
    <author>tc={681BF198-40A3-448A-90AF-21CB2560BBCB}</author>
    <author>tc={EA87429F-8EDD-4E61-9470-4E82A15EF917}</author>
    <author>tc={C4D2F43B-48DB-4FD6-BFB5-A2F473B6EFD1}</author>
    <author>tc={533F1351-E2EB-4FFD-ABDC-6848A59FE6F8}</author>
    <author>tc={23FC01E1-30C9-452E-8161-DD630A522A3C}</author>
    <author>tc={702BFFB1-DC3D-4C65-8622-4F0BEBD6713E}</author>
    <author>tc={85FB628C-7FE0-4E4B-A867-348F1852E7CB}</author>
    <author>tc={4E3ADA72-872F-4840-B4E9-A1F08074A5F5}</author>
    <author>tc={E3EC64F4-AD06-4404-97DE-D6AE49B7E764}</author>
    <author>tc={60452084-39C0-455C-AB9A-E1483B8354C2}</author>
    <author>tc={5D5C0275-3EE7-4470-8013-D71E6CD48624}</author>
    <author>tc={E25F388E-28DA-4D4B-86F4-A9A1C6613401}</author>
    <author>tc={2B192DDC-BACA-4618-B8AA-009F594A6967}</author>
    <author>tc={F43AE015-3CE1-498A-B9F3-22C7523DB83B}</author>
    <author>tc={136E864E-07C3-4337-BBD8-BDCF4E9BE4A2}</author>
    <author>tc={EDB4559B-3346-437E-B7FC-D0584B866CCA}</author>
    <author>tc={CF88B337-84F4-492C-AD21-476A566EF1FD}</author>
    <author>tc={ABBE9FE6-AE91-4E5A-9F65-DBD1B4A0DB40}</author>
    <author>tc={DA09655C-8572-46AD-A32B-CCB092D375E8}</author>
    <author>tc={E55442CF-81A6-4064-A79D-09A45FD98EFC}</author>
    <author>tc={E1655A8F-CE14-4651-8C4B-E2D2B1A34458}</author>
    <author>tc={9D7DE6CF-94A0-490C-8006-4BFAE1ED7F2D}</author>
    <author>tc={3D4760A1-D918-4AEE-A561-D03605036391}</author>
    <author>tc={A40B1430-6944-4404-A4F5-60E52C32A7B1}</author>
    <author>tc={0000DFFC-D0AF-4FC8-A337-181D25F87FBC}</author>
    <author>tc={4BC971B8-C913-4FC4-9FF2-C213C92A1FEF}</author>
    <author>tc={D8454860-DD4C-4335-BCF6-F0447E9010A9}</author>
    <author>tc={B05B3383-E079-475F-A12E-10AA4FC9ADF4}</author>
    <author>tc={C324AD41-3F3E-4239-A2C3-FC02484B9B66}</author>
    <author>tc={E9233652-CA2C-43EF-A8D2-D87C1436155E}</author>
    <author>tc={3941272B-9026-42C0-9129-416C66D8469E}</author>
    <author>tc={27A6CEAB-E684-4992-AABD-9A2475F64905}</author>
    <author>tc={0C74D0A3-9650-4889-BE81-7C1F52B72DF1}</author>
    <author>tc={AB185F54-E765-4F3C-ABBE-1153391643BA}</author>
    <author>tc={350BB3FD-A521-421E-9C69-1D5C22AE23F5}</author>
    <author>tc={F4D9B591-AC78-4D25-A1B7-EB4CD313EC7A}</author>
    <author>tc={63041FA1-A16A-4C13-8B92-4234111F3122}</author>
    <author>tc={DD75DDA1-CCA9-493F-905D-49D71DD4AA5C}</author>
    <author>tc={BB3DE6A4-B220-4785-9F91-739D3E7B1E75}</author>
    <author>tc={10C3960C-F6E0-4B27-914F-54E5550101C2}</author>
    <author>tc={13D8434D-F5F7-4896-8F5E-635A4CBA4719}</author>
    <author>tc={90766842-BE5F-4D7B-AC79-EF84DA9F7140}</author>
    <author>tc={566E8D6B-B702-4932-8820-CDDA36983B51}</author>
    <author>tc={0B136F6A-5FD3-421B-AF56-3676BB4814D4}</author>
    <author>tc={A6CB0ECA-34B5-4953-8EA8-2176A8830143}</author>
    <author>tc={C7EB563F-AECC-4EB0-A481-6DDBF982F0AB}</author>
    <author>tc={15FE60D6-4066-47ED-9234-E44DD6A8CE06}</author>
    <author>tc={3C3D0F04-6A94-49E3-A44A-E5373AB2A4A6}</author>
    <author>tc={2043DEB5-5B62-4C12-B060-3989688590D4}</author>
    <author>tc={3514871D-298C-4C82-A389-B73FE7F2673F}</author>
    <author>tc={798B199C-5015-4D0B-A963-D0D1B5E43828}</author>
    <author>tc={F156F6F4-2B1D-4108-9658-17DC37321833}</author>
    <author>tc={D68C1FD6-8C61-4AC4-8F9A-287B2233D64C}</author>
    <author>tc={5962B93B-8183-4A16-A3CE-79AD24741747}</author>
    <author>tc={72F00369-6F4B-4B08-ABFE-56BB94404978}</author>
    <author>tc={5D84B616-12DC-4642-A58D-0C936B4354E4}</author>
    <author>tc={5E95E3EB-71E8-43FA-ADC6-1E4F3F3DF031}</author>
    <author>tc={4B2B80AC-2433-4004-84EA-298827124096}</author>
    <author>tc={51D9B2F0-9210-4926-A7E0-0B22B46D96BD}</author>
    <author>tc={0ACF0F24-97E2-4404-ADD8-075C7B90DD66}</author>
    <author>tc={FACCE194-7C75-4EB5-97BB-246A86D379D5}</author>
    <author>tc={36A4BC96-19F1-46DB-96C7-34C59C7AD48A}</author>
    <author>tc={601ABDFC-312C-40AC-8A5A-44CB9D9155AC}</author>
    <author>tc={CA8A4A71-EE31-4633-A045-EA0025F8EB5E}</author>
    <author>tc={B4D366E5-938C-43D8-9F93-2AA770C74841}</author>
    <author>tc={8AA942E1-19C7-4FBD-8303-1BA4D782A12E}</author>
  </authors>
  <commentList>
    <comment ref="E65554" authorId="0" shapeId="0" xr:uid="{0B144C6E-CCAF-431F-B442-7FAE1044DE3D}">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JA65554" authorId="1" shapeId="0" xr:uid="{85BA0F27-CF31-448F-9540-6137AF37C3A0}">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SW65554" authorId="2" shapeId="0" xr:uid="{4EA43DF5-05EB-4A6A-B589-E83B00105622}">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ACS65554" authorId="3" shapeId="0" xr:uid="{AF5C036C-849B-47D7-A197-38C83D3A9987}">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AMO65554" authorId="4" shapeId="0" xr:uid="{E1FFEF73-BECC-4FF5-8102-9B1F2FCC1D14}">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AWK65554" authorId="5" shapeId="0" xr:uid="{367A5D4F-7E9D-42FB-B12B-C5F00C4CDE9E}">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BGG65554" authorId="6" shapeId="0" xr:uid="{04DAAAA0-B848-48A3-B6A6-8D952000E945}">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BQC65554" authorId="7" shapeId="0" xr:uid="{23ABD0A5-93BD-4F80-AE05-01B075AE4E7D}">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BZY65554" authorId="8" shapeId="0" xr:uid="{C05B1DC1-234F-471B-BBAE-D6A6242ACA07}">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CJU65554" authorId="9" shapeId="0" xr:uid="{39AA4E68-006B-4B88-8030-99F635FB3452}">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CTQ65554" authorId="10" shapeId="0" xr:uid="{AEFC90D3-449C-4DC8-8619-10E1217F310B}">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DDM65554" authorId="11" shapeId="0" xr:uid="{08A27C69-8517-408B-AFC2-B7D895700514}">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DNI65554" authorId="12" shapeId="0" xr:uid="{0DA0D310-60C5-4D88-BBA6-5CB4E855188D}">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DXE65554" authorId="13" shapeId="0" xr:uid="{42D0BB99-B9B6-4900-9E75-B6EC389ABC90}">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EHA65554" authorId="14" shapeId="0" xr:uid="{4D510EBC-A498-4410-BACF-91ED09350E54}">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EQW65554" authorId="15" shapeId="0" xr:uid="{8B81B467-7E4F-47E0-8F1E-53F21912B05C}">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FAS65554" authorId="16" shapeId="0" xr:uid="{D1A9915B-D2D6-4C6B-9A4D-E18BCE121918}">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FKO65554" authorId="17" shapeId="0" xr:uid="{011EFFC4-459F-45A3-AE5C-E529428672A2}">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FUK65554" authorId="18" shapeId="0" xr:uid="{C5D0ACFA-5FA2-49AB-A3F8-6C169023D33F}">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GEG65554" authorId="19" shapeId="0" xr:uid="{F1FEBD2B-477E-4E07-B916-DF29176DA7DE}">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GOC65554" authorId="20" shapeId="0" xr:uid="{683E29A4-71AF-48D8-B02D-433BAA6F0586}">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GXY65554" authorId="21" shapeId="0" xr:uid="{CA01205D-A295-45B8-9848-99635ADB58D3}">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HHU65554" authorId="22" shapeId="0" xr:uid="{0A0CE157-5672-430B-806D-6226A11CECC0}">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HRQ65554" authorId="23" shapeId="0" xr:uid="{85EA55C0-4E4A-431F-9630-E6F62F73C183}">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IBM65554" authorId="24" shapeId="0" xr:uid="{49CB8CD2-E303-45E7-9081-BD5D5E5CF35A}">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ILI65554" authorId="25" shapeId="0" xr:uid="{08B76F42-2F63-4DC5-9240-9225E5A64B33}">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IVE65554" authorId="26" shapeId="0" xr:uid="{4E337C10-F67C-4A52-9E75-58631627FBD2}">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JFA65554" authorId="27" shapeId="0" xr:uid="{AB587E3D-0C4E-4600-B4D1-621CCE42C486}">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JOW65554" authorId="28" shapeId="0" xr:uid="{3DB5ADFF-B684-49CB-AB29-E89489B39A77}">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JYS65554" authorId="29" shapeId="0" xr:uid="{0C5B3E51-4538-48DE-ACD8-68205C4D5F48}">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KIO65554" authorId="30" shapeId="0" xr:uid="{CAD536E1-1E50-4D01-A91E-310A86DD5C8E}">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KSK65554" authorId="31" shapeId="0" xr:uid="{A7D84E42-18C1-45A8-A74B-67E33162F463}">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LCG65554" authorId="32" shapeId="0" xr:uid="{D1EA5D85-002F-4C28-A0A5-F874A5143D03}">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LMC65554" authorId="33" shapeId="0" xr:uid="{9983B0FD-2B58-4C47-B62C-057DD9D95584}">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LVY65554" authorId="34" shapeId="0" xr:uid="{1E0EEAC0-57D8-488E-A5C3-2D3A512A0955}">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MFU65554" authorId="35" shapeId="0" xr:uid="{04790A73-2009-4FE3-8AEB-04EC990AFFC5}">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MPQ65554" authorId="36" shapeId="0" xr:uid="{E5A51A8D-2C3E-460A-99CF-63895EE85B3A}">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MZM65554" authorId="37" shapeId="0" xr:uid="{4388CACD-7730-4B06-899F-5FB639DE1ABE}">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NJI65554" authorId="38" shapeId="0" xr:uid="{9EDE3E18-270B-490E-BE86-EE301BB8D2C0}">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NTE65554" authorId="39" shapeId="0" xr:uid="{615A53A0-8687-4E8F-9FE5-D640BC9C8696}">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ODA65554" authorId="40" shapeId="0" xr:uid="{30BFC526-AC20-4534-BF6D-B142FEFC4AFF}">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OMW65554" authorId="41" shapeId="0" xr:uid="{3287F49F-147F-46F3-8FCE-BADF3105D2BC}">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OWS65554" authorId="42" shapeId="0" xr:uid="{CE3E1D13-2791-4393-AF58-02E59802794B}">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PGO65554" authorId="43" shapeId="0" xr:uid="{6D9E5270-E8A9-47F4-AE20-B81C98C1858A}">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PQK65554" authorId="44" shapeId="0" xr:uid="{1135DE2F-2466-48CC-9CD6-713936F33823}">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QAG65554" authorId="45" shapeId="0" xr:uid="{A1E65EEA-EB71-4902-A7A1-DD37D11398DF}">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QKC65554" authorId="46" shapeId="0" xr:uid="{B3267F10-3F74-4AFB-A4E0-807580111FAF}">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QTY65554" authorId="47" shapeId="0" xr:uid="{FAEEBE1F-D769-4FDE-A2A5-583E1188F43C}">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RDU65554" authorId="48" shapeId="0" xr:uid="{06D9C964-4E30-4AFD-83C4-C79619CACA7F}">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RNQ65554" authorId="49" shapeId="0" xr:uid="{B26DDBD2-173C-4006-83B7-A7DEFA440F09}">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RXM65554" authorId="50" shapeId="0" xr:uid="{B94E4B5C-B353-40CB-807D-7E7F5D39F8B6}">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SHI65554" authorId="51" shapeId="0" xr:uid="{CFBACF7A-1867-46F7-B311-B1BA199B8AD2}">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SRE65554" authorId="52" shapeId="0" xr:uid="{7467CE40-8232-41FC-9C46-29457D6BA3D5}">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TBA65554" authorId="53" shapeId="0" xr:uid="{D85FAE66-96CB-4E39-BED0-F1775D788099}">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TKW65554" authorId="54" shapeId="0" xr:uid="{5F5CE79F-177B-4549-9706-A5D622E54321}">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TUS65554" authorId="55" shapeId="0" xr:uid="{000D8F8B-DA1E-48B5-89A4-3904612E6A83}">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UEO65554" authorId="56" shapeId="0" xr:uid="{F296C5FA-45C2-4AED-8825-34AEC1FEAECF}">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UOK65554" authorId="57" shapeId="0" xr:uid="{E9DD40FE-E04B-4A53-BA41-840096DE4BFA}">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UYG65554" authorId="58" shapeId="0" xr:uid="{EDB7C3AC-F337-46C6-A6AD-1946378A7E84}">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VIC65554" authorId="59" shapeId="0" xr:uid="{2A40A727-305F-473F-AAF2-97404E51702C}">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VRY65554" authorId="60" shapeId="0" xr:uid="{2A2D4901-6FD8-4C9E-80E6-07235DC47518}">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WBU65554" authorId="61" shapeId="0" xr:uid="{C57D5958-FD44-4122-9238-C6BF291FAE58}">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WLQ65554" authorId="62" shapeId="0" xr:uid="{5138DD1F-8008-42D6-A5C0-2B89D480F033}">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WVM65554" authorId="63" shapeId="0" xr:uid="{071AD4C1-3974-408C-99C5-D8B6DF63667F}">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B65556" authorId="64" shapeId="0" xr:uid="{23181232-4949-4EA0-AAC1-6B242BDEB6FB}">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C65556" authorId="65" shapeId="0" xr:uid="{E03C9516-4693-4BF0-8100-67A44681C445}">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D65556" authorId="66" shapeId="0" xr:uid="{68104209-99F9-4128-8065-A98FE9CA16F1}">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IZ65556" authorId="67" shapeId="0" xr:uid="{54B7F688-8D8F-4200-9C4E-36210A56B02C}">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SV65556" authorId="68" shapeId="0" xr:uid="{18EF9988-C409-4B21-B2D9-7BC32E1A1E91}">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ACR65556" authorId="69" shapeId="0" xr:uid="{60FEC254-31B5-463B-A095-B2476192F212}">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AMN65556" authorId="70" shapeId="0" xr:uid="{0D979FD8-9E7F-4A5F-A499-0D902E31427D}">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AWJ65556" authorId="71" shapeId="0" xr:uid="{630E9DDC-9FF3-46CF-8469-7FF548F74E9B}">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BGF65556" authorId="72" shapeId="0" xr:uid="{E857DA29-ADBF-454A-9D04-19296CA3D3E1}">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BQB65556" authorId="73" shapeId="0" xr:uid="{4C9C4922-A1BA-436C-B32F-98FD2F09D42B}">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BZX65556" authorId="74" shapeId="0" xr:uid="{E32FED85-ABF8-4AB6-A4B2-599084F381BB}">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CJT65556" authorId="75" shapeId="0" xr:uid="{A9170306-6D61-4469-814C-82069AD52FBF}">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CTP65556" authorId="76" shapeId="0" xr:uid="{DDDACDE2-E951-4B7F-BFA7-7333342448E2}">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DDL65556" authorId="77" shapeId="0" xr:uid="{27EC18DB-D4AC-4F6F-BCAF-DAACD1DDFA6E}">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DNH65556" authorId="78" shapeId="0" xr:uid="{CDC3A7E0-31A1-4894-BAAE-0EFB0A7A99A5}">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DXD65556" authorId="79" shapeId="0" xr:uid="{D035E6EC-3A7A-4E28-81FA-9348C7C67CD3}">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EGZ65556" authorId="80" shapeId="0" xr:uid="{4AE59787-1637-4C49-997A-89745DAF01C4}">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EQV65556" authorId="81" shapeId="0" xr:uid="{C3F53735-7243-42B2-B7BD-DCC8C1785815}">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FAR65556" authorId="82" shapeId="0" xr:uid="{61F58174-77B6-4455-BF14-BE8E5AD77E79}">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FKN65556" authorId="83" shapeId="0" xr:uid="{AD6BA315-83C4-4923-806A-D9105D766CB3}">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FUJ65556" authorId="84" shapeId="0" xr:uid="{21FAC4E0-4803-49E7-B599-4F04AA4DF1EA}">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GEF65556" authorId="85" shapeId="0" xr:uid="{5AA56B08-844D-4968-9C51-F18BB4B28102}">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GOB65556" authorId="86" shapeId="0" xr:uid="{AD4A3BB2-5006-4AC7-B451-712FFA133614}">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GXX65556" authorId="87" shapeId="0" xr:uid="{00A6353B-ABA8-4DB3-A151-424D2B8FF3B1}">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HHT65556" authorId="88" shapeId="0" xr:uid="{98124960-0E31-4AA0-80B8-F768BD5AEEB3}">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HRP65556" authorId="89" shapeId="0" xr:uid="{29076673-4C9E-4E83-A6C5-3C606B37541B}">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IBL65556" authorId="90" shapeId="0" xr:uid="{2B36FB65-7104-47C0-9ED1-BC2B6ABE62F9}">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ILH65556" authorId="91" shapeId="0" xr:uid="{F9710A32-1A9B-4036-AA41-7C0DEF0C38FE}">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IVD65556" authorId="92" shapeId="0" xr:uid="{97B193D9-1369-40D9-94ED-51B9237B6D66}">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JEZ65556" authorId="93" shapeId="0" xr:uid="{EFF4FC41-1786-4EE6-A7AB-7164BFE869F4}">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JOV65556" authorId="94" shapeId="0" xr:uid="{A5C1ABE1-6B8B-4319-B10B-8CB8EE95CF04}">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JYR65556" authorId="95" shapeId="0" xr:uid="{DB17A713-3A6D-4A65-8B9B-68C17EF27986}">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KIN65556" authorId="96" shapeId="0" xr:uid="{543D6CAD-03B0-43FE-9597-232999F1AA54}">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KSJ65556" authorId="97" shapeId="0" xr:uid="{69EA5590-66C5-47B7-9ED8-09CBE6A3DC9A}">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LCF65556" authorId="98" shapeId="0" xr:uid="{216D1B24-5FE3-46B8-B096-1D3ABB410084}">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LMB65556" authorId="99" shapeId="0" xr:uid="{0726C3ED-984C-46ED-93BA-2F38AC639506}">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LVX65556" authorId="100" shapeId="0" xr:uid="{4BF7BAC4-307F-479D-A55D-510C0278F789}">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MFT65556" authorId="101" shapeId="0" xr:uid="{4EDECA52-5245-4914-854B-1178C69AC443}">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MPP65556" authorId="102" shapeId="0" xr:uid="{B9E336D5-2CF5-45CE-9872-6BA8EEF845FB}">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MZL65556" authorId="103" shapeId="0" xr:uid="{9CFC79C1-FE90-480A-9B7B-C576DB28651C}">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NJH65556" authorId="104" shapeId="0" xr:uid="{C6E8E916-5F9E-4B7E-9AEE-7B3C359775DB}">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NTD65556" authorId="105" shapeId="0" xr:uid="{C9F473AB-2C49-419B-8E9B-0D94404ECCFB}">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OCZ65556" authorId="106" shapeId="0" xr:uid="{4965097B-6FE6-402C-AFD9-396EE091E023}">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OMV65556" authorId="107" shapeId="0" xr:uid="{AE43A84C-73B2-452E-97CF-C185D201449D}">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OWR65556" authorId="108" shapeId="0" xr:uid="{4108900B-D0DF-4F37-99D0-1BD4D9FCDF82}">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PGN65556" authorId="109" shapeId="0" xr:uid="{DECE3352-D805-4159-BC8E-D3F42C16C2CA}">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PQJ65556" authorId="110" shapeId="0" xr:uid="{9D925E78-9E48-4D6F-BED5-0570C58C8AB8}">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QAF65556" authorId="111" shapeId="0" xr:uid="{88CD5BDB-0F70-45E9-91CA-FCBD72DEEED1}">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QKB65556" authorId="112" shapeId="0" xr:uid="{7B290FBA-4D99-4EB6-BE23-B28CCDCB59CE}">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QTX65556" authorId="113" shapeId="0" xr:uid="{BC61F98D-DEEB-4080-A235-861A63BE63B3}">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RDT65556" authorId="114" shapeId="0" xr:uid="{EB505076-6009-4E09-98C8-88AB6598F312}">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RNP65556" authorId="115" shapeId="0" xr:uid="{E8F1CAD6-9CD6-4D85-AF41-EAE53876178B}">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RXL65556" authorId="116" shapeId="0" xr:uid="{D3C762C1-595F-4B78-83C0-B8044A922788}">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SHH65556" authorId="117" shapeId="0" xr:uid="{D1C6E74E-3D33-41B3-976C-33F2D96CC7BE}">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SRD65556" authorId="118" shapeId="0" xr:uid="{0E2167A6-43FC-4A62-8871-896436E02E81}">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TAZ65556" authorId="119" shapeId="0" xr:uid="{64E00B3B-3261-44C3-8013-3762D1C3CF24}">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TKV65556" authorId="120" shapeId="0" xr:uid="{DAE0087D-7CDD-4566-ADFE-62B3A9FEFEFC}">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TUR65556" authorId="121" shapeId="0" xr:uid="{E5014A47-DA1B-499B-9A42-C201F70BD23F}">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UEN65556" authorId="122" shapeId="0" xr:uid="{C8B942F7-AF79-441F-A699-F0F17B855B54}">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UOJ65556" authorId="123" shapeId="0" xr:uid="{AB4215AC-D115-48FD-804F-BD6B5EC95A08}">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UYF65556" authorId="124" shapeId="0" xr:uid="{8FA79BD9-E3AD-4BD6-B68D-1A53A2DE62DC}">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VIB65556" authorId="125" shapeId="0" xr:uid="{7861D08B-D8DE-4628-AA5C-B8EA6170EF71}">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VRX65556" authorId="126" shapeId="0" xr:uid="{1721DD49-3687-474C-9B88-F1DA1A837190}">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WBT65556" authorId="127" shapeId="0" xr:uid="{0DC42C4F-A381-427F-B95F-72801060279F}">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WLP65556" authorId="128" shapeId="0" xr:uid="{3CC38015-8B63-4164-8085-300A2DCDED15}">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WVL65556" authorId="129" shapeId="0" xr:uid="{98ACF46F-5C8B-427A-8929-420B29C6CB96}">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E131090" authorId="130" shapeId="0" xr:uid="{3BE61547-CF6B-4128-A6D4-0388CC04AE6C}">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JA131090" authorId="131" shapeId="0" xr:uid="{A6643E37-7DE1-4CF6-87C7-805D9ED10CA5}">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SW131090" authorId="132" shapeId="0" xr:uid="{002177BB-621E-4B75-8329-3A07D0F9CD82}">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ACS131090" authorId="133" shapeId="0" xr:uid="{2CB49035-B7C6-4D6E-B87B-F60E02CC216A}">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AMO131090" authorId="134" shapeId="0" xr:uid="{78B9198D-91B4-4A5A-9D69-73D9A7A1613E}">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AWK131090" authorId="135" shapeId="0" xr:uid="{3BEA9CB0-D835-45E4-9867-25436877A480}">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BGG131090" authorId="136" shapeId="0" xr:uid="{881A29FE-4E21-4EE2-95EA-6749696D931D}">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BQC131090" authorId="137" shapeId="0" xr:uid="{F482C4DA-E52C-4BDF-A59F-A553E5A24268}">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BZY131090" authorId="138" shapeId="0" xr:uid="{2362BA28-E79D-4818-8CC8-940791F2707D}">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CJU131090" authorId="139" shapeId="0" xr:uid="{6A0AAD63-A79E-46FD-93A7-B38107B68FC5}">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CTQ131090" authorId="140" shapeId="0" xr:uid="{4BB1FDC3-F998-42F2-B739-FA40D287F295}">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DDM131090" authorId="141" shapeId="0" xr:uid="{F9EEB83B-2EDD-4BF3-86A9-F25569DA364E}">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DNI131090" authorId="142" shapeId="0" xr:uid="{11BE8A0A-DFE2-4BA4-959E-1AF7F7446B86}">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DXE131090" authorId="143" shapeId="0" xr:uid="{BBCD8D0D-BD11-4C20-AC81-E3B15D59D64C}">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EHA131090" authorId="144" shapeId="0" xr:uid="{37049EF8-505F-4B69-8DCA-3B8881F3B234}">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EQW131090" authorId="145" shapeId="0" xr:uid="{DD9BEF22-957D-438B-8FB6-06D0F3CD9F50}">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FAS131090" authorId="146" shapeId="0" xr:uid="{BBD4E115-27A3-4EA3-98CD-876FF553D059}">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FKO131090" authorId="147" shapeId="0" xr:uid="{F6CF24C8-E32C-4F72-9265-5F150A840430}">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FUK131090" authorId="148" shapeId="0" xr:uid="{9CDC3090-6851-4FEA-9A95-FAD701EB30AC}">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GEG131090" authorId="149" shapeId="0" xr:uid="{7D79C2FC-D770-460E-9486-586FA9137421}">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GOC131090" authorId="150" shapeId="0" xr:uid="{98DEB283-8730-4985-9AB0-135C4F5B4061}">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GXY131090" authorId="151" shapeId="0" xr:uid="{4E6FE62D-6A46-4D60-BC11-ACC230BC1F60}">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HHU131090" authorId="152" shapeId="0" xr:uid="{84A747EA-1A93-4A5F-A287-357D79DA266C}">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HRQ131090" authorId="153" shapeId="0" xr:uid="{11A6D20A-F94E-4706-8DC6-2DAA02C3F7B1}">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IBM131090" authorId="154" shapeId="0" xr:uid="{746C0E5E-8821-4660-990F-7DB6AC64607C}">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ILI131090" authorId="155" shapeId="0" xr:uid="{1F969920-2CC3-45DA-970A-695126DB1CB4}">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IVE131090" authorId="156" shapeId="0" xr:uid="{C31D9DA8-FF02-46AE-9E79-AC862C6ACF5A}">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JFA131090" authorId="157" shapeId="0" xr:uid="{5397275E-B609-46D4-A655-4BCAD1917DE8}">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JOW131090" authorId="158" shapeId="0" xr:uid="{A07B3C0F-24E4-4250-B2C8-084BA4CDB526}">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JYS131090" authorId="159" shapeId="0" xr:uid="{E22C587A-99A7-4DAE-9C19-BC68E76BA438}">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KIO131090" authorId="160" shapeId="0" xr:uid="{20C0F413-22DE-488B-B382-070E09AB2741}">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KSK131090" authorId="161" shapeId="0" xr:uid="{57034122-9336-4E4A-9392-9BDA8EE5BF89}">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LCG131090" authorId="162" shapeId="0" xr:uid="{453B370B-9446-42A5-9F8C-3CA0BF54A66B}">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LMC131090" authorId="163" shapeId="0" xr:uid="{35EB5795-2583-4035-AE5F-90763B59DA94}">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LVY131090" authorId="164" shapeId="0" xr:uid="{54DFD409-7D27-4334-A33A-54E2A1BEA31D}">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MFU131090" authorId="165" shapeId="0" xr:uid="{5FC8CC72-2839-4BE2-83EE-123621D6A7ED}">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MPQ131090" authorId="166" shapeId="0" xr:uid="{E0C46EE3-0E85-4049-8724-B80B9F19E551}">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MZM131090" authorId="167" shapeId="0" xr:uid="{3181243C-B5F7-42EF-BD3B-2E86D886BD76}">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NJI131090" authorId="168" shapeId="0" xr:uid="{5AD509D0-1B25-4F3F-9EBF-34E8B5F8FE76}">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NTE131090" authorId="169" shapeId="0" xr:uid="{DFB60B08-5870-4897-A92C-38E9666BAE09}">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ODA131090" authorId="170" shapeId="0" xr:uid="{747504E8-F496-4960-916E-CE1D1DE67316}">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OMW131090" authorId="171" shapeId="0" xr:uid="{06BF8CAF-08B8-47F1-8675-FBCBF1A08AC6}">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OWS131090" authorId="172" shapeId="0" xr:uid="{05FE1E4E-CCB2-4BDF-8A11-CB04FFE1BC0F}">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PGO131090" authorId="173" shapeId="0" xr:uid="{BE46C2F7-B43B-4682-9B46-88EEECC5E969}">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PQK131090" authorId="174" shapeId="0" xr:uid="{F32AF0F9-5218-47D9-8B62-3B574EB641BB}">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QAG131090" authorId="175" shapeId="0" xr:uid="{F738715D-AD52-44ED-A2FC-D8B197C8BDB2}">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QKC131090" authorId="176" shapeId="0" xr:uid="{C4D182A2-17C1-4DD3-8818-F2D1D38B43B2}">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QTY131090" authorId="177" shapeId="0" xr:uid="{5D148007-DB39-4833-99F5-67B875E92D7D}">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RDU131090" authorId="178" shapeId="0" xr:uid="{F11AAC07-7824-431A-A9BA-18470E8CC548}">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RNQ131090" authorId="179" shapeId="0" xr:uid="{EB7A087A-BE92-4721-B2F1-CF4AAEC32972}">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RXM131090" authorId="180" shapeId="0" xr:uid="{0FA37CB6-D0B6-4D83-9685-68CAD289F32F}">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SHI131090" authorId="181" shapeId="0" xr:uid="{DDF71612-D0A3-4FF9-B846-C906DE4CC9ED}">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SRE131090" authorId="182" shapeId="0" xr:uid="{E74DCB71-82CA-497D-A3DC-79F9436E9C55}">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TBA131090" authorId="183" shapeId="0" xr:uid="{960CE687-43A5-4E41-824C-5C5C41BF1D43}">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TKW131090" authorId="184" shapeId="0" xr:uid="{E32D650D-6A40-4A1F-80D7-9FB059518248}">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TUS131090" authorId="185" shapeId="0" xr:uid="{0F80F06C-6790-49E4-A661-15E05CF3955A}">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UEO131090" authorId="186" shapeId="0" xr:uid="{6A583FC2-8E92-4C7D-90BB-9CF4B14DE365}">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UOK131090" authorId="187" shapeId="0" xr:uid="{BC049764-D78A-4F35-B5DF-F6993F447415}">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UYG131090" authorId="188" shapeId="0" xr:uid="{41F18F28-11A7-4E4D-BE6D-E15C0DBA4F78}">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VIC131090" authorId="189" shapeId="0" xr:uid="{BAC71C45-8124-47FA-8D15-B7E6EB219C09}">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VRY131090" authorId="190" shapeId="0" xr:uid="{8DB679E3-B7A5-4CE3-BC0B-0B4D2F81023A}">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WBU131090" authorId="191" shapeId="0" xr:uid="{31A7F1FB-F644-41B4-BB5E-22D08678C778}">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WLQ131090" authorId="192" shapeId="0" xr:uid="{AB4AC5A3-78C9-4106-87CE-7A027E307DDF}">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WVM131090" authorId="193" shapeId="0" xr:uid="{0F3FD0AE-1736-4D38-A145-30DACEBCD1B7}">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B131092" authorId="194" shapeId="0" xr:uid="{8BDC8F5C-D574-4295-BC13-6B12CC906E26}">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C131092" authorId="195" shapeId="0" xr:uid="{8B238981-7BE2-4E4C-B53E-1C712A652116}">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D131092" authorId="196" shapeId="0" xr:uid="{9730B67F-BFA1-40A1-8528-534D579E077D}">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IZ131092" authorId="197" shapeId="0" xr:uid="{B43964C3-9E63-46AA-B3C6-050DD3DC33B4}">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SV131092" authorId="198" shapeId="0" xr:uid="{3A7671A9-CA93-4AF1-B429-3BD1AE2452C1}">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ACR131092" authorId="199" shapeId="0" xr:uid="{AB4D205F-A703-4C8A-9A0F-8C6F6FF74327}">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AMN131092" authorId="200" shapeId="0" xr:uid="{C42A4B85-558E-45E7-8654-13364161FB8F}">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AWJ131092" authorId="201" shapeId="0" xr:uid="{2C06AFBF-014B-4553-9CFB-35871AA1AEA0}">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BGF131092" authorId="202" shapeId="0" xr:uid="{7F77B185-CF6E-4AF9-8A96-FB67DD4710F7}">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BQB131092" authorId="203" shapeId="0" xr:uid="{D89396EE-BAB2-4CFC-B6DF-3F6196458457}">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BZX131092" authorId="204" shapeId="0" xr:uid="{F85F3294-15F7-417A-985D-C437F68FE797}">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CJT131092" authorId="205" shapeId="0" xr:uid="{5E892C71-1F75-47A3-95AB-E4F21E5F96CE}">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CTP131092" authorId="206" shapeId="0" xr:uid="{CCF0FDF6-E9D2-494D-9968-163EA21FE913}">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DDL131092" authorId="207" shapeId="0" xr:uid="{391FA9F2-DAD8-4B1F-B283-3956AC7E87A6}">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DNH131092" authorId="208" shapeId="0" xr:uid="{8BE3F3EE-E8BF-4C16-A7D7-F5B3860FC383}">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DXD131092" authorId="209" shapeId="0" xr:uid="{6B034611-62B5-4C03-9EDB-232762CF5ED9}">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EGZ131092" authorId="210" shapeId="0" xr:uid="{D1A79A07-3A32-42F2-88A3-1A16298BD612}">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EQV131092" authorId="211" shapeId="0" xr:uid="{F8F904FF-74B0-4052-929E-6A27FAF8A660}">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FAR131092" authorId="212" shapeId="0" xr:uid="{51855BED-0601-46F8-9DDA-992331C0AF67}">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FKN131092" authorId="213" shapeId="0" xr:uid="{A119749D-E27B-4066-AE6A-12B346A16E28}">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FUJ131092" authorId="214" shapeId="0" xr:uid="{ACE8937B-718F-40EC-8E43-BB9E8CA0DB0D}">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GEF131092" authorId="215" shapeId="0" xr:uid="{C39FC23D-D172-4ABC-AB92-34086DD8670B}">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GOB131092" authorId="216" shapeId="0" xr:uid="{CF41FB70-8FFF-408E-8A12-982CF3C04922}">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GXX131092" authorId="217" shapeId="0" xr:uid="{C6217701-152D-4E01-94A0-E48125CB80A3}">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HHT131092" authorId="218" shapeId="0" xr:uid="{AC9A8680-A962-410B-BB0C-9D4C98E8ECEE}">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HRP131092" authorId="219" shapeId="0" xr:uid="{094EA279-2380-4F3D-8D0D-66BDFAFE4523}">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IBL131092" authorId="220" shapeId="0" xr:uid="{6938E3F4-33C6-4248-969F-E78DE1842082}">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ILH131092" authorId="221" shapeId="0" xr:uid="{30C5B70E-C7BE-4A7F-8099-C6E3346CEFD3}">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IVD131092" authorId="222" shapeId="0" xr:uid="{4E13455F-9F79-47B8-9D3B-A3208C5194C6}">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JEZ131092" authorId="223" shapeId="0" xr:uid="{299EA9AC-EF5C-466E-8EE9-3E30169F5D81}">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JOV131092" authorId="224" shapeId="0" xr:uid="{0C828E1A-2C7D-4590-BE71-E70FE30F2034}">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JYR131092" authorId="225" shapeId="0" xr:uid="{669807B0-522D-4CF2-8306-EC0A1D7B7501}">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KIN131092" authorId="226" shapeId="0" xr:uid="{C34EACFD-0475-4E80-8E79-C8552ACE38D2}">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KSJ131092" authorId="227" shapeId="0" xr:uid="{6655412B-1D6A-41D2-B7E1-09E9C41E4B46}">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LCF131092" authorId="228" shapeId="0" xr:uid="{BC24C84F-F49E-44A9-80A5-7A6328BB5330}">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LMB131092" authorId="229" shapeId="0" xr:uid="{081F40C2-3FF6-4D51-87DE-7139D8B701E1}">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LVX131092" authorId="230" shapeId="0" xr:uid="{5B33752A-768B-49B3-83F6-7C5B5223ED74}">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MFT131092" authorId="231" shapeId="0" xr:uid="{48929B2A-56D8-490E-8EB0-209B1E5374C5}">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MPP131092" authorId="232" shapeId="0" xr:uid="{8DE24562-D2C0-4D24-BD20-3B2D71B0EC70}">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MZL131092" authorId="233" shapeId="0" xr:uid="{7D7F1678-544C-4894-8FC9-CFF8A7344399}">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NJH131092" authorId="234" shapeId="0" xr:uid="{3BB2FFA5-E677-4562-AF57-F8142F583BAE}">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NTD131092" authorId="235" shapeId="0" xr:uid="{EA8DB9E4-18EB-4C40-87DA-4733EB94F6EB}">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OCZ131092" authorId="236" shapeId="0" xr:uid="{59BCCA87-7CC9-4B9D-B19E-6E5ABCEF1D9B}">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OMV131092" authorId="237" shapeId="0" xr:uid="{2B706328-7154-465B-9748-5CAE4ED3E52A}">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OWR131092" authorId="238" shapeId="0" xr:uid="{E59BAD40-1EA0-4D7E-9D99-5CADCC6CA03F}">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PGN131092" authorId="239" shapeId="0" xr:uid="{99818421-C97B-4AFE-8B91-BE3BFA81CCC0}">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PQJ131092" authorId="240" shapeId="0" xr:uid="{C7E5DCD1-D6D8-497D-AC82-70F3618E4594}">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QAF131092" authorId="241" shapeId="0" xr:uid="{2881F445-E22B-44A0-BB93-D9106706040A}">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QKB131092" authorId="242" shapeId="0" xr:uid="{8C2B1529-3568-47B6-9D43-54AE4736D2C2}">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QTX131092" authorId="243" shapeId="0" xr:uid="{1E7B9A6F-6303-4E4B-BE08-AD0A22E3CAD2}">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RDT131092" authorId="244" shapeId="0" xr:uid="{8397E9FD-2D40-494D-958B-ACD5AFB36CC8}">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RNP131092" authorId="245" shapeId="0" xr:uid="{F90A605F-3ADF-4D60-B8DF-AC87C2C6343C}">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RXL131092" authorId="246" shapeId="0" xr:uid="{63EBC925-72A9-4739-AD37-F3CB023032A9}">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SHH131092" authorId="247" shapeId="0" xr:uid="{FF7AE8FF-AC58-49DD-AB29-C3A795B5E708}">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SRD131092" authorId="248" shapeId="0" xr:uid="{FEEB2FF9-9476-4643-A715-B36BECE9D1F1}">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TAZ131092" authorId="249" shapeId="0" xr:uid="{202A8280-B9A3-4DFB-9B1A-76C6BE756FA0}">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TKV131092" authorId="250" shapeId="0" xr:uid="{C95E798A-B652-42B0-A29D-0D2552F61257}">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TUR131092" authorId="251" shapeId="0" xr:uid="{539DC287-EE94-44A7-A590-1B7BC387DE63}">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UEN131092" authorId="252" shapeId="0" xr:uid="{E24304AD-BAF1-485A-A180-F42DBAD8F1A7}">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UOJ131092" authorId="253" shapeId="0" xr:uid="{39EB5468-B6A7-401A-BE50-C1FA87800DC6}">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UYF131092" authorId="254" shapeId="0" xr:uid="{FE4B0F45-6CBD-42CE-AC28-B36135CD4B16}">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VIB131092" authorId="255" shapeId="0" xr:uid="{D333894D-C453-4C5D-A1FF-E941F53141CB}">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VRX131092" authorId="256" shapeId="0" xr:uid="{EDA2EE39-7924-4B83-926A-6F3266D729A0}">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WBT131092" authorId="257" shapeId="0" xr:uid="{DCC49E20-695A-4BBA-BA36-A859559EBE4D}">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WLP131092" authorId="258" shapeId="0" xr:uid="{339A1E16-FC1E-4CC9-9CF2-481947528D0F}">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WVL131092" authorId="259" shapeId="0" xr:uid="{A3E52A32-123B-4704-896B-920D17E75A1D}">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E196626" authorId="260" shapeId="0" xr:uid="{E2A497BF-BAFA-40A0-AEF4-5DF4B32B4C29}">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JA196626" authorId="261" shapeId="0" xr:uid="{6A46D95D-12FB-48DB-916E-4988AAD6BC8E}">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SW196626" authorId="262" shapeId="0" xr:uid="{6545B712-01CD-4444-AAEF-19DB8F15E38E}">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ACS196626" authorId="263" shapeId="0" xr:uid="{83F84C30-FA52-4B6B-B476-878183A785B1}">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AMO196626" authorId="264" shapeId="0" xr:uid="{542B046F-6FD3-4E13-80F3-E4F5758B4BCD}">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AWK196626" authorId="265" shapeId="0" xr:uid="{B69F01E0-ABD9-472B-BEAA-3008F412C7B0}">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BGG196626" authorId="266" shapeId="0" xr:uid="{2EF4388F-6441-4AF0-BCD9-554B8D23B0FD}">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BQC196626" authorId="267" shapeId="0" xr:uid="{C29B61C5-8502-4359-A8D2-99749EC443E7}">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BZY196626" authorId="268" shapeId="0" xr:uid="{F01F6B88-7456-4681-A5EB-8A5D8388CB37}">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CJU196626" authorId="269" shapeId="0" xr:uid="{3440DBEA-5D36-40B8-8890-E296E7171646}">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CTQ196626" authorId="270" shapeId="0" xr:uid="{14538487-609D-4239-A7C2-7256EC600788}">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DDM196626" authorId="271" shapeId="0" xr:uid="{87CA9334-8F9E-4A78-A8AA-2C14C52C0F11}">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DNI196626" authorId="272" shapeId="0" xr:uid="{7412DB42-9DA6-4D27-865D-13A7CA6C6499}">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DXE196626" authorId="273" shapeId="0" xr:uid="{FADA653A-3882-4A7F-BD79-7C15075042BB}">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EHA196626" authorId="274" shapeId="0" xr:uid="{4B5E5543-AA73-48C8-A238-98B4A0717A4B}">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EQW196626" authorId="275" shapeId="0" xr:uid="{36F4ADA9-8588-4AA9-A21F-E1EFC918B04C}">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FAS196626" authorId="276" shapeId="0" xr:uid="{1AB9E1AB-6C31-4627-9490-050561B5A958}">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FKO196626" authorId="277" shapeId="0" xr:uid="{02FACCDC-FC8A-436B-A5EF-E31DBB180D07}">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FUK196626" authorId="278" shapeId="0" xr:uid="{1E714877-7F21-4A06-BDD5-391958F17202}">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GEG196626" authorId="279" shapeId="0" xr:uid="{3D45EE22-0A81-4634-AFCC-2C18439D95B3}">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GOC196626" authorId="280" shapeId="0" xr:uid="{54441B6D-DC42-4F13-9B3A-3F61FF00880B}">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GXY196626" authorId="281" shapeId="0" xr:uid="{EBEE6107-72A1-4450-B73A-1D08BB36B318}">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HHU196626" authorId="282" shapeId="0" xr:uid="{EC645819-1D6E-43DD-A728-4BBB938B073B}">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HRQ196626" authorId="283" shapeId="0" xr:uid="{C6351015-E568-41FD-A3A1-637B3C839092}">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IBM196626" authorId="284" shapeId="0" xr:uid="{F0F34D06-A154-4479-A330-361438E593A1}">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ILI196626" authorId="285" shapeId="0" xr:uid="{9C107D51-5433-4386-A850-CB49059684C0}">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IVE196626" authorId="286" shapeId="0" xr:uid="{A607A831-4888-478D-BE34-21F6842CDD2D}">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JFA196626" authorId="287" shapeId="0" xr:uid="{FD47309D-A1C5-4108-AD94-D5E89579D245}">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JOW196626" authorId="288" shapeId="0" xr:uid="{8D7E3851-75E2-439E-A079-431E3B854555}">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JYS196626" authorId="289" shapeId="0" xr:uid="{EF991552-5312-45A0-B534-D3A88238B822}">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KIO196626" authorId="290" shapeId="0" xr:uid="{56766B79-3B93-4E3E-B14B-21A823705502}">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KSK196626" authorId="291" shapeId="0" xr:uid="{265470E6-3359-436D-8124-B8484A181AE9}">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LCG196626" authorId="292" shapeId="0" xr:uid="{52C439A8-FF8A-4394-9421-8DE66ACEF801}">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LMC196626" authorId="293" shapeId="0" xr:uid="{DA991B0C-4B0F-42F8-B217-0E973B84771F}">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LVY196626" authorId="294" shapeId="0" xr:uid="{EBF65F24-1079-4EA1-A562-5FECC6E3D336}">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MFU196626" authorId="295" shapeId="0" xr:uid="{A685E374-BFD5-4D8C-922D-6CDC78AD7854}">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MPQ196626" authorId="296" shapeId="0" xr:uid="{3349EE07-5766-448C-A1D6-A9A2C1756A04}">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MZM196626" authorId="297" shapeId="0" xr:uid="{CD26A18C-C6FD-421D-919A-42EE68CEDC66}">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NJI196626" authorId="298" shapeId="0" xr:uid="{5165F094-096F-4FB0-B7D4-903A5D5DA6C0}">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NTE196626" authorId="299" shapeId="0" xr:uid="{83FAD7BF-C576-45AE-828C-5DFE0C54272E}">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ODA196626" authorId="300" shapeId="0" xr:uid="{F49D110A-25E8-4F24-AC35-64B3D64A95F6}">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OMW196626" authorId="301" shapeId="0" xr:uid="{B6E6EE66-5740-4755-8680-BD7B513334DD}">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OWS196626" authorId="302" shapeId="0" xr:uid="{F6383FC8-EEDF-493E-9D6E-D8CE413070A9}">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PGO196626" authorId="303" shapeId="0" xr:uid="{3F634592-9522-4A53-A050-C6937C06FFF9}">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PQK196626" authorId="304" shapeId="0" xr:uid="{25A7E239-DF26-4C1B-92E0-F5DDF5C4F906}">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QAG196626" authorId="305" shapeId="0" xr:uid="{DFBAD038-A62C-4845-BD5B-F226816B3CB3}">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QKC196626" authorId="306" shapeId="0" xr:uid="{0EAA5374-DD64-4E7D-8D42-D2F42A775B02}">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QTY196626" authorId="307" shapeId="0" xr:uid="{009255B8-70E0-43AF-B598-7A1AB2CA165D}">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RDU196626" authorId="308" shapeId="0" xr:uid="{7C8117D0-D5D0-4A65-A38E-E6DB9EF0588A}">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RNQ196626" authorId="309" shapeId="0" xr:uid="{0FDAD290-6A3D-470B-8764-5A13C6522B4D}">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RXM196626" authorId="310" shapeId="0" xr:uid="{0024E178-2ABA-473F-8F3B-E82C9E38189B}">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SHI196626" authorId="311" shapeId="0" xr:uid="{C90A617B-761E-4241-8AAA-03B3A7714F23}">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SRE196626" authorId="312" shapeId="0" xr:uid="{52B96B97-5C32-4227-BE03-EA5E319A11D9}">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TBA196626" authorId="313" shapeId="0" xr:uid="{441DB304-8407-438A-B10B-E127182EA1D3}">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TKW196626" authorId="314" shapeId="0" xr:uid="{FC99D3BD-3317-4C10-9F6B-CDF7CF3C946C}">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TUS196626" authorId="315" shapeId="0" xr:uid="{C30AE75C-3F3B-4FC9-9DFE-4DFAFAF6B458}">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UEO196626" authorId="316" shapeId="0" xr:uid="{4F792313-6B90-49FC-985B-0E0725033006}">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UOK196626" authorId="317" shapeId="0" xr:uid="{F4B2E3E5-CF30-4809-855D-816F762A5508}">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UYG196626" authorId="318" shapeId="0" xr:uid="{B1B9399C-2CD5-43EE-A7ED-B0C1DB2B0336}">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VIC196626" authorId="319" shapeId="0" xr:uid="{ABA0A822-DC2E-4223-90D4-D2E08FD9F175}">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VRY196626" authorId="320" shapeId="0" xr:uid="{44F568A9-1D14-4ADE-A15A-C210B10C9DBB}">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WBU196626" authorId="321" shapeId="0" xr:uid="{DDC0E2CC-B8A3-4F49-B8CA-511B2E39D190}">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WLQ196626" authorId="322" shapeId="0" xr:uid="{013625CC-BE4F-47C8-A4DD-5A20CAA19239}">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WVM196626" authorId="323" shapeId="0" xr:uid="{951C3CA0-C58F-4A33-9D1B-368CDC8BE2D7}">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B196628" authorId="324" shapeId="0" xr:uid="{08DA2C66-CD8F-4AB4-899C-B87BF642E273}">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C196628" authorId="325" shapeId="0" xr:uid="{7BD6143E-5D21-4CB2-A5F5-7A715B388ED1}">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D196628" authorId="326" shapeId="0" xr:uid="{D2B308CE-A1D4-43C1-B1F6-21AACE95295D}">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IZ196628" authorId="327" shapeId="0" xr:uid="{B7685A33-8363-47F6-883E-A90C7DB973C1}">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SV196628" authorId="328" shapeId="0" xr:uid="{7C8C535E-7AEC-4184-8BD1-6DC032C7B2F4}">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ACR196628" authorId="329" shapeId="0" xr:uid="{503F760E-B344-4D97-B319-B39155FDD997}">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AMN196628" authorId="330" shapeId="0" xr:uid="{303E60D9-633B-4C09-9E6F-72A60964F7E4}">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AWJ196628" authorId="331" shapeId="0" xr:uid="{7F16EE95-903F-495B-A6EB-FB3F1F9C7CBD}">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BGF196628" authorId="332" shapeId="0" xr:uid="{56370C5F-6AFD-4895-841D-9E85F060AD24}">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BQB196628" authorId="333" shapeId="0" xr:uid="{B5F408CD-1F8A-4EC1-B458-A3B950C19427}">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BZX196628" authorId="334" shapeId="0" xr:uid="{6E90CECE-46E9-41A5-B95F-549B184C41B7}">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CJT196628" authorId="335" shapeId="0" xr:uid="{10753260-7ACC-477E-ABC9-81E5CD236389}">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CTP196628" authorId="336" shapeId="0" xr:uid="{51274D28-303F-4FFB-8E0D-9CB892EEB263}">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DDL196628" authorId="337" shapeId="0" xr:uid="{5F670A15-2220-4CB7-9A72-103E18299D22}">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DNH196628" authorId="338" shapeId="0" xr:uid="{BB5D9860-30C7-43A9-8636-380AE9869B47}">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DXD196628" authorId="339" shapeId="0" xr:uid="{7DB1B868-4429-4074-BC43-F3DE3940050F}">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EGZ196628" authorId="340" shapeId="0" xr:uid="{D4C65604-BC51-4C9B-B74A-351F5C672DBB}">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EQV196628" authorId="341" shapeId="0" xr:uid="{A8DFCE35-DC7D-46A8-BE7F-71F56C635FB4}">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FAR196628" authorId="342" shapeId="0" xr:uid="{AC54ADE8-75FA-48DD-ACDB-BB60A9F085A8}">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FKN196628" authorId="343" shapeId="0" xr:uid="{69643A30-45F4-41A5-9EFC-D7AF6D2650E4}">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FUJ196628" authorId="344" shapeId="0" xr:uid="{DB1B0EEB-6390-47FA-80A4-9F54F8CC5520}">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GEF196628" authorId="345" shapeId="0" xr:uid="{837FD1FD-889F-4C21-91CD-CDF428BA9985}">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GOB196628" authorId="346" shapeId="0" xr:uid="{4CB76057-02D4-4DA4-9637-3102681FE89E}">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GXX196628" authorId="347" shapeId="0" xr:uid="{D7213388-D501-4AC1-AF7C-B4791EEF4D15}">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HHT196628" authorId="348" shapeId="0" xr:uid="{704F6B7D-06B5-49CA-8FD3-BCABBD23139E}">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HRP196628" authorId="349" shapeId="0" xr:uid="{93A0CCA6-6E18-4342-8D78-2CBFDCF5E363}">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IBL196628" authorId="350" shapeId="0" xr:uid="{B8DF3EBA-34F7-46A9-B604-907D567E93BE}">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ILH196628" authorId="351" shapeId="0" xr:uid="{5B1394E3-7D67-4E95-A2E5-6D4136CD06FA}">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IVD196628" authorId="352" shapeId="0" xr:uid="{94C404D4-86DA-4B00-9AAA-9B3F9B192994}">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JEZ196628" authorId="353" shapeId="0" xr:uid="{2F832DB2-1AD5-40C5-9BAA-EFC8217BE3B4}">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JOV196628" authorId="354" shapeId="0" xr:uid="{335E9FC2-AB33-4491-AA67-0849B8E9BD1B}">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JYR196628" authorId="355" shapeId="0" xr:uid="{57DBB027-1B74-40D5-B2F8-F283466514F7}">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KIN196628" authorId="356" shapeId="0" xr:uid="{2FF2F356-A400-48E0-8497-2AFF0222987F}">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KSJ196628" authorId="357" shapeId="0" xr:uid="{0E83DE8D-BC94-4CD1-9825-2A146046710E}">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LCF196628" authorId="358" shapeId="0" xr:uid="{10ED7A61-F7E0-4345-A13C-EA3DCE90A389}">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LMB196628" authorId="359" shapeId="0" xr:uid="{C8364DA2-CDD1-4C78-BA24-B41AD4A7AAA0}">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LVX196628" authorId="360" shapeId="0" xr:uid="{D8C19AC3-46F0-4904-B572-BBFFDF5ADC7C}">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MFT196628" authorId="361" shapeId="0" xr:uid="{B2229109-EDE6-4B0A-9B71-056D8E7ED95F}">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MPP196628" authorId="362" shapeId="0" xr:uid="{5E439DA7-7635-43FB-A0F9-BCC82C720537}">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MZL196628" authorId="363" shapeId="0" xr:uid="{3D30F870-7664-4280-9B11-B86ED3A1D3A8}">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NJH196628" authorId="364" shapeId="0" xr:uid="{890295EE-EBE9-4551-89B7-6A683C523CD0}">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NTD196628" authorId="365" shapeId="0" xr:uid="{262FD2A9-BDC3-4120-A099-40E5F18DECEE}">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OCZ196628" authorId="366" shapeId="0" xr:uid="{4CD0C0BA-2AEE-4A5F-ACC6-CD525BF03F57}">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OMV196628" authorId="367" shapeId="0" xr:uid="{05B3F05F-271F-49A8-881B-D37E538B071F}">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OWR196628" authorId="368" shapeId="0" xr:uid="{1978A22B-C783-40BF-9EEA-C66CD6235E9C}">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PGN196628" authorId="369" shapeId="0" xr:uid="{F4C44E5E-2F26-4408-9933-507C3C0073CF}">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PQJ196628" authorId="370" shapeId="0" xr:uid="{254164FC-F373-440E-A60B-05534C7F2EEF}">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QAF196628" authorId="371" shapeId="0" xr:uid="{7F410CE7-2102-43A9-8443-229D2B3DDD02}">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QKB196628" authorId="372" shapeId="0" xr:uid="{D69A898D-A572-4ADF-806F-7E8CDCF04E51}">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QTX196628" authorId="373" shapeId="0" xr:uid="{227EDBF6-89DB-4360-9092-BA0C34B1308A}">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RDT196628" authorId="374" shapeId="0" xr:uid="{BB2C6FB5-CAA4-4CED-863C-45B7FF84AE4A}">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RNP196628" authorId="375" shapeId="0" xr:uid="{89A929E6-960C-4F1C-B0A0-47B0AC2B8AD0}">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RXL196628" authorId="376" shapeId="0" xr:uid="{6758780E-0FF2-470D-B933-97EDC38F1463}">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SHH196628" authorId="377" shapeId="0" xr:uid="{F8518083-0DE4-4C2A-A3FB-193AE3399BF5}">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SRD196628" authorId="378" shapeId="0" xr:uid="{C61F6699-E75A-427A-BC59-37E1FC61C843}">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TAZ196628" authorId="379" shapeId="0" xr:uid="{9AB0683D-0FC1-4B4A-8285-FDE4CF9F3041}">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TKV196628" authorId="380" shapeId="0" xr:uid="{A7E463F9-B127-4737-A959-75C8A6BE6DFE}">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TUR196628" authorId="381" shapeId="0" xr:uid="{2E62C40D-906C-4255-B96C-FB630A61305C}">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UEN196628" authorId="382" shapeId="0" xr:uid="{F838D119-BDF2-41C7-A1F7-DC544A31E36E}">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UOJ196628" authorId="383" shapeId="0" xr:uid="{A0605D61-51D7-4DCB-A2F0-516C1A623BB0}">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UYF196628" authorId="384" shapeId="0" xr:uid="{14237383-91C5-4EEA-B6B2-E5835E87F33D}">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VIB196628" authorId="385" shapeId="0" xr:uid="{DBB19BEE-0D2A-45D4-812A-6ADA4360B89D}">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VRX196628" authorId="386" shapeId="0" xr:uid="{09F0E287-9A8A-4807-856E-1486747EB3C9}">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WBT196628" authorId="387" shapeId="0" xr:uid="{290851E6-FCFD-4160-9333-3AD6493DDBA6}">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WLP196628" authorId="388" shapeId="0" xr:uid="{963697A0-5C7A-4D78-B0D9-D7D23F7E99FA}">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WVL196628" authorId="389" shapeId="0" xr:uid="{805004F6-E73C-43A5-8004-B56380FE508F}">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E262162" authorId="390" shapeId="0" xr:uid="{302A353F-F0C1-47BD-B90A-56CB782F1905}">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JA262162" authorId="391" shapeId="0" xr:uid="{0A60D9BF-F84C-4F39-8F63-ECD0E18A4859}">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SW262162" authorId="392" shapeId="0" xr:uid="{912A21FC-47D2-4C83-A5AA-4598C1DF4033}">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ACS262162" authorId="393" shapeId="0" xr:uid="{769B9877-1AED-40BA-A8A4-2655DEF7B81F}">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AMO262162" authorId="394" shapeId="0" xr:uid="{7FDB4BE4-AE25-47B2-94FE-C68A417B85DD}">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AWK262162" authorId="395" shapeId="0" xr:uid="{EF8AF90E-D16C-41AA-A1D6-D3EAF2B392F5}">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BGG262162" authorId="396" shapeId="0" xr:uid="{929DBB11-2780-4C7D-9A7B-893CC1045E13}">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BQC262162" authorId="397" shapeId="0" xr:uid="{E104C2A4-DEF1-4D8C-B477-FCA9786E9F0E}">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BZY262162" authorId="398" shapeId="0" xr:uid="{4F8A7FD2-2C61-4924-B4DB-A10B7A82C8C6}">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CJU262162" authorId="399" shapeId="0" xr:uid="{98F1CAEB-8DF6-491B-9674-0DBF6FBF1969}">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CTQ262162" authorId="400" shapeId="0" xr:uid="{75A0D737-5D07-40F5-B63F-549B2DF312B0}">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DDM262162" authorId="401" shapeId="0" xr:uid="{CA0A68D5-5D8E-4574-8AB4-40905BEEBA49}">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DNI262162" authorId="402" shapeId="0" xr:uid="{AFCD5A93-D2BB-4632-BDEB-37F8FB286DB8}">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DXE262162" authorId="403" shapeId="0" xr:uid="{E0E1A90C-DEEF-4B42-95F2-BDCF058990F8}">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EHA262162" authorId="404" shapeId="0" xr:uid="{D917D22D-B7F8-4FCC-8048-BAB8FD2C6FA2}">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EQW262162" authorId="405" shapeId="0" xr:uid="{01A18875-3B07-40A2-881F-E74E8E21BBB9}">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FAS262162" authorId="406" shapeId="0" xr:uid="{9B0D5639-0BE9-4966-B2F9-CD85EAB2FA29}">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FKO262162" authorId="407" shapeId="0" xr:uid="{DB5A4CF5-1CB6-4787-B62F-7E67A5DAFB7E}">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FUK262162" authorId="408" shapeId="0" xr:uid="{62FEF43C-3E79-4D33-9553-CBE1E9BBC7C1}">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GEG262162" authorId="409" shapeId="0" xr:uid="{01FB17A8-9B4C-4E36-A8C2-CE942627681A}">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GOC262162" authorId="410" shapeId="0" xr:uid="{22FDEBA1-CABF-4561-8777-26A6C7BB5F96}">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GXY262162" authorId="411" shapeId="0" xr:uid="{EF563A2F-4E82-412C-B611-FB8233B10656}">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HHU262162" authorId="412" shapeId="0" xr:uid="{7EF38F0A-7F1A-4CD8-AA1D-1E70C69A2D5E}">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HRQ262162" authorId="413" shapeId="0" xr:uid="{9A72081F-0B88-4884-981B-CA1CA6671349}">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IBM262162" authorId="414" shapeId="0" xr:uid="{892C17D7-7436-4E9D-99B1-FF0939AA2F4E}">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ILI262162" authorId="415" shapeId="0" xr:uid="{60171E9E-6C3A-4F66-BD96-7DBD49A5B8F0}">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IVE262162" authorId="416" shapeId="0" xr:uid="{205E9996-242F-4F60-ADF1-E350A19AA4CA}">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JFA262162" authorId="417" shapeId="0" xr:uid="{BFD98E7D-7FCB-4881-BA5D-13E73DA8DA84}">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JOW262162" authorId="418" shapeId="0" xr:uid="{3AF3F5DF-6710-4D7E-B47A-C27D138660A4}">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JYS262162" authorId="419" shapeId="0" xr:uid="{6DBA7EA2-80B3-4E79-971B-977FEC9FA0E5}">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KIO262162" authorId="420" shapeId="0" xr:uid="{34519976-6B52-4E83-8DE9-E49F98070A1A}">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KSK262162" authorId="421" shapeId="0" xr:uid="{B8C9A4F1-099E-4166-835C-A3194BEFAB69}">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LCG262162" authorId="422" shapeId="0" xr:uid="{1EA5DA13-4C05-4A5F-9DCE-1B7FD2C7C32A}">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LMC262162" authorId="423" shapeId="0" xr:uid="{4C8D3F85-415C-4269-B70A-322C8BEBDF57}">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LVY262162" authorId="424" shapeId="0" xr:uid="{378156C7-065A-4302-BB28-5DC12F9EEB0E}">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MFU262162" authorId="425" shapeId="0" xr:uid="{5351DE41-3059-4AC1-AEF7-C79B0C1212B9}">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MPQ262162" authorId="426" shapeId="0" xr:uid="{92879A31-8CE4-4FAF-9CF6-EE447B53C394}">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MZM262162" authorId="427" shapeId="0" xr:uid="{38FB5FA0-A5A4-4512-B602-F92CBBF764A5}">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NJI262162" authorId="428" shapeId="0" xr:uid="{72E0F50C-0400-4AE8-8846-87CA972ED04E}">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NTE262162" authorId="429" shapeId="0" xr:uid="{3DF779E0-13C7-48C2-B8B6-2070ABF12DA8}">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ODA262162" authorId="430" shapeId="0" xr:uid="{0BF38A11-8940-43C1-9866-65BA2FC0B9E6}">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OMW262162" authorId="431" shapeId="0" xr:uid="{EED0C1C3-60E9-4730-A9C5-3FD82DAB0C70}">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OWS262162" authorId="432" shapeId="0" xr:uid="{1416710A-E0D1-4CCA-9B54-81908E78DE06}">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PGO262162" authorId="433" shapeId="0" xr:uid="{8D697EBE-7791-44BD-B18F-82D787C69630}">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PQK262162" authorId="434" shapeId="0" xr:uid="{8A1AF9D3-42B8-426D-9C32-964FB259912A}">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QAG262162" authorId="435" shapeId="0" xr:uid="{250B11BD-B27F-411C-BADD-1A971768063B}">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QKC262162" authorId="436" shapeId="0" xr:uid="{7D3C79D0-B82E-49C6-96D6-ACB9875041F1}">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QTY262162" authorId="437" shapeId="0" xr:uid="{1A47C13B-BA06-468D-A00D-C9E78C35B29F}">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RDU262162" authorId="438" shapeId="0" xr:uid="{7DCC1A0F-CFB8-4174-8952-365DC25B6B2E}">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RNQ262162" authorId="439" shapeId="0" xr:uid="{684B38C8-8594-4650-A74D-A87107819450}">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RXM262162" authorId="440" shapeId="0" xr:uid="{3556AE13-AE37-4399-B0C6-C1AE02186ED4}">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SHI262162" authorId="441" shapeId="0" xr:uid="{4ACCEA08-A8B9-45B9-A343-294642B09D56}">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SRE262162" authorId="442" shapeId="0" xr:uid="{81581CBE-2D1B-47BE-8E3F-EA35CDDFF30C}">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TBA262162" authorId="443" shapeId="0" xr:uid="{D95D2BC9-64EE-4870-960B-167B363419FE}">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TKW262162" authorId="444" shapeId="0" xr:uid="{98A9B381-4A39-4ADC-8D5F-2507DB7EB8CC}">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TUS262162" authorId="445" shapeId="0" xr:uid="{D1813ED5-7871-4999-AF3E-C5E94BFC1A63}">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UEO262162" authorId="446" shapeId="0" xr:uid="{4570ECA8-9CE8-47BD-BC4F-D184A5326E3C}">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UOK262162" authorId="447" shapeId="0" xr:uid="{72025F86-4EFF-4F82-9471-424E3A3FF127}">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UYG262162" authorId="448" shapeId="0" xr:uid="{49FC0714-349B-49C3-A783-08C34F5D04DC}">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VIC262162" authorId="449" shapeId="0" xr:uid="{9AC7C071-14DB-47CE-8EF9-A5EDE440EFD4}">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VRY262162" authorId="450" shapeId="0" xr:uid="{E10F5C4D-EB42-44E0-A123-8E334F54AC9C}">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WBU262162" authorId="451" shapeId="0" xr:uid="{C73574E9-4DFB-481B-AC6C-BDD217D63ADF}">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WLQ262162" authorId="452" shapeId="0" xr:uid="{C8786598-9F9B-4F92-B510-3C6922D1A93B}">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WVM262162" authorId="453" shapeId="0" xr:uid="{7CE825B0-99CF-4201-BC60-D7BDB6A3E127}">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B262164" authorId="454" shapeId="0" xr:uid="{5EB1B23B-BC7E-4417-AA2E-CEBAF17C0B5A}">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C262164" authorId="455" shapeId="0" xr:uid="{A0A69FDF-9709-4DF8-BB19-044F07A36B11}">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D262164" authorId="456" shapeId="0" xr:uid="{910A1C02-348D-48C9-BC4D-EDE61B7CFE71}">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IZ262164" authorId="457" shapeId="0" xr:uid="{3137BDF0-18AC-4506-8EE7-1C3C17F5FF50}">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SV262164" authorId="458" shapeId="0" xr:uid="{EE8C59C2-8DE3-4BBF-9F3F-9887250EDC32}">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ACR262164" authorId="459" shapeId="0" xr:uid="{CB45C19B-4F64-4C7B-BD16-F11B63FE16B4}">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AMN262164" authorId="460" shapeId="0" xr:uid="{4580A849-0F3C-4FAD-BC7C-73EA105C0C2C}">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AWJ262164" authorId="461" shapeId="0" xr:uid="{931CE206-4713-4F7C-8301-AE3AC72C2A6A}">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BGF262164" authorId="462" shapeId="0" xr:uid="{08DE820B-DB95-4D8B-AA80-0EF3B3B72FC6}">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BQB262164" authorId="463" shapeId="0" xr:uid="{A9DCEB5B-93FB-4E98-8382-CD6AFC7DD8AF}">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BZX262164" authorId="464" shapeId="0" xr:uid="{101304BC-837E-4220-AC4C-211351ED7C49}">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CJT262164" authorId="465" shapeId="0" xr:uid="{BB456AEA-092D-475E-8430-5DA92363A5F8}">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CTP262164" authorId="466" shapeId="0" xr:uid="{F57B70BE-4023-4586-99E5-8E90AD487DFF}">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DDL262164" authorId="467" shapeId="0" xr:uid="{6B40695F-C74A-41F1-8FB2-B6A4A7361FD2}">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DNH262164" authorId="468" shapeId="0" xr:uid="{539985F9-67FE-4CFA-A739-D42A61034DBA}">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DXD262164" authorId="469" shapeId="0" xr:uid="{1FADEDDD-8A4A-4032-896F-5593A3A52527}">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EGZ262164" authorId="470" shapeId="0" xr:uid="{890587E3-28FF-4174-96AF-EC70F4A896F3}">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EQV262164" authorId="471" shapeId="0" xr:uid="{1E355F5D-1110-4F30-BD77-0727DF101FD9}">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FAR262164" authorId="472" shapeId="0" xr:uid="{1E0750E6-70DE-443C-A254-0C44BC76B7B6}">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FKN262164" authorId="473" shapeId="0" xr:uid="{B5090EEF-2CC9-48C3-9BD0-91133185EF1A}">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FUJ262164" authorId="474" shapeId="0" xr:uid="{CC782E02-CF03-4CEA-96F2-3FEE8FB1922E}">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GEF262164" authorId="475" shapeId="0" xr:uid="{F24549A6-509B-4683-8A32-2EE018381314}">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GOB262164" authorId="476" shapeId="0" xr:uid="{BC9051A1-796F-455F-B798-EBE080226C92}">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GXX262164" authorId="477" shapeId="0" xr:uid="{342C1D9E-29C2-43B1-9A9C-B3B7D18B3113}">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HHT262164" authorId="478" shapeId="0" xr:uid="{8CFF81D7-AEDF-4568-9800-7E47409A4399}">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HRP262164" authorId="479" shapeId="0" xr:uid="{16F0BE6A-4877-4BF0-86C4-0534B6AB3B2F}">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IBL262164" authorId="480" shapeId="0" xr:uid="{A0889A7B-9283-4AC7-8818-27669D27B05C}">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ILH262164" authorId="481" shapeId="0" xr:uid="{AD2F916B-8EEB-45F3-9D63-98C90B142A04}">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IVD262164" authorId="482" shapeId="0" xr:uid="{B47C4113-9A90-4FD9-BAF2-59F8A9010A20}">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JEZ262164" authorId="483" shapeId="0" xr:uid="{EBF98759-3CF7-463A-8C53-23AD7D7EB8C0}">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JOV262164" authorId="484" shapeId="0" xr:uid="{281E3114-0B6F-4B28-8338-ABA66EF7E7F6}">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JYR262164" authorId="485" shapeId="0" xr:uid="{1242289C-206D-4493-BDF3-FFC8A2B42E23}">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KIN262164" authorId="486" shapeId="0" xr:uid="{47EC6619-5B87-4B1B-86E9-F3E87CD627B3}">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KSJ262164" authorId="487" shapeId="0" xr:uid="{E92B9F1E-468A-4F29-A4DB-29B3A0E09DBE}">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LCF262164" authorId="488" shapeId="0" xr:uid="{E6362235-9B86-46DE-B854-64DA52282FB6}">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LMB262164" authorId="489" shapeId="0" xr:uid="{529ABE4A-40C6-46A6-B382-DACFCD2133F1}">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LVX262164" authorId="490" shapeId="0" xr:uid="{912197E2-01D4-4198-8618-BDD6783D86C2}">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MFT262164" authorId="491" shapeId="0" xr:uid="{DA3E9C1C-5BAD-44B7-B28D-D0967C95A262}">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MPP262164" authorId="492" shapeId="0" xr:uid="{E3527420-0D92-4618-A207-B0750F1C23B3}">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MZL262164" authorId="493" shapeId="0" xr:uid="{493D1DB8-5A47-407E-95CE-A01ECC810623}">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NJH262164" authorId="494" shapeId="0" xr:uid="{ABA8653A-19CC-49DB-9017-78A9F903143B}">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NTD262164" authorId="495" shapeId="0" xr:uid="{A67A9466-0B89-4A46-8094-F5E5F9CDD8C9}">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OCZ262164" authorId="496" shapeId="0" xr:uid="{3E0E6509-D7BC-45BC-92F6-C301E3EF4094}">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OMV262164" authorId="497" shapeId="0" xr:uid="{B8456A8E-5696-437E-B941-419F457AADD0}">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OWR262164" authorId="498" shapeId="0" xr:uid="{70F72B64-C210-471F-AC6C-E07452392042}">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PGN262164" authorId="499" shapeId="0" xr:uid="{7DC449DA-9C40-4114-B5FF-EEE27137DC3A}">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PQJ262164" authorId="500" shapeId="0" xr:uid="{9233A126-3EE9-4809-911E-A675B08E3165}">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QAF262164" authorId="501" shapeId="0" xr:uid="{FDC726C9-FF09-4275-A999-2BA1C36E3425}">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QKB262164" authorId="502" shapeId="0" xr:uid="{E62FE9C9-D18A-44CA-A01E-5C8B2B16B636}">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QTX262164" authorId="503" shapeId="0" xr:uid="{A34A1B59-B49F-487A-8BBF-8DD29E5B34D8}">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RDT262164" authorId="504" shapeId="0" xr:uid="{C642505F-CE0E-494D-94D4-2707891418D5}">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RNP262164" authorId="505" shapeId="0" xr:uid="{C3560CB3-2B51-4EAB-9DC1-682EC77269C2}">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RXL262164" authorId="506" shapeId="0" xr:uid="{5AD2759B-8499-4688-BE1B-15AF9155EA13}">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SHH262164" authorId="507" shapeId="0" xr:uid="{E41D4B8E-A097-4F93-82D7-AC5BA1F8F579}">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SRD262164" authorId="508" shapeId="0" xr:uid="{EAB65361-282C-4AB9-8F38-34EDB6A6E4E5}">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TAZ262164" authorId="509" shapeId="0" xr:uid="{5006EB6A-1654-4736-8E56-D65A9A566691}">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TKV262164" authorId="510" shapeId="0" xr:uid="{1F7441A1-A26A-4F21-B5EA-314111601A0C}">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TUR262164" authorId="511" shapeId="0" xr:uid="{F5381440-D916-4D9F-823A-3CB968D98DB5}">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UEN262164" authorId="512" shapeId="0" xr:uid="{BC079D19-50D9-42C8-840A-877F4D1D38D1}">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UOJ262164" authorId="513" shapeId="0" xr:uid="{20B234D5-0B82-4E9D-AE8D-C7AD0FC7C5AC}">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UYF262164" authorId="514" shapeId="0" xr:uid="{DD9BFC95-7830-4A51-9A22-62AB40CAC51E}">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VIB262164" authorId="515" shapeId="0" xr:uid="{67D4E7F6-7CED-419E-BEA8-850B9EC85AC2}">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VRX262164" authorId="516" shapeId="0" xr:uid="{158759C4-4EF5-4885-9EA3-1599F621ACFA}">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WBT262164" authorId="517" shapeId="0" xr:uid="{8A608B49-87E4-4C9A-8E88-0943C8624BCE}">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WLP262164" authorId="518" shapeId="0" xr:uid="{CAC52D94-71B4-4715-A873-C89EC8A82863}">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WVL262164" authorId="519" shapeId="0" xr:uid="{B1AB7928-2068-466C-81E0-4E107BC2778E}">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E327698" authorId="520" shapeId="0" xr:uid="{3ED74BB0-7D32-4D39-9B14-AD8094AF079F}">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JA327698" authorId="521" shapeId="0" xr:uid="{9612EDD9-A364-4FBE-AC63-7D217F3E496D}">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SW327698" authorId="522" shapeId="0" xr:uid="{93F27362-51E9-42A7-9EA8-CB27E11BABDB}">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ACS327698" authorId="523" shapeId="0" xr:uid="{A99A1556-B0F7-44FC-869F-DB67B74E8CFA}">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AMO327698" authorId="524" shapeId="0" xr:uid="{0BFC95FB-83A4-4522-B568-381791AC8E65}">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AWK327698" authorId="525" shapeId="0" xr:uid="{F546EAAE-C1AC-40EB-9206-26863B9AFE80}">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BGG327698" authorId="526" shapeId="0" xr:uid="{64A8D08A-DDCA-4E9F-9DFE-1C21210089D3}">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BQC327698" authorId="527" shapeId="0" xr:uid="{EDC93958-B275-4725-A1D4-1700554BEFD3}">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BZY327698" authorId="528" shapeId="0" xr:uid="{4C8587E9-2033-4D97-9FCD-9DE0ADBC4DA9}">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CJU327698" authorId="529" shapeId="0" xr:uid="{5AAB2342-51AE-4872-915E-D5BB3F8DE6C9}">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CTQ327698" authorId="530" shapeId="0" xr:uid="{AAA805D5-9503-4455-9574-B733B213D6F3}">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DDM327698" authorId="531" shapeId="0" xr:uid="{7E3918C0-9C6A-46C4-AC36-CB4361AC9B56}">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DNI327698" authorId="532" shapeId="0" xr:uid="{93EF185C-F3CD-4D83-9594-56679431D2C4}">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DXE327698" authorId="533" shapeId="0" xr:uid="{41664308-10B2-4794-86BA-E9DAE86663A4}">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EHA327698" authorId="534" shapeId="0" xr:uid="{E537ADA8-4B0F-4D1A-BDED-460245252B1B}">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EQW327698" authorId="535" shapeId="0" xr:uid="{E05211F6-DC8C-4FB3-BCCE-37B904E1A35D}">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FAS327698" authorId="536" shapeId="0" xr:uid="{D3E91DA3-B44B-47D7-92F2-D48326A1FF0B}">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FKO327698" authorId="537" shapeId="0" xr:uid="{8BE867C0-D297-4874-A248-FE224DD5F735}">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FUK327698" authorId="538" shapeId="0" xr:uid="{2C39AD25-CAD8-43CC-B6D5-C67041D85648}">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GEG327698" authorId="539" shapeId="0" xr:uid="{DC56BC66-D495-4EA5-B7CC-D7F4658118E4}">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GOC327698" authorId="540" shapeId="0" xr:uid="{B255792C-09E8-4640-A9F3-931F13C6DC2B}">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GXY327698" authorId="541" shapeId="0" xr:uid="{49E30E04-421D-401A-A6FD-260E74E8D3E6}">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HHU327698" authorId="542" shapeId="0" xr:uid="{60B9E61C-A0D0-4F14-8101-D4B811E123DB}">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HRQ327698" authorId="543" shapeId="0" xr:uid="{147C4FC3-3D8E-4CCA-83B4-45A2DC9EA561}">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IBM327698" authorId="544" shapeId="0" xr:uid="{EED0E9A9-DC83-4E60-AA38-3366E2FCF5F6}">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ILI327698" authorId="545" shapeId="0" xr:uid="{12522741-5F84-4576-9427-411716159B5A}">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IVE327698" authorId="546" shapeId="0" xr:uid="{6CD4BD80-B052-434B-A9A0-13E86C6D9D75}">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JFA327698" authorId="547" shapeId="0" xr:uid="{BBB4035D-F5EA-4371-94CB-FB758B85B28D}">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JOW327698" authorId="548" shapeId="0" xr:uid="{A7E59C07-8762-47EB-AA44-FB3A18BBFD62}">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JYS327698" authorId="549" shapeId="0" xr:uid="{99FE582D-7872-4D7D-82C9-83E1E50A413A}">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KIO327698" authorId="550" shapeId="0" xr:uid="{86A797C8-B910-4B9C-B94E-9CEF70D7B025}">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KSK327698" authorId="551" shapeId="0" xr:uid="{58F51C24-6022-4925-8DC1-E09FBD8DA5B2}">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LCG327698" authorId="552" shapeId="0" xr:uid="{1B27178C-1446-489F-A08A-A2407217B30D}">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LMC327698" authorId="553" shapeId="0" xr:uid="{51541566-06BB-4B00-B0BC-BDA8A15EFA5D}">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LVY327698" authorId="554" shapeId="0" xr:uid="{B9DF5756-32CA-4EF8-9A2F-47B61CA537E9}">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MFU327698" authorId="555" shapeId="0" xr:uid="{F14B1064-EB18-4FC0-B7EE-44E6D0A333D6}">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MPQ327698" authorId="556" shapeId="0" xr:uid="{D22F5E3D-9CE0-4D0F-8287-41E88E15939C}">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MZM327698" authorId="557" shapeId="0" xr:uid="{0AA679E7-56E9-47AD-B717-0BF1F1D13A0D}">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NJI327698" authorId="558" shapeId="0" xr:uid="{233226AE-1EE1-430C-9951-2208C48FA13B}">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NTE327698" authorId="559" shapeId="0" xr:uid="{7BB5553E-2392-41CD-9C86-D177FD1B3CEB}">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ODA327698" authorId="560" shapeId="0" xr:uid="{AAB76625-1BBD-4098-BAA8-2B9DF95DCAE9}">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OMW327698" authorId="561" shapeId="0" xr:uid="{D2F0B39F-A9BA-45E1-BAB7-7E2706ED19E8}">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OWS327698" authorId="562" shapeId="0" xr:uid="{557D61A6-3211-4656-B4A1-58CA558F32BF}">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PGO327698" authorId="563" shapeId="0" xr:uid="{3A919D0C-C24F-4B24-8CD1-349E10F4A66D}">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PQK327698" authorId="564" shapeId="0" xr:uid="{8AC0D9E4-7DE7-48EE-AB49-FE4F39A7FC0D}">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QAG327698" authorId="565" shapeId="0" xr:uid="{0A2DE309-B0A8-485B-9CE4-5B0BA15F8BD5}">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QKC327698" authorId="566" shapeId="0" xr:uid="{3EA46E02-B405-415F-9E5E-2454B4B7E710}">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QTY327698" authorId="567" shapeId="0" xr:uid="{80B05DA1-E5F5-45DE-83B3-291A33DD0A7E}">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RDU327698" authorId="568" shapeId="0" xr:uid="{D9F9310A-925C-4E4A-9BA2-1EB71FCC5E58}">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RNQ327698" authorId="569" shapeId="0" xr:uid="{05617A13-2B7F-404F-B07A-13A3AAA78293}">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RXM327698" authorId="570" shapeId="0" xr:uid="{E5A0CB3B-E08E-4773-AE72-4211E112F0D5}">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SHI327698" authorId="571" shapeId="0" xr:uid="{97E31819-5B24-4AD5-8B6E-EA6392BB0F46}">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SRE327698" authorId="572" shapeId="0" xr:uid="{76E9C77E-6B8C-46C3-BAA3-6DE5B58AA589}">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TBA327698" authorId="573" shapeId="0" xr:uid="{B03F849E-5180-46A2-9D05-3EA6D14AADC9}">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TKW327698" authorId="574" shapeId="0" xr:uid="{B08E7C21-7FA6-4B3F-9C07-B1B1680F5A92}">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TUS327698" authorId="575" shapeId="0" xr:uid="{ADC30A6B-0378-40A9-B25C-526B913655C1}">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UEO327698" authorId="576" shapeId="0" xr:uid="{53BE62BF-D328-4674-8C7E-9C718279199A}">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UOK327698" authorId="577" shapeId="0" xr:uid="{851ACB3C-528E-4F67-9C91-B16925571C29}">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UYG327698" authorId="578" shapeId="0" xr:uid="{46CEE485-009A-4200-89FE-F4457DE2FDEB}">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VIC327698" authorId="579" shapeId="0" xr:uid="{310790EB-D1BA-463F-BB10-5CA3A48A0FC4}">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VRY327698" authorId="580" shapeId="0" xr:uid="{DE4B1997-1C18-486F-B351-6159300F2946}">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WBU327698" authorId="581" shapeId="0" xr:uid="{B9F40600-F738-433D-8BAF-F61B2278F32C}">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WLQ327698" authorId="582" shapeId="0" xr:uid="{9AA467B3-9868-4FB6-A039-EF6BF8F23175}">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WVM327698" authorId="583" shapeId="0" xr:uid="{8648C51E-C063-4932-A07D-2592DF39ACAC}">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B327700" authorId="584" shapeId="0" xr:uid="{FF05F85F-B04B-431E-9414-B5C880F5DD43}">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C327700" authorId="585" shapeId="0" xr:uid="{F6076AE3-53F9-4546-8FFD-5EC712B16C17}">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D327700" authorId="586" shapeId="0" xr:uid="{89047DD7-61C8-4890-867A-598190FD2F3D}">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IZ327700" authorId="587" shapeId="0" xr:uid="{80CC5392-40A3-4FEC-A0C4-711451725427}">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SV327700" authorId="588" shapeId="0" xr:uid="{FB9C92C7-E099-496C-AF41-735F41A4A59B}">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ACR327700" authorId="589" shapeId="0" xr:uid="{5FDA0078-5D01-43E5-9B19-9502670DB31B}">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AMN327700" authorId="590" shapeId="0" xr:uid="{5AA87BA3-0286-4E49-9269-41A379A388AB}">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AWJ327700" authorId="591" shapeId="0" xr:uid="{4DC8B316-0CB5-4F66-951B-07896294B7AB}">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BGF327700" authorId="592" shapeId="0" xr:uid="{5071B8C8-A4AD-4D5E-BEAF-80CC80B49942}">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BQB327700" authorId="593" shapeId="0" xr:uid="{58C1C420-F5C4-4405-8114-6AEF92D08782}">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BZX327700" authorId="594" shapeId="0" xr:uid="{40FB5124-E101-48CF-9766-E681D00029CC}">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CJT327700" authorId="595" shapeId="0" xr:uid="{3C8D5B81-03BB-4809-B422-7F20495FC0E6}">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CTP327700" authorId="596" shapeId="0" xr:uid="{CADA9D5C-FB90-46CB-9EEB-788F0473FAFF}">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DDL327700" authorId="597" shapeId="0" xr:uid="{C68189E9-AF35-4CC1-80FC-4593F723CF71}">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DNH327700" authorId="598" shapeId="0" xr:uid="{E6C9D025-E631-4BE3-A17F-608201528BE7}">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DXD327700" authorId="599" shapeId="0" xr:uid="{C5B4F5E6-5EAE-4510-8F97-1D7D2A9A46C2}">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EGZ327700" authorId="600" shapeId="0" xr:uid="{AB02F087-1B9A-4D3E-A1FF-D06819AA26C5}">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EQV327700" authorId="601" shapeId="0" xr:uid="{47623AD4-8AEC-41E8-896E-9327E1C3723A}">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FAR327700" authorId="602" shapeId="0" xr:uid="{46EBB2B9-AEEE-4BA7-BD05-2A2EA72F26D6}">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FKN327700" authorId="603" shapeId="0" xr:uid="{38A4F896-CDC0-460B-9915-BBEBDB4E1A77}">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FUJ327700" authorId="604" shapeId="0" xr:uid="{B4ED6D75-C4FF-4F3E-BFB5-FB21BD1CDEAC}">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GEF327700" authorId="605" shapeId="0" xr:uid="{F489C67C-50EB-4E3C-BA06-41E33CE2E9E3}">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GOB327700" authorId="606" shapeId="0" xr:uid="{F96C98AC-8C13-45CE-9422-F3381F1C7FE0}">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GXX327700" authorId="607" shapeId="0" xr:uid="{3FF1D724-442D-4D02-8B13-16D41E39AC02}">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HHT327700" authorId="608" shapeId="0" xr:uid="{7607D7F0-B267-4952-BB47-95BADC0F9C41}">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HRP327700" authorId="609" shapeId="0" xr:uid="{AC2E56E7-4128-418A-94BE-801B03999211}">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IBL327700" authorId="610" shapeId="0" xr:uid="{B81A4275-092C-4C31-AF1D-26795286697D}">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ILH327700" authorId="611" shapeId="0" xr:uid="{436250C1-5560-442A-BFCD-8778FEEEEF3B}">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IVD327700" authorId="612" shapeId="0" xr:uid="{D4FC0294-DDEA-43A9-97F8-8EC805F45548}">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JEZ327700" authorId="613" shapeId="0" xr:uid="{39294B66-7A73-4DBE-9B05-B52DDBEB34F9}">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JOV327700" authorId="614" shapeId="0" xr:uid="{664C20B4-9CB7-4EEE-97B8-1515C86EDD3E}">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JYR327700" authorId="615" shapeId="0" xr:uid="{35BEF93D-69FB-495F-8D19-3D74F22269A3}">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KIN327700" authorId="616" shapeId="0" xr:uid="{D7548FCA-9682-4883-9D50-93AAE8C31E25}">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KSJ327700" authorId="617" shapeId="0" xr:uid="{7AEFACAB-6162-44E9-953E-12DF97B5B4EB}">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LCF327700" authorId="618" shapeId="0" xr:uid="{059539B1-3B20-403F-88EF-49414962E162}">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LMB327700" authorId="619" shapeId="0" xr:uid="{DC9ECE44-6847-4117-8889-0017059A3E70}">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LVX327700" authorId="620" shapeId="0" xr:uid="{B2A49815-F5D6-47C4-85A8-29DEAD8863F3}">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MFT327700" authorId="621" shapeId="0" xr:uid="{38704653-8E1B-4602-866B-9E44A86DFCFD}">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MPP327700" authorId="622" shapeId="0" xr:uid="{3981EF07-4080-4065-841A-63795942DCCD}">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MZL327700" authorId="623" shapeId="0" xr:uid="{00EE3203-F025-409F-9E79-CA0E70C5A1E0}">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NJH327700" authorId="624" shapeId="0" xr:uid="{EB061D6B-954D-4118-B0DC-D6AD800EE643}">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NTD327700" authorId="625" shapeId="0" xr:uid="{2E3281FC-E16D-47D5-9B91-2B4B11F93706}">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OCZ327700" authorId="626" shapeId="0" xr:uid="{4F494481-4BFF-464E-8469-9A80D6BA59E9}">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OMV327700" authorId="627" shapeId="0" xr:uid="{7BAF1393-22C8-483F-8F34-ACEE76F0AA26}">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OWR327700" authorId="628" shapeId="0" xr:uid="{5779413C-55F7-41C8-B195-80F749A7A1D3}">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PGN327700" authorId="629" shapeId="0" xr:uid="{8DC15889-42EF-4A25-B5F0-BF6E0F701DFB}">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PQJ327700" authorId="630" shapeId="0" xr:uid="{BFB81F88-0441-4F75-BE6B-BC6BE0D636A7}">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QAF327700" authorId="631" shapeId="0" xr:uid="{A077C207-AB61-4FBE-8089-C34CB354646F}">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QKB327700" authorId="632" shapeId="0" xr:uid="{C8C30608-13A4-44E6-A687-615DBE148C83}">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QTX327700" authorId="633" shapeId="0" xr:uid="{C9A98D7E-4442-4F8D-8C06-D6FDD4775A50}">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RDT327700" authorId="634" shapeId="0" xr:uid="{CD8AF6B3-0D52-4B16-9769-CC7A572D847C}">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RNP327700" authorId="635" shapeId="0" xr:uid="{3F4D1FF2-19C1-4756-A167-7B8C142CA426}">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RXL327700" authorId="636" shapeId="0" xr:uid="{2E42269D-0BC8-4612-A767-414344A7C218}">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SHH327700" authorId="637" shapeId="0" xr:uid="{25C60ECB-0FC2-451B-BB00-D793C19BE8B6}">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SRD327700" authorId="638" shapeId="0" xr:uid="{2523B0C8-F897-4684-8B5C-D51FCF8BAE33}">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TAZ327700" authorId="639" shapeId="0" xr:uid="{853E6EF2-5010-442B-A128-96B801837485}">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TKV327700" authorId="640" shapeId="0" xr:uid="{E07BC0F0-FDA8-4514-8E48-0520D5818266}">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TUR327700" authorId="641" shapeId="0" xr:uid="{345AD5B6-F83A-4E01-84A2-ADC5059E216A}">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UEN327700" authorId="642" shapeId="0" xr:uid="{327CFA7C-DEB6-4808-84D3-587228D785D7}">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UOJ327700" authorId="643" shapeId="0" xr:uid="{8D89998F-4566-4349-AE9F-B8E3A01C63F8}">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UYF327700" authorId="644" shapeId="0" xr:uid="{EFB5B7F6-033A-4803-ADBA-D8E6577C12F7}">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VIB327700" authorId="645" shapeId="0" xr:uid="{5C95D86C-A333-4334-ABDD-44EA5C18DC10}">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VRX327700" authorId="646" shapeId="0" xr:uid="{5CC0C7B7-5879-427A-A94F-AC8B287AE582}">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WBT327700" authorId="647" shapeId="0" xr:uid="{1E8BC7A8-729D-4921-802C-C3FAD28633E7}">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WLP327700" authorId="648" shapeId="0" xr:uid="{2D5150E6-D4EB-483F-A1CF-FA80816F02CD}">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WVL327700" authorId="649" shapeId="0" xr:uid="{E50A17BE-8A3A-4CF5-A4A1-C280355D3DE3}">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E393234" authorId="650" shapeId="0" xr:uid="{17A0F61A-0334-4151-B3D5-4B19285C9A1F}">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JA393234" authorId="651" shapeId="0" xr:uid="{0F18A534-BFDE-4F96-A0B3-5235CBB580F8}">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SW393234" authorId="652" shapeId="0" xr:uid="{CE05D975-CA53-42BE-A797-EF6F21E7DE39}">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ACS393234" authorId="653" shapeId="0" xr:uid="{F7061AEC-F8B9-4CE7-B422-49F9C2575263}">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AMO393234" authorId="654" shapeId="0" xr:uid="{2D48B33E-2E32-444D-83AB-241886CC93D9}">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AWK393234" authorId="655" shapeId="0" xr:uid="{B5F83E77-79C7-4891-AC15-6FE25E4823F1}">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BGG393234" authorId="656" shapeId="0" xr:uid="{5BEE865C-BD49-47BA-BFED-1E6790B3B736}">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BQC393234" authorId="657" shapeId="0" xr:uid="{966D29A9-7DCA-46CE-98AD-FE43C2DCA65D}">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BZY393234" authorId="658" shapeId="0" xr:uid="{06BEF9C5-FAD1-4F31-BBF3-087FFEB39D7A}">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CJU393234" authorId="659" shapeId="0" xr:uid="{C2F83F16-660D-4B6C-AB83-DC81283C4E21}">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CTQ393234" authorId="660" shapeId="0" xr:uid="{EEECF9B3-356B-40F5-8F38-61A3992EF2AD}">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DDM393234" authorId="661" shapeId="0" xr:uid="{32A1D41D-6E24-4B35-8F92-EECAEA3E4298}">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DNI393234" authorId="662" shapeId="0" xr:uid="{2B9CC8EB-17B7-4DEF-B324-A6387E21876D}">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DXE393234" authorId="663" shapeId="0" xr:uid="{F7C8673B-2E3C-4018-B164-FD04678AC706}">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EHA393234" authorId="664" shapeId="0" xr:uid="{D904E924-B833-405E-9595-466C08929B0A}">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EQW393234" authorId="665" shapeId="0" xr:uid="{A97F701F-ED51-47B1-B6EB-29B3D52C61A2}">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FAS393234" authorId="666" shapeId="0" xr:uid="{41A6F4DE-658A-4806-A04E-16B93DBB653C}">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FKO393234" authorId="667" shapeId="0" xr:uid="{DCC884B5-FA6F-4CB4-9890-65778ED06608}">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FUK393234" authorId="668" shapeId="0" xr:uid="{74A59BAA-C47E-4F95-B05A-0BD6773C70F0}">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GEG393234" authorId="669" shapeId="0" xr:uid="{BEBB1C62-7508-4EA0-AA9C-775DC4BC60F4}">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GOC393234" authorId="670" shapeId="0" xr:uid="{24DE176F-2F42-4FA0-8AD3-094543E3134C}">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GXY393234" authorId="671" shapeId="0" xr:uid="{001CFBB7-4393-4A41-AB10-B01D2EF12D30}">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HHU393234" authorId="672" shapeId="0" xr:uid="{B93D7B62-8B24-44CB-A7FF-70E84848D3F1}">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HRQ393234" authorId="673" shapeId="0" xr:uid="{D85107E0-0353-4D10-A4D0-EA1C9200BB58}">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IBM393234" authorId="674" shapeId="0" xr:uid="{463463FB-D73C-4A09-962C-5908FDE523D9}">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ILI393234" authorId="675" shapeId="0" xr:uid="{CCD024D8-71B5-4841-A064-531A1C4C21EB}">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IVE393234" authorId="676" shapeId="0" xr:uid="{9731671C-5A1C-4E49-9C81-1E7C72475E88}">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JFA393234" authorId="677" shapeId="0" xr:uid="{4915736A-DA67-4A9E-B164-22F489F31D14}">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JOW393234" authorId="678" shapeId="0" xr:uid="{3C7E6984-6395-4DF1-A1AD-106B950A7494}">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JYS393234" authorId="679" shapeId="0" xr:uid="{31868B7E-55E3-4D7F-BE25-72D13A791F3E}">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KIO393234" authorId="680" shapeId="0" xr:uid="{F63CC1AB-8AB6-49EE-BECB-600AEC204AAB}">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KSK393234" authorId="681" shapeId="0" xr:uid="{ED461F20-8451-4507-A123-6613480EEBD8}">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LCG393234" authorId="682" shapeId="0" xr:uid="{AE70215E-234E-48D4-85E7-29B3EF9735FF}">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LMC393234" authorId="683" shapeId="0" xr:uid="{AB15626A-75AF-452C-AC1A-BED9A6DD94A1}">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LVY393234" authorId="684" shapeId="0" xr:uid="{0B890E0A-7CC3-468D-9E7D-A100528D6BAC}">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MFU393234" authorId="685" shapeId="0" xr:uid="{328AFC26-6CB3-4551-A156-FA63CD783F91}">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MPQ393234" authorId="686" shapeId="0" xr:uid="{E3AC80E3-1C39-40EF-BE1A-11A696B96276}">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MZM393234" authorId="687" shapeId="0" xr:uid="{92294604-27C3-41D8-80E1-73A79BE11465}">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NJI393234" authorId="688" shapeId="0" xr:uid="{C691EC25-C0C0-4A11-80E7-AB96616EBD5B}">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NTE393234" authorId="689" shapeId="0" xr:uid="{7E13754D-00EA-458F-893A-924505AB5CE7}">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ODA393234" authorId="690" shapeId="0" xr:uid="{82D8EDCB-C3DD-484B-8611-043ECFFC4EF6}">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OMW393234" authorId="691" shapeId="0" xr:uid="{012E41C2-120C-4FB1-8775-8B0636DE6760}">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OWS393234" authorId="692" shapeId="0" xr:uid="{71F55F39-8EA3-43A8-80ED-4340571288A4}">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PGO393234" authorId="693" shapeId="0" xr:uid="{82BB747B-C375-4E9A-8E26-C9B6D8D95F0D}">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PQK393234" authorId="694" shapeId="0" xr:uid="{637F8CD3-0DFB-4940-AC80-15EA9071729E}">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QAG393234" authorId="695" shapeId="0" xr:uid="{88C556E4-6C4F-4000-BCB8-29FDB7282635}">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QKC393234" authorId="696" shapeId="0" xr:uid="{26F385FE-7414-4B57-9150-A058670E53E4}">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QTY393234" authorId="697" shapeId="0" xr:uid="{A9C7C04D-D1E6-4A0E-8502-8EE446758E57}">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RDU393234" authorId="698" shapeId="0" xr:uid="{387AB766-8B38-4386-9163-B11CD63DBD0D}">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RNQ393234" authorId="699" shapeId="0" xr:uid="{944E4014-EAAD-43F3-9AF2-77E1451C6349}">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RXM393234" authorId="700" shapeId="0" xr:uid="{D076E88D-08EE-4830-A829-29CB9D666531}">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SHI393234" authorId="701" shapeId="0" xr:uid="{B6BF1522-6EFA-43E8-8CB8-B1D210C80A63}">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SRE393234" authorId="702" shapeId="0" xr:uid="{3E587384-4360-4219-BB05-786A5BC87B2A}">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TBA393234" authorId="703" shapeId="0" xr:uid="{A04D991A-8CC6-4882-9B4F-D042D5BE2D9D}">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TKW393234" authorId="704" shapeId="0" xr:uid="{9CF11C75-026E-40BE-BFB7-15FD01B26FBD}">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TUS393234" authorId="705" shapeId="0" xr:uid="{BFDAE5DA-663C-49F1-B3F2-F9E8D51768FF}">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UEO393234" authorId="706" shapeId="0" xr:uid="{43F52679-6B29-488B-8717-F4CED1A1AB8C}">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UOK393234" authorId="707" shapeId="0" xr:uid="{5D07D580-4089-4073-9783-969210537578}">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UYG393234" authorId="708" shapeId="0" xr:uid="{2127E06A-0F09-476B-B066-01DDA3F42344}">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VIC393234" authorId="709" shapeId="0" xr:uid="{0E8E4939-534B-451C-9B0B-77EB312783C6}">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VRY393234" authorId="710" shapeId="0" xr:uid="{CAC115A1-9C38-494D-9F27-90F8728FCDF0}">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WBU393234" authorId="711" shapeId="0" xr:uid="{35EF7635-DE3D-49CD-B57F-85017C6A1D83}">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WLQ393234" authorId="712" shapeId="0" xr:uid="{6EB6AEF7-7057-4E58-9001-9A55BFA10D07}">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WVM393234" authorId="713" shapeId="0" xr:uid="{599D6768-65F7-4BA0-8972-1BCDA7B0F373}">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B393236" authorId="714" shapeId="0" xr:uid="{1B6B2463-11B2-4AA2-A360-46DBBDCA269A}">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C393236" authorId="715" shapeId="0" xr:uid="{5DBECEF4-61ED-415E-9774-05733ABB39BF}">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D393236" authorId="716" shapeId="0" xr:uid="{E3139029-73AB-4C13-AA02-B3F93C17E6E4}">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IZ393236" authorId="717" shapeId="0" xr:uid="{1E4E395F-E7A1-45F5-8940-CEF673633697}">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SV393236" authorId="718" shapeId="0" xr:uid="{8856596E-F51C-4665-8F4B-2CA30DDF6416}">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ACR393236" authorId="719" shapeId="0" xr:uid="{078EFAD8-593D-4CA7-881E-65D01E217E34}">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AMN393236" authorId="720" shapeId="0" xr:uid="{884179CA-A598-4894-928B-4353F05CF55C}">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AWJ393236" authorId="721" shapeId="0" xr:uid="{C50B4423-A27F-4373-8926-393765FF00FC}">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BGF393236" authorId="722" shapeId="0" xr:uid="{E3D148C4-668B-4A22-865F-1A76C4BEF9A3}">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BQB393236" authorId="723" shapeId="0" xr:uid="{99E3871E-DF43-40FC-8D2B-24CE5999937A}">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BZX393236" authorId="724" shapeId="0" xr:uid="{9C8FC8E9-9913-4894-AD55-C148143F9FD4}">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CJT393236" authorId="725" shapeId="0" xr:uid="{DE6BD9BE-6A67-485D-A027-CDE1C9A5F437}">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CTP393236" authorId="726" shapeId="0" xr:uid="{3F19AF28-6C17-4050-815F-012652AAB707}">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DDL393236" authorId="727" shapeId="0" xr:uid="{B108BFF7-C8A0-4D5D-BC24-8574074A8BB3}">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DNH393236" authorId="728" shapeId="0" xr:uid="{F663CF64-9E39-4FEA-B003-3599CBE2969F}">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DXD393236" authorId="729" shapeId="0" xr:uid="{F2A341DF-502A-4BE8-B163-A4481F9A51F1}">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EGZ393236" authorId="730" shapeId="0" xr:uid="{3E49B646-CC3D-4927-942D-2FEEC8885F77}">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EQV393236" authorId="731" shapeId="0" xr:uid="{22887BCC-05F3-4A7E-BE3B-8C5160031994}">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FAR393236" authorId="732" shapeId="0" xr:uid="{5D04B5D7-E090-4A4A-9303-F23A4AC0C5F7}">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FKN393236" authorId="733" shapeId="0" xr:uid="{AB8931D8-C09E-45BC-B503-BF295F66DDAC}">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FUJ393236" authorId="734" shapeId="0" xr:uid="{399D1495-3C1B-4FFB-943A-F349DC450BA5}">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GEF393236" authorId="735" shapeId="0" xr:uid="{B096FDC8-304C-43E7-96AA-23CCAF7ADBA2}">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GOB393236" authorId="736" shapeId="0" xr:uid="{010A14C0-E363-4F36-A0CB-BCA0243AFFCF}">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GXX393236" authorId="737" shapeId="0" xr:uid="{7C90EC03-B6D0-4120-BC62-BEC198A43BB7}">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HHT393236" authorId="738" shapeId="0" xr:uid="{9DBE2111-3CB9-4192-910B-AF8009D5A235}">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HRP393236" authorId="739" shapeId="0" xr:uid="{31F1DC7D-4AB9-4656-BFF6-EA2A787CADEE}">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IBL393236" authorId="740" shapeId="0" xr:uid="{71126432-B3BC-4CC9-BC9B-1B507525529E}">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ILH393236" authorId="741" shapeId="0" xr:uid="{27800B8B-70DB-4818-8610-785D467F5C03}">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IVD393236" authorId="742" shapeId="0" xr:uid="{2CFC82DA-0D37-4B71-83FD-5A21C4FBEAC9}">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JEZ393236" authorId="743" shapeId="0" xr:uid="{6DE3117E-BF9D-41F2-A8C2-51AB60070E2C}">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JOV393236" authorId="744" shapeId="0" xr:uid="{FA0FC3A4-0771-4179-9104-65FE0E47DD2E}">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JYR393236" authorId="745" shapeId="0" xr:uid="{8758DEC3-5F58-42C2-882C-745FDBC6BAA3}">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KIN393236" authorId="746" shapeId="0" xr:uid="{31773BC8-9497-4DA0-84BF-8995D5D1D0E3}">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KSJ393236" authorId="747" shapeId="0" xr:uid="{79142E87-6D04-4A00-B5B8-6E002BC1C88F}">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LCF393236" authorId="748" shapeId="0" xr:uid="{153FDC97-9DCA-40BE-8DED-3E3C1F8C3A4C}">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LMB393236" authorId="749" shapeId="0" xr:uid="{67FBDFBD-799C-4A26-9BF1-75E5ABA3E0D4}">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LVX393236" authorId="750" shapeId="0" xr:uid="{395D5DAC-461F-46BC-9F39-EE2C79226508}">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MFT393236" authorId="751" shapeId="0" xr:uid="{546A8903-8F22-4FFA-BC2C-F18D49E6219A}">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MPP393236" authorId="752" shapeId="0" xr:uid="{6A366A26-415A-4CE3-BA3F-FAC9DAC386E0}">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MZL393236" authorId="753" shapeId="0" xr:uid="{F665CDB4-BE15-4175-ADAA-817762556004}">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NJH393236" authorId="754" shapeId="0" xr:uid="{1D7AE0ED-6CD7-470A-95B3-525852E2E682}">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NTD393236" authorId="755" shapeId="0" xr:uid="{407D98CD-8E08-49F9-A8A6-0B94DE240940}">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OCZ393236" authorId="756" shapeId="0" xr:uid="{DAE0CCDB-2412-414C-B7FD-8D8A9AA7F15D}">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OMV393236" authorId="757" shapeId="0" xr:uid="{EA412C24-B02A-4DD4-8935-A6AB6067E7F4}">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OWR393236" authorId="758" shapeId="0" xr:uid="{52DAC7DE-E015-4D71-83CF-2D73B9DDC1DE}">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PGN393236" authorId="759" shapeId="0" xr:uid="{8A8ACE7A-891A-4EE1-9327-F05AAC4797FD}">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PQJ393236" authorId="760" shapeId="0" xr:uid="{0058E6E5-B507-4966-9DBF-D28ECA0456DC}">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QAF393236" authorId="761" shapeId="0" xr:uid="{56EE6424-6A27-4B9B-88CC-B4AAF7664F44}">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QKB393236" authorId="762" shapeId="0" xr:uid="{9C132E6D-4BE7-4F6E-9443-666A9ACF9830}">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QTX393236" authorId="763" shapeId="0" xr:uid="{F1A3E659-5F19-425F-A16A-3DC870AFD68E}">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RDT393236" authorId="764" shapeId="0" xr:uid="{7794E504-8D91-46CA-BD1B-4D80EB8E9629}">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RNP393236" authorId="765" shapeId="0" xr:uid="{99A0BEAE-3BC0-4170-8767-5C807FC6CC04}">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RXL393236" authorId="766" shapeId="0" xr:uid="{A1473663-8A84-4FB3-AD09-763CBC42960B}">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SHH393236" authorId="767" shapeId="0" xr:uid="{0BDB9550-E0E2-4A81-9C38-B06232F1BD32}">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SRD393236" authorId="768" shapeId="0" xr:uid="{7DE791C6-76FA-4693-9CB8-BD53A71E7B7E}">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TAZ393236" authorId="769" shapeId="0" xr:uid="{C044AB3B-7F7A-4EA8-97D7-63BCC94A00DC}">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TKV393236" authorId="770" shapeId="0" xr:uid="{553FE39E-DD62-4A48-A0E5-65ED9FA63698}">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TUR393236" authorId="771" shapeId="0" xr:uid="{330C1E93-9FFE-4009-B059-C073BCC6D396}">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UEN393236" authorId="772" shapeId="0" xr:uid="{F6F7C97C-9AF4-4A8F-9943-F51BDCCAE455}">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UOJ393236" authorId="773" shapeId="0" xr:uid="{51F4844A-6D90-45C4-9D31-C1839EB1B083}">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UYF393236" authorId="774" shapeId="0" xr:uid="{908ED5C3-2308-4B81-927D-29AC2CB55604}">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VIB393236" authorId="775" shapeId="0" xr:uid="{3E77D2CA-5862-471C-AF00-106F0001114A}">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VRX393236" authorId="776" shapeId="0" xr:uid="{1DAFB3C6-7D2C-4554-ACBF-61C6BBEB8264}">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WBT393236" authorId="777" shapeId="0" xr:uid="{544261E8-469C-45FD-A242-C24BACC34AC6}">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WLP393236" authorId="778" shapeId="0" xr:uid="{B5BC1AEA-531C-46E8-A3C3-8D16D834AB01}">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WVL393236" authorId="779" shapeId="0" xr:uid="{7F2083A8-0240-45D5-8C5E-C58A1D4371E8}">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E458770" authorId="780" shapeId="0" xr:uid="{A69E5311-63BD-4EC8-92CE-1F36B88DA892}">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JA458770" authorId="781" shapeId="0" xr:uid="{9FEEA63B-D0A9-48E2-A662-622AE365CFE9}">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SW458770" authorId="782" shapeId="0" xr:uid="{FC0ED1D0-BC0D-48D8-AB8B-A435EDAF51ED}">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ACS458770" authorId="783" shapeId="0" xr:uid="{D02978C2-9684-4E3D-B32B-FF97DC3B9C59}">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AMO458770" authorId="784" shapeId="0" xr:uid="{0620C3B8-3407-445F-9B32-47F1F45CE753}">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AWK458770" authorId="785" shapeId="0" xr:uid="{A922E5FA-AB87-44B9-901A-AFAF328F46D2}">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BGG458770" authorId="786" shapeId="0" xr:uid="{C851D5B5-92C2-44F4-BACA-258BD425E3AC}">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BQC458770" authorId="787" shapeId="0" xr:uid="{2C6A98A7-5783-46BB-A2F8-52DF1E18BD77}">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BZY458770" authorId="788" shapeId="0" xr:uid="{B053F606-639E-4847-B22B-DBA1BF34639F}">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CJU458770" authorId="789" shapeId="0" xr:uid="{9CB447C2-82F4-4B01-812E-75B9BDDBBA82}">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CTQ458770" authorId="790" shapeId="0" xr:uid="{FE355B12-8CAC-4F25-9C0A-8542FA0DAEFB}">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DDM458770" authorId="791" shapeId="0" xr:uid="{54B49A4A-9094-480E-AEBC-45F055737248}">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DNI458770" authorId="792" shapeId="0" xr:uid="{E6E74327-2690-4481-8838-FC683CD8385E}">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DXE458770" authorId="793" shapeId="0" xr:uid="{46C5FD1A-699B-4384-83E3-D65BEDDDD07A}">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EHA458770" authorId="794" shapeId="0" xr:uid="{839231CA-88AB-46EC-B147-54F192A25ED6}">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EQW458770" authorId="795" shapeId="0" xr:uid="{2808287A-7DC9-4EF7-8AAE-7C4595E2DAF2}">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FAS458770" authorId="796" shapeId="0" xr:uid="{896C8A0C-2600-4A10-AD85-B08FF3B3E8B8}">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FKO458770" authorId="797" shapeId="0" xr:uid="{7CBA25D7-12E7-4D11-AD56-DAAF5B049F41}">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FUK458770" authorId="798" shapeId="0" xr:uid="{2BBD0538-8B87-413F-9D5F-FD437440925C}">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GEG458770" authorId="799" shapeId="0" xr:uid="{0A871E96-51AF-476E-AA1B-2AFA35C642EB}">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GOC458770" authorId="800" shapeId="0" xr:uid="{2548EA30-1A7F-4560-B020-9E5AD0D7C285}">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GXY458770" authorId="801" shapeId="0" xr:uid="{AA3B5622-409A-4C3D-BB1C-7A0C8648439C}">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HHU458770" authorId="802" shapeId="0" xr:uid="{08BF1FC3-8733-4AD3-B78C-54C39DCA16C1}">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HRQ458770" authorId="803" shapeId="0" xr:uid="{7BA71C05-0582-4AD8-8388-526994ED275F}">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IBM458770" authorId="804" shapeId="0" xr:uid="{F40DD13E-7B47-4F56-B00B-7C92C65D6334}">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ILI458770" authorId="805" shapeId="0" xr:uid="{63495FFC-3640-40F6-933E-BC28F53AE74D}">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IVE458770" authorId="806" shapeId="0" xr:uid="{2C006371-1A18-476D-BC43-2FC680CA4C40}">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JFA458770" authorId="807" shapeId="0" xr:uid="{D51DFEB1-CCD3-467F-80A3-97C70A1D94F0}">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JOW458770" authorId="808" shapeId="0" xr:uid="{4B500469-6577-4CD1-B80E-7DF24BDCD6A6}">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JYS458770" authorId="809" shapeId="0" xr:uid="{4D03A537-7C75-4AE4-B644-4FA5187D77C0}">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KIO458770" authorId="810" shapeId="0" xr:uid="{809E2B58-8D95-4EA9-92F0-8EC2B4AF498E}">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KSK458770" authorId="811" shapeId="0" xr:uid="{5FA56BA6-3BC4-43B1-BDBD-3839C2570206}">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LCG458770" authorId="812" shapeId="0" xr:uid="{334C85E4-551A-46B3-9CCA-BB8A1F2DD5BE}">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LMC458770" authorId="813" shapeId="0" xr:uid="{52A43D6E-549A-4DF5-B0DA-75F2F6AD9AE4}">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LVY458770" authorId="814" shapeId="0" xr:uid="{5EF9B5F9-3C34-4DE7-9356-ECDF025EA6C5}">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MFU458770" authorId="815" shapeId="0" xr:uid="{3A689877-F755-43DF-B65B-DEB0BB348110}">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MPQ458770" authorId="816" shapeId="0" xr:uid="{EF674BDC-7EC7-4BB7-AFEF-624D0AFCE228}">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MZM458770" authorId="817" shapeId="0" xr:uid="{05D34103-E6A5-4332-A13A-696CEC285F67}">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NJI458770" authorId="818" shapeId="0" xr:uid="{04040E7B-65B8-461A-A6BE-61ADE9114528}">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NTE458770" authorId="819" shapeId="0" xr:uid="{276E06B7-AAC9-4FFC-A0C4-BE8A37CAEC4E}">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ODA458770" authorId="820" shapeId="0" xr:uid="{B1C2F76F-2839-4BB5-8058-B97B07EE79CE}">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OMW458770" authorId="821" shapeId="0" xr:uid="{DE82785C-4F2F-4025-9F84-5EE3D2238CB1}">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OWS458770" authorId="822" shapeId="0" xr:uid="{53CEAE96-35EF-43F5-9DBF-F2310CE851AC}">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PGO458770" authorId="823" shapeId="0" xr:uid="{8929F4C2-FB21-4083-8801-C50518DC6F84}">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PQK458770" authorId="824" shapeId="0" xr:uid="{21BAD05A-E739-4D4F-BDDF-979A00B77A58}">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QAG458770" authorId="825" shapeId="0" xr:uid="{A5B2CADD-1C00-4811-A133-23BC7AF8A698}">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QKC458770" authorId="826" shapeId="0" xr:uid="{3646A351-C685-43EE-946D-C98D6FE19CA0}">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QTY458770" authorId="827" shapeId="0" xr:uid="{3A44F69B-6E93-4B7C-8453-EA0995E88C8E}">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RDU458770" authorId="828" shapeId="0" xr:uid="{56524C86-9B6E-42C9-9374-2261907FFCDA}">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RNQ458770" authorId="829" shapeId="0" xr:uid="{C0019D44-4CAB-4B0E-9DA0-17D0154E24AD}">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RXM458770" authorId="830" shapeId="0" xr:uid="{AD2BD552-C2C2-4A33-84F7-89B1D113EC6F}">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SHI458770" authorId="831" shapeId="0" xr:uid="{260F5493-0382-4C96-814E-720D4BAB0214}">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SRE458770" authorId="832" shapeId="0" xr:uid="{9C42C110-0035-477E-981A-089B8F4A840E}">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TBA458770" authorId="833" shapeId="0" xr:uid="{4E08E0B3-DC7C-4FF8-B63F-0CEC0B8F9AEC}">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TKW458770" authorId="834" shapeId="0" xr:uid="{67579329-4F39-41E0-93B6-4D75934AB601}">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TUS458770" authorId="835" shapeId="0" xr:uid="{5756449A-5583-4330-A846-73CA9FE6A995}">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UEO458770" authorId="836" shapeId="0" xr:uid="{229A8C3B-DF7A-4E4E-8D61-6E17EBC4A184}">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UOK458770" authorId="837" shapeId="0" xr:uid="{EB8ED18C-E1FA-4E44-8745-8973C9722AD6}">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UYG458770" authorId="838" shapeId="0" xr:uid="{4B01FD87-68F3-49D3-B353-4EDAC45A0375}">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VIC458770" authorId="839" shapeId="0" xr:uid="{75ADDD87-7568-45A9-83B7-4E8A8B0AE561}">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VRY458770" authorId="840" shapeId="0" xr:uid="{1A2F8E62-5454-4900-A5D7-0D9F1C54ED73}">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WBU458770" authorId="841" shapeId="0" xr:uid="{0AE5A7F8-702E-4E97-BB7F-53D83EF9653D}">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WLQ458770" authorId="842" shapeId="0" xr:uid="{DFAA0A2D-5450-4B2B-A1F1-1093E92FF26D}">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WVM458770" authorId="843" shapeId="0" xr:uid="{92EEC2C2-3952-4D06-AFC8-8F93C03F063C}">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B458772" authorId="844" shapeId="0" xr:uid="{3923C371-EA0E-4E2A-9625-73B214AADB1D}">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C458772" authorId="845" shapeId="0" xr:uid="{5AB12205-91AB-4269-9EF0-60A7620EA50B}">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D458772" authorId="846" shapeId="0" xr:uid="{F3D9AEFC-91F6-4450-A08E-B8E848F4516E}">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IZ458772" authorId="847" shapeId="0" xr:uid="{AE067475-C78A-4EC7-A410-6489F6196AD4}">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SV458772" authorId="848" shapeId="0" xr:uid="{772D077B-5618-48F7-B47A-8284D195A59A}">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ACR458772" authorId="849" shapeId="0" xr:uid="{AAE4FDA9-A3A4-455C-93BC-15E3CADF2A7D}">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AMN458772" authorId="850" shapeId="0" xr:uid="{9B35263C-BBFE-432D-83EB-A806EA83FA1E}">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AWJ458772" authorId="851" shapeId="0" xr:uid="{C72FABA4-F0B0-41DB-95FD-AF885F38233D}">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BGF458772" authorId="852" shapeId="0" xr:uid="{516CDF2F-C281-4E3B-8AF9-AA7564E2DB85}">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BQB458772" authorId="853" shapeId="0" xr:uid="{8EB13553-95FE-49E5-B474-4DE658CD4CA8}">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BZX458772" authorId="854" shapeId="0" xr:uid="{41CCCB4E-5724-44EC-B355-27215E213F32}">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CJT458772" authorId="855" shapeId="0" xr:uid="{87C7B867-EAE4-4464-B2E7-101DF47D9C41}">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CTP458772" authorId="856" shapeId="0" xr:uid="{6B72A4B1-3932-4CC9-9FCE-B7503AD179E0}">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DDL458772" authorId="857" shapeId="0" xr:uid="{3A255568-797F-4CAE-8B7D-A8DA0644BAE2}">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DNH458772" authorId="858" shapeId="0" xr:uid="{5038152B-0D8E-4FB7-9F06-C03057D96960}">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DXD458772" authorId="859" shapeId="0" xr:uid="{9D5A07FC-7B7A-40F4-AAD4-F992FFFB3C9F}">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EGZ458772" authorId="860" shapeId="0" xr:uid="{47E3E430-72A1-41B1-B684-0FFE3E5635DB}">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EQV458772" authorId="861" shapeId="0" xr:uid="{C090C4E3-6DE9-4A19-AD41-DC436573E665}">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FAR458772" authorId="862" shapeId="0" xr:uid="{24DC8025-F641-4EAF-9433-1556F8BDE0AE}">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FKN458772" authorId="863" shapeId="0" xr:uid="{DE901D36-BA8C-4C1A-9FDD-DF0909AB1357}">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FUJ458772" authorId="864" shapeId="0" xr:uid="{1F788E97-C8B0-4D67-94CC-05526F8DAD2F}">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GEF458772" authorId="865" shapeId="0" xr:uid="{E01A4573-F02A-4A30-8B20-1B4D70F6DD60}">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GOB458772" authorId="866" shapeId="0" xr:uid="{FA942A6F-AC62-483B-8D9E-8FFC9EDB957B}">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GXX458772" authorId="867" shapeId="0" xr:uid="{AF6C2CAF-C7BD-467A-B8E9-7715F29BF244}">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HHT458772" authorId="868" shapeId="0" xr:uid="{7E07A44A-65D5-4309-AD86-9D256E030982}">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HRP458772" authorId="869" shapeId="0" xr:uid="{5CFD50B1-E06A-48AA-B5CA-CF7545F78517}">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IBL458772" authorId="870" shapeId="0" xr:uid="{CC180AD0-5E6C-49E0-A35D-CCEDD553AE18}">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ILH458772" authorId="871" shapeId="0" xr:uid="{B180365F-FECC-495E-B724-CC69E9F28CEC}">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IVD458772" authorId="872" shapeId="0" xr:uid="{70EC6DA2-C2BA-4436-A1C7-0BAA3AB684FE}">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JEZ458772" authorId="873" shapeId="0" xr:uid="{9F178C96-8383-482C-BCE9-E44B1835C2CA}">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JOV458772" authorId="874" shapeId="0" xr:uid="{66FA9513-DC3D-4B3E-8941-7F95C8970C76}">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JYR458772" authorId="875" shapeId="0" xr:uid="{362AB445-1A46-4FCD-9BA7-70CC2264FF53}">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KIN458772" authorId="876" shapeId="0" xr:uid="{9576FD06-D82C-4A45-9CAC-5BCF679C8FCA}">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KSJ458772" authorId="877" shapeId="0" xr:uid="{A0D3D888-66CF-416D-897D-74327ADEBBD2}">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LCF458772" authorId="878" shapeId="0" xr:uid="{7F4A2FEB-DCC9-43C3-A9E9-3632CC6BB420}">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LMB458772" authorId="879" shapeId="0" xr:uid="{206721A2-3D9B-469E-95C5-B9EF3E81B70F}">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LVX458772" authorId="880" shapeId="0" xr:uid="{FB3C5DF3-29FA-424E-99AC-1FB57EF5F78A}">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MFT458772" authorId="881" shapeId="0" xr:uid="{B07AB1EE-6A84-4436-9FBF-EB408C7175D7}">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MPP458772" authorId="882" shapeId="0" xr:uid="{01F2D060-E976-420C-B6F8-E034EAA70BCB}">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MZL458772" authorId="883" shapeId="0" xr:uid="{1A499B43-E48D-4714-8D5E-2189C27DF9BE}">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NJH458772" authorId="884" shapeId="0" xr:uid="{4DA0BECC-1789-406C-A00A-8F2304B5685E}">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NTD458772" authorId="885" shapeId="0" xr:uid="{AA458F1D-BB8E-42C9-9887-D378CC39C4C9}">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OCZ458772" authorId="886" shapeId="0" xr:uid="{29ABE2A7-71CA-4CB5-9168-223ADE48C1DE}">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OMV458772" authorId="887" shapeId="0" xr:uid="{A9FD6350-FCA6-4E6C-A780-85FA7B7E9BDA}">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OWR458772" authorId="888" shapeId="0" xr:uid="{501E2DC3-B68F-4DF0-A810-D40E6018F1BA}">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PGN458772" authorId="889" shapeId="0" xr:uid="{06A5509B-CC3F-4D9C-BDAF-9691F21EA84E}">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PQJ458772" authorId="890" shapeId="0" xr:uid="{703411D7-D4D3-4B82-A7C7-F5B83B43084C}">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QAF458772" authorId="891" shapeId="0" xr:uid="{7C22E4BC-8CD4-4B27-B7EC-A95BB6A3979E}">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QKB458772" authorId="892" shapeId="0" xr:uid="{57C29A8D-E17A-4ED9-9202-B8F5F2A29599}">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QTX458772" authorId="893" shapeId="0" xr:uid="{8F14BE75-7A7D-46AC-A429-55AE57655E9E}">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RDT458772" authorId="894" shapeId="0" xr:uid="{2615A062-1D21-44A3-A644-087E79012AB9}">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RNP458772" authorId="895" shapeId="0" xr:uid="{1B389CB5-CD05-48F8-B373-8ABAE253A4FF}">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RXL458772" authorId="896" shapeId="0" xr:uid="{430C0881-462E-4963-9AA0-3A5EE27AF5C7}">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SHH458772" authorId="897" shapeId="0" xr:uid="{4BE9BE54-7EF9-4F2D-A108-6A3EE806815E}">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SRD458772" authorId="898" shapeId="0" xr:uid="{666493AD-F621-4E92-B06A-48381055E776}">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TAZ458772" authorId="899" shapeId="0" xr:uid="{E49A21B9-8A9A-4A44-8AA0-ED9EB7B8B8BF}">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TKV458772" authorId="900" shapeId="0" xr:uid="{116E3DDE-04EC-4890-A5BB-F33DBA0AA496}">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TUR458772" authorId="901" shapeId="0" xr:uid="{80DD08EC-DCF5-4A09-A05F-03C38C686950}">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UEN458772" authorId="902" shapeId="0" xr:uid="{5314F66D-1A24-4B6A-B523-3345BC66DDCD}">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UOJ458772" authorId="903" shapeId="0" xr:uid="{E88D5A05-A7F1-43EF-886F-CA083DAD8260}">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UYF458772" authorId="904" shapeId="0" xr:uid="{0A8162D9-F2EA-4240-9CED-7D5602CD14FA}">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VIB458772" authorId="905" shapeId="0" xr:uid="{520D89F3-F89E-4BA3-BD04-F693B34F0184}">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VRX458772" authorId="906" shapeId="0" xr:uid="{295BF8F8-6C41-4C94-9497-1D65440C5A58}">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WBT458772" authorId="907" shapeId="0" xr:uid="{F6AA3DDB-2747-4AED-B9CA-58CCB484598C}">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WLP458772" authorId="908" shapeId="0" xr:uid="{84ECE259-3CC6-4257-AF3A-A592E9349776}">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WVL458772" authorId="909" shapeId="0" xr:uid="{F146FEC9-0417-42D2-85A8-4FC3D297D665}">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E524306" authorId="910" shapeId="0" xr:uid="{399A0F15-4245-4DD6-B796-9E415DF171D7}">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JA524306" authorId="911" shapeId="0" xr:uid="{657BA48F-E18B-431E-BAD1-45E042319EAD}">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SW524306" authorId="912" shapeId="0" xr:uid="{B3572EBF-666A-476E-8CA5-B07AA7E83CBE}">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ACS524306" authorId="913" shapeId="0" xr:uid="{4312099F-5382-4667-98F7-D14BCAEEDFA1}">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AMO524306" authorId="914" shapeId="0" xr:uid="{7459FF42-2851-4ACB-830E-8EC42BE6FA28}">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AWK524306" authorId="915" shapeId="0" xr:uid="{195236E3-D148-47D2-A6FE-A7B8346028DD}">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BGG524306" authorId="916" shapeId="0" xr:uid="{31E1378E-6B40-4536-9CF2-4F1E20572DE9}">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BQC524306" authorId="917" shapeId="0" xr:uid="{59C8C09C-5F46-4BD1-ABFD-7443A7AB215B}">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BZY524306" authorId="918" shapeId="0" xr:uid="{FE154F9B-861F-48FB-9641-1D222B144B13}">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CJU524306" authorId="919" shapeId="0" xr:uid="{8CC2356F-9FEC-4379-8C96-9BC2C1799933}">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CTQ524306" authorId="920" shapeId="0" xr:uid="{CF41E82C-3986-4218-AFFE-D0C59E891D1D}">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DDM524306" authorId="921" shapeId="0" xr:uid="{71F5AD79-889E-4C15-B98D-CFCCC96DA79C}">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DNI524306" authorId="922" shapeId="0" xr:uid="{841D5360-42C2-4D8D-AF2E-A3D5DE9BC55A}">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DXE524306" authorId="923" shapeId="0" xr:uid="{5F9E96A9-923E-4B56-8757-179C2ED70AB6}">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EHA524306" authorId="924" shapeId="0" xr:uid="{FD51F034-DB69-4130-86EE-234EB6E7D893}">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EQW524306" authorId="925" shapeId="0" xr:uid="{A4937378-FBF2-4220-823C-79C414F0CE95}">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FAS524306" authorId="926" shapeId="0" xr:uid="{21E33EC5-8799-4AEA-825D-C9B946309E61}">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FKO524306" authorId="927" shapeId="0" xr:uid="{4F5DAEBE-B2CC-4F67-A769-609B9F182934}">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FUK524306" authorId="928" shapeId="0" xr:uid="{599A9E91-DBE9-409F-82E6-F678D2C78E7D}">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GEG524306" authorId="929" shapeId="0" xr:uid="{8E1E8B84-7A66-45B5-98C5-4E22F08B6C0B}">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GOC524306" authorId="930" shapeId="0" xr:uid="{C6A7AF40-E7E1-4D62-8E10-31883078E50D}">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GXY524306" authorId="931" shapeId="0" xr:uid="{EF3A0195-AE7C-4818-8B88-3E86DF6E1CFC}">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HHU524306" authorId="932" shapeId="0" xr:uid="{B855B6D3-5DBA-41F6-809C-7C554D0E5E21}">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HRQ524306" authorId="933" shapeId="0" xr:uid="{6ADF5C0B-DFCC-4B01-9CED-5EE5D5BB88AA}">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IBM524306" authorId="934" shapeId="0" xr:uid="{EFFCBABF-2DCF-4902-8A58-279042C3EC3D}">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ILI524306" authorId="935" shapeId="0" xr:uid="{E6D85C60-B76C-4E32-B73D-BDB7CAD46B35}">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IVE524306" authorId="936" shapeId="0" xr:uid="{6ED2F06A-7D6A-466E-80F8-F699208CCBEC}">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JFA524306" authorId="937" shapeId="0" xr:uid="{63C4AF51-A974-4D63-972D-7BBBBC6E006C}">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JOW524306" authorId="938" shapeId="0" xr:uid="{96328E0A-EBFF-4704-A7EA-D2121E5807A4}">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JYS524306" authorId="939" shapeId="0" xr:uid="{8CCBEB30-E02D-4185-9D96-0FF4C86C4923}">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KIO524306" authorId="940" shapeId="0" xr:uid="{BA8E1C91-6101-4D3E-A070-9A85901DA33F}">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KSK524306" authorId="941" shapeId="0" xr:uid="{5C1531FE-58EE-40DC-9441-CDADD517E081}">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LCG524306" authorId="942" shapeId="0" xr:uid="{4CAE26FE-9B39-4C85-81AE-6EFD43B0DFF3}">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LMC524306" authorId="943" shapeId="0" xr:uid="{52D992F8-134D-44E1-8782-31ECB9C02903}">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LVY524306" authorId="944" shapeId="0" xr:uid="{9811E777-6143-4BE7-ABF4-1329250315AB}">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MFU524306" authorId="945" shapeId="0" xr:uid="{5CE66ECB-8E03-4EF7-A94B-6A998CD46433}">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MPQ524306" authorId="946" shapeId="0" xr:uid="{2B399763-8DCE-4F95-B075-9245DBC15D85}">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MZM524306" authorId="947" shapeId="0" xr:uid="{B860A65B-8836-446B-B525-A19044D1AD02}">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NJI524306" authorId="948" shapeId="0" xr:uid="{F0601E1B-B3F6-45CA-BE0C-57017F513172}">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NTE524306" authorId="949" shapeId="0" xr:uid="{7B7E3AC8-8FFD-4F9E-890C-DA83E8FA3C5D}">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ODA524306" authorId="950" shapeId="0" xr:uid="{A2659336-A76B-4A01-9A12-C82D8EF85B7E}">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OMW524306" authorId="951" shapeId="0" xr:uid="{5BEE60F0-D5AA-45CC-A394-8153A832D548}">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OWS524306" authorId="952" shapeId="0" xr:uid="{973E051C-8FE1-4CE2-82DE-1D8440DED9CA}">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PGO524306" authorId="953" shapeId="0" xr:uid="{2D18C48D-7BBA-4AE8-9F55-7C42B19EDD56}">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PQK524306" authorId="954" shapeId="0" xr:uid="{7DE7DB14-0AA6-40CE-951E-5A32ACFF6241}">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QAG524306" authorId="955" shapeId="0" xr:uid="{673BDC52-41E6-49A7-8D25-A82BF0955BBD}">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QKC524306" authorId="956" shapeId="0" xr:uid="{466DB4E3-1BD2-417F-ABC0-3693E0891282}">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QTY524306" authorId="957" shapeId="0" xr:uid="{22D943DA-5D21-4D1E-AAD9-72FAF9BCE55C}">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RDU524306" authorId="958" shapeId="0" xr:uid="{53E24BE6-50E3-4E34-AAB6-666220417EEF}">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RNQ524306" authorId="959" shapeId="0" xr:uid="{7E92D4D0-2492-47F0-BEEE-94E9C18A3B83}">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RXM524306" authorId="960" shapeId="0" xr:uid="{2A1D4DCF-6B87-4A3B-B8A7-614EC6C3B30C}">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SHI524306" authorId="961" shapeId="0" xr:uid="{9F5DE542-2869-4A5D-B4EE-80E327C75894}">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SRE524306" authorId="962" shapeId="0" xr:uid="{466EFBE7-FBAB-4838-91F9-9FE254DA2EC2}">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TBA524306" authorId="963" shapeId="0" xr:uid="{ED56C417-04B0-49E2-B49B-671569A127E1}">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TKW524306" authorId="964" shapeId="0" xr:uid="{7AF635D0-2642-4CED-B6E0-3C2C53006F12}">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TUS524306" authorId="965" shapeId="0" xr:uid="{427D344B-9FD0-4D9C-A969-39117814E08C}">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UEO524306" authorId="966" shapeId="0" xr:uid="{9A684A64-EB04-4EE7-8CCB-B1DC9BB48163}">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UOK524306" authorId="967" shapeId="0" xr:uid="{ACCFECAE-8314-4302-BB2E-1DAF00D1D97C}">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UYG524306" authorId="968" shapeId="0" xr:uid="{EEE5B7AC-98F3-42C4-B272-C18B8CB5E26B}">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VIC524306" authorId="969" shapeId="0" xr:uid="{F1FD05C2-27B2-4B32-ADAB-A5B9763AB19B}">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VRY524306" authorId="970" shapeId="0" xr:uid="{6B593702-894C-4EF5-B570-78129A3C8BF4}">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WBU524306" authorId="971" shapeId="0" xr:uid="{E25F09C4-9799-48DE-9FEA-6C4702C8B3F3}">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WLQ524306" authorId="972" shapeId="0" xr:uid="{7F0C58C3-DF40-427E-AB74-463F17FE413B}">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WVM524306" authorId="973" shapeId="0" xr:uid="{10AE9C72-50E3-4304-B884-1296BED38E5B}">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B524308" authorId="974" shapeId="0" xr:uid="{FD733E2D-4EAF-495E-85C8-D9795CD9923C}">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C524308" authorId="975" shapeId="0" xr:uid="{05C67EC7-3ABA-4DEA-B938-F0A0A627F350}">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D524308" authorId="976" shapeId="0" xr:uid="{4D9FDBF2-A656-4E7A-9802-DAEEBE82A18C}">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IZ524308" authorId="977" shapeId="0" xr:uid="{27D15A8B-8865-4D32-9AEA-E1C8B7AC4809}">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SV524308" authorId="978" shapeId="0" xr:uid="{3B9BAB01-6BF9-4F8A-8FD0-813628221E2D}">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ACR524308" authorId="979" shapeId="0" xr:uid="{02EA0947-2434-4358-85C7-791F13364450}">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AMN524308" authorId="980" shapeId="0" xr:uid="{6C5A02FA-6E35-47B2-8BE5-8EA90C15CBFE}">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AWJ524308" authorId="981" shapeId="0" xr:uid="{179AAEDF-4D7B-4BB9-AE3D-63B9A8158501}">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BGF524308" authorId="982" shapeId="0" xr:uid="{E70931B7-B2BC-4637-96A8-EECA27742102}">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BQB524308" authorId="983" shapeId="0" xr:uid="{4D7EC1B7-F341-4C5F-BB5F-442D1F77D31C}">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BZX524308" authorId="984" shapeId="0" xr:uid="{D2B2A481-AA1A-4517-A531-0DF6A7F22DCB}">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CJT524308" authorId="985" shapeId="0" xr:uid="{60CE275B-CECD-43A7-9C20-02528510242E}">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CTP524308" authorId="986" shapeId="0" xr:uid="{1E204D6E-81F1-4124-8712-1CB47C855099}">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DDL524308" authorId="987" shapeId="0" xr:uid="{2E3A475E-0E50-451C-AE17-16C2E6032C80}">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DNH524308" authorId="988" shapeId="0" xr:uid="{9C252F46-35E1-4B65-8189-DC99F28A2EF3}">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DXD524308" authorId="989" shapeId="0" xr:uid="{6759621A-B778-49A2-8401-E3AD9A27B09B}">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EGZ524308" authorId="990" shapeId="0" xr:uid="{1F544D8B-DFF4-49AB-8635-21700E720D1E}">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EQV524308" authorId="991" shapeId="0" xr:uid="{B609766A-ACF9-4F36-9F75-CB36EE251F26}">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FAR524308" authorId="992" shapeId="0" xr:uid="{59E1C276-205C-4456-ABDB-B72A89E3CF7B}">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FKN524308" authorId="993" shapeId="0" xr:uid="{3F6A2C22-CE30-4970-8510-FE0BF8B40E0C}">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FUJ524308" authorId="994" shapeId="0" xr:uid="{AAAF3676-7407-430E-B915-284EFB78D3B3}">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GEF524308" authorId="995" shapeId="0" xr:uid="{A5FDB511-0D3C-48D7-9AF6-1E9119FE36AD}">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GOB524308" authorId="996" shapeId="0" xr:uid="{A2E8A8DB-D50F-474A-AF08-68609BE0CDB6}">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GXX524308" authorId="997" shapeId="0" xr:uid="{7E32A102-D045-4A23-B41A-7D38BA6572DB}">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HHT524308" authorId="998" shapeId="0" xr:uid="{48750324-92FC-43B8-B665-27020FBFE2BC}">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HRP524308" authorId="999" shapeId="0" xr:uid="{2624EA6B-1C58-45B3-8D00-C69B0DC6FA0A}">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IBL524308" authorId="1000" shapeId="0" xr:uid="{BDBC998C-7187-45CB-9105-609C9966A2D0}">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ILH524308" authorId="1001" shapeId="0" xr:uid="{0DFE239B-2992-4A13-8008-BEC29391BFB7}">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IVD524308" authorId="1002" shapeId="0" xr:uid="{A998AF00-F394-49C0-8012-0C619FF63889}">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JEZ524308" authorId="1003" shapeId="0" xr:uid="{E04E4CAE-004E-4EB8-83A6-655CCCEAB4F3}">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JOV524308" authorId="1004" shapeId="0" xr:uid="{229350F5-4F3A-4CD1-929A-42D819DC714A}">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JYR524308" authorId="1005" shapeId="0" xr:uid="{9531A3F0-3D2A-46B3-B491-FD50E5391BB0}">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KIN524308" authorId="1006" shapeId="0" xr:uid="{1AD54E70-5F2A-4FA6-8B6B-3D89CB1EB549}">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KSJ524308" authorId="1007" shapeId="0" xr:uid="{716C3D9E-CA3D-47B4-BBF8-E451851B6994}">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LCF524308" authorId="1008" shapeId="0" xr:uid="{2ACAE7A2-6ECC-46AC-9E19-579CF01D4F24}">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LMB524308" authorId="1009" shapeId="0" xr:uid="{746772CE-01EC-4B69-BFFF-D93F2BC90C47}">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LVX524308" authorId="1010" shapeId="0" xr:uid="{587BC34C-AFEF-4633-8B00-F45FEE603B79}">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MFT524308" authorId="1011" shapeId="0" xr:uid="{7EB85B74-8FD4-4A62-8576-AF7C74A791CB}">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MPP524308" authorId="1012" shapeId="0" xr:uid="{6BC3A5AD-8F95-4E26-900B-6B3E80D69FC5}">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MZL524308" authorId="1013" shapeId="0" xr:uid="{17A8B948-C859-4623-AE56-4569F2706875}">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NJH524308" authorId="1014" shapeId="0" xr:uid="{681D938B-996A-49AC-BDB6-4EBE02AD2772}">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NTD524308" authorId="1015" shapeId="0" xr:uid="{5337C60C-493B-4E6B-97B5-3C73AC00FF03}">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OCZ524308" authorId="1016" shapeId="0" xr:uid="{8D380F09-4973-465D-920D-FB0A2CDE4BCE}">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OMV524308" authorId="1017" shapeId="0" xr:uid="{E73BD00D-20D0-455A-9C7E-576A9E617869}">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OWR524308" authorId="1018" shapeId="0" xr:uid="{9AB6A54C-90BE-4C97-A463-1C4845174507}">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PGN524308" authorId="1019" shapeId="0" xr:uid="{A55A851A-F468-4140-ABDA-459F2123EBC2}">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PQJ524308" authorId="1020" shapeId="0" xr:uid="{D1713FC9-C384-4901-8F96-02AEA068941C}">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QAF524308" authorId="1021" shapeId="0" xr:uid="{E17D6554-3CDC-419A-B613-ED15CA10CF50}">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QKB524308" authorId="1022" shapeId="0" xr:uid="{8DC188ED-B48D-4FF8-B869-C8D0AEBD6B15}">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QTX524308" authorId="1023" shapeId="0" xr:uid="{77A7BD5C-20BC-42BE-96CA-D8AAC22E8AD7}">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RDT524308" authorId="1024" shapeId="0" xr:uid="{DAB5BE7B-E480-46C1-AB8A-DDD3565D1681}">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RNP524308" authorId="1025" shapeId="0" xr:uid="{2DEA165C-91A7-4804-B9B2-8D44CD1B28C9}">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RXL524308" authorId="1026" shapeId="0" xr:uid="{EEE60D7A-A93C-4EEA-8280-D5141B8CCCE5}">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SHH524308" authorId="1027" shapeId="0" xr:uid="{58103F0E-C6E4-4551-9D38-88A44197CC4B}">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SRD524308" authorId="1028" shapeId="0" xr:uid="{EFA6AF50-C608-4FC5-9A46-8B85923E22FC}">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TAZ524308" authorId="1029" shapeId="0" xr:uid="{FD8BCAA1-D781-49BE-820D-7D9B714C324F}">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TKV524308" authorId="1030" shapeId="0" xr:uid="{46940A99-7D08-43CA-B4A9-AC8558FCC7B5}">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TUR524308" authorId="1031" shapeId="0" xr:uid="{C7340E3D-68E6-49B1-BAEC-8775CAE4A7B5}">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UEN524308" authorId="1032" shapeId="0" xr:uid="{2E044E04-BA65-4C09-BEB0-E83E28918B06}">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UOJ524308" authorId="1033" shapeId="0" xr:uid="{B4827FAB-4CDF-4B6D-BDE0-A1B8C414A51A}">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UYF524308" authorId="1034" shapeId="0" xr:uid="{BC7761F3-767D-4BE1-920D-D5BA608DA07E}">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VIB524308" authorId="1035" shapeId="0" xr:uid="{2916661D-10BF-4D60-BFBC-2BD58C145C8A}">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VRX524308" authorId="1036" shapeId="0" xr:uid="{949AE296-0102-4E64-9595-2A5075B46855}">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WBT524308" authorId="1037" shapeId="0" xr:uid="{E4358151-7B41-4FE4-BEEF-6B156546E632}">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WLP524308" authorId="1038" shapeId="0" xr:uid="{C00AFBF9-E74C-4CF4-BD24-9061C9B5A5D2}">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WVL524308" authorId="1039" shapeId="0" xr:uid="{96764CA6-C5BA-4E1D-A2BE-FCD4E3BF63ED}">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E589842" authorId="1040" shapeId="0" xr:uid="{5A8E6715-686E-4217-9A37-58217CAFF76F}">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JA589842" authorId="1041" shapeId="0" xr:uid="{BB0E4A4B-687B-45B8-A16E-370910C244DE}">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SW589842" authorId="1042" shapeId="0" xr:uid="{8D372AF3-7BC1-4993-BDA2-4AC33E3A7A8C}">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ACS589842" authorId="1043" shapeId="0" xr:uid="{B91D4D67-8012-456C-B0D8-BECF2DB37C70}">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AMO589842" authorId="1044" shapeId="0" xr:uid="{9E17F389-0C4C-4B90-B24D-E4F041691DFF}">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AWK589842" authorId="1045" shapeId="0" xr:uid="{E8B4A5A6-2F40-46F4-AD94-E546DA72D208}">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BGG589842" authorId="1046" shapeId="0" xr:uid="{BEB7DF31-FDD8-4171-AF68-4107B865EF9F}">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BQC589842" authorId="1047" shapeId="0" xr:uid="{22DD1013-70E2-4A53-894E-34A95062B044}">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BZY589842" authorId="1048" shapeId="0" xr:uid="{6F30C03A-97B3-429F-8CC0-8982628342E9}">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CJU589842" authorId="1049" shapeId="0" xr:uid="{52CD058E-D61A-48F0-B2B0-34D4D751747F}">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CTQ589842" authorId="1050" shapeId="0" xr:uid="{7829497C-7645-4FDA-A1D4-C4D5756B1F0E}">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DDM589842" authorId="1051" shapeId="0" xr:uid="{F39839C0-BC25-471B-AC4A-A27DCE931B02}">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DNI589842" authorId="1052" shapeId="0" xr:uid="{FE092EB2-08F4-46B1-B3AD-2A3804D6078D}">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DXE589842" authorId="1053" shapeId="0" xr:uid="{62D3F889-12BF-4BBE-BAA2-28B1A63F0B93}">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EHA589842" authorId="1054" shapeId="0" xr:uid="{14B59834-D6CE-430E-B659-F6D8521F7787}">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EQW589842" authorId="1055" shapeId="0" xr:uid="{DE12324F-3E7C-4B6C-AAD4-7851C5848084}">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FAS589842" authorId="1056" shapeId="0" xr:uid="{95769EFC-4121-4C23-977A-7AE00020B14E}">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FKO589842" authorId="1057" shapeId="0" xr:uid="{779E9DA7-DC18-41A4-923B-F5146DFB4F1F}">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FUK589842" authorId="1058" shapeId="0" xr:uid="{48D3954A-74CE-4E89-A401-C91000506EE6}">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GEG589842" authorId="1059" shapeId="0" xr:uid="{E49781A6-F06E-456C-A04C-F68E9365D246}">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GOC589842" authorId="1060" shapeId="0" xr:uid="{4B419C67-5E37-4CD3-91C4-60F67B7C711B}">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GXY589842" authorId="1061" shapeId="0" xr:uid="{A88F0198-1DAA-41F9-87C5-E60C44EBCAAF}">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HHU589842" authorId="1062" shapeId="0" xr:uid="{84E800F0-686C-4736-9F1E-6392FEC930AA}">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HRQ589842" authorId="1063" shapeId="0" xr:uid="{EA8B6780-AABB-4B32-A642-90633633DAEC}">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IBM589842" authorId="1064" shapeId="0" xr:uid="{AA978250-6A4C-43DE-B10B-DDD8A017781B}">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ILI589842" authorId="1065" shapeId="0" xr:uid="{F67A8F7D-94D0-48FC-8B19-6516426233F7}">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IVE589842" authorId="1066" shapeId="0" xr:uid="{A2B4D353-3EC5-4460-B840-EA48367B8B92}">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JFA589842" authorId="1067" shapeId="0" xr:uid="{EE2CA42B-4D96-423A-99D6-8AB30CF7E871}">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JOW589842" authorId="1068" shapeId="0" xr:uid="{F5469DED-3B85-4A64-BF99-7FA7C7F750A1}">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JYS589842" authorId="1069" shapeId="0" xr:uid="{6A2FBE77-1B8B-49A5-8812-04D8441A55C8}">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KIO589842" authorId="1070" shapeId="0" xr:uid="{61BEC7E5-2C0E-4FCD-A260-1E2761FE4ED9}">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KSK589842" authorId="1071" shapeId="0" xr:uid="{D9F27538-86BC-4A58-B25A-F8009D940CF6}">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LCG589842" authorId="1072" shapeId="0" xr:uid="{D285BCBB-20E7-43BD-BAFF-CF092BBD088A}">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LMC589842" authorId="1073" shapeId="0" xr:uid="{741609A2-BB06-4A9B-BD6E-F071388C97D0}">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LVY589842" authorId="1074" shapeId="0" xr:uid="{DCCAB0D7-DCE7-4A55-8B61-6918868E0FDB}">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MFU589842" authorId="1075" shapeId="0" xr:uid="{10CF3F07-26A9-4D21-9977-57B4A1612F7B}">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MPQ589842" authorId="1076" shapeId="0" xr:uid="{C91664DC-C6FA-4A70-9D65-59B7F1007D54}">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MZM589842" authorId="1077" shapeId="0" xr:uid="{429BA8C7-8E07-4316-AB73-56581EED639E}">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NJI589842" authorId="1078" shapeId="0" xr:uid="{FB7D5840-5D7C-465E-BBB4-958F5FBA5B3A}">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NTE589842" authorId="1079" shapeId="0" xr:uid="{7699529D-E69F-4CCF-9166-9EDEAE964D0D}">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ODA589842" authorId="1080" shapeId="0" xr:uid="{A5A86CDF-7B23-403C-BB4F-219F0CA8D460}">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OMW589842" authorId="1081" shapeId="0" xr:uid="{95FF47FE-D8B2-47E7-9623-D20AA01CAE25}">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OWS589842" authorId="1082" shapeId="0" xr:uid="{D821D242-D357-462E-84AE-C774229920C3}">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PGO589842" authorId="1083" shapeId="0" xr:uid="{3BD0CAA4-964B-4484-8C8F-FC99C63CD1C6}">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PQK589842" authorId="1084" shapeId="0" xr:uid="{82435BBF-318D-48FD-9E1A-7786AECBF451}">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QAG589842" authorId="1085" shapeId="0" xr:uid="{2FE1522C-29C8-439B-B287-7AED96A8B5AA}">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QKC589842" authorId="1086" shapeId="0" xr:uid="{F7593792-5173-4E41-9C07-256035C4F2F7}">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QTY589842" authorId="1087" shapeId="0" xr:uid="{9376AC49-F699-4373-89F1-1302509A00BE}">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RDU589842" authorId="1088" shapeId="0" xr:uid="{92EF4673-B61F-4082-BFEC-AA588BF5BC82}">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RNQ589842" authorId="1089" shapeId="0" xr:uid="{EF20F3DC-363B-4C86-88CA-FFF86A0F7D00}">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RXM589842" authorId="1090" shapeId="0" xr:uid="{608B2C9C-8614-43A9-A003-C8491959A4F6}">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SHI589842" authorId="1091" shapeId="0" xr:uid="{F198C589-D508-441D-B2DA-FD1CDECE7839}">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SRE589842" authorId="1092" shapeId="0" xr:uid="{CB06B734-A0F9-420D-AA94-65696E496E5F}">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TBA589842" authorId="1093" shapeId="0" xr:uid="{43264BBC-3499-4FA3-950D-2EE3BB438709}">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TKW589842" authorId="1094" shapeId="0" xr:uid="{17D5DD6D-C60C-425F-81BF-2C92878625F6}">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TUS589842" authorId="1095" shapeId="0" xr:uid="{3360581D-D6EF-43C3-998C-597B505D94CD}">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UEO589842" authorId="1096" shapeId="0" xr:uid="{A0A126EF-8561-46EF-A234-757619939ED7}">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UOK589842" authorId="1097" shapeId="0" xr:uid="{20ADB80B-7166-4339-9424-35B9BEDB5808}">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UYG589842" authorId="1098" shapeId="0" xr:uid="{2DF4FBC3-687A-49D4-AAEB-41820BF47F05}">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VIC589842" authorId="1099" shapeId="0" xr:uid="{F35FE49E-9A5A-45C7-B8B3-4543EDA2BAE2}">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VRY589842" authorId="1100" shapeId="0" xr:uid="{5DEFD8F0-F49C-4CE1-BC42-CAE1E1BE867F}">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WBU589842" authorId="1101" shapeId="0" xr:uid="{5242A6BE-A1B9-4F52-97DA-D9A71A5F675D}">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WLQ589842" authorId="1102" shapeId="0" xr:uid="{915FEB1C-632B-44DB-AAB3-CAA2356A5A79}">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WVM589842" authorId="1103" shapeId="0" xr:uid="{D3789E77-4A3C-4DD7-B624-AD3D95F0DE18}">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B589844" authorId="1104" shapeId="0" xr:uid="{7EAB0EE4-95AE-4D62-8E9F-7749F91154E8}">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C589844" authorId="1105" shapeId="0" xr:uid="{9E06F508-B282-4787-8770-3FE4EFB0EC92}">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D589844" authorId="1106" shapeId="0" xr:uid="{2082EA92-9C2E-4389-9563-96E33B5AA9EB}">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IZ589844" authorId="1107" shapeId="0" xr:uid="{F54EBCB7-CD5F-4B71-9DDF-6DEE4C0D5AAE}">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SV589844" authorId="1108" shapeId="0" xr:uid="{91ACFE09-AA9B-4FA3-879B-85CDB3360704}">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ACR589844" authorId="1109" shapeId="0" xr:uid="{25024BBE-D811-4487-AD93-6917723877E6}">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AMN589844" authorId="1110" shapeId="0" xr:uid="{2846EDFD-3ED7-45F4-9E0C-C3AA24F1FF1C}">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AWJ589844" authorId="1111" shapeId="0" xr:uid="{2A586C68-1C18-45F1-B498-819E9721A04B}">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BGF589844" authorId="1112" shapeId="0" xr:uid="{A2D243EF-41E4-4F9D-9855-B08B9B4BBF82}">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BQB589844" authorId="1113" shapeId="0" xr:uid="{652492C2-FD3E-4FA9-99DF-D366137F9C86}">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BZX589844" authorId="1114" shapeId="0" xr:uid="{E02E1DAF-ACA7-4322-B6F5-20ED13974D89}">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CJT589844" authorId="1115" shapeId="0" xr:uid="{95D275F3-5A1E-43C1-8A0A-0FDD1A187BE2}">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CTP589844" authorId="1116" shapeId="0" xr:uid="{443A283C-62F9-4AD9-B623-DCA1617A8716}">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DDL589844" authorId="1117" shapeId="0" xr:uid="{370B94CE-C634-486B-B68D-930419419A71}">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DNH589844" authorId="1118" shapeId="0" xr:uid="{0C078EB9-6A8B-4DB1-94F0-A5D2F54FC0A8}">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DXD589844" authorId="1119" shapeId="0" xr:uid="{483BB4DD-749A-4182-8334-4C5B586C7E1A}">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EGZ589844" authorId="1120" shapeId="0" xr:uid="{9044A9A3-0374-4AA2-943E-1579D1D9AFD3}">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EQV589844" authorId="1121" shapeId="0" xr:uid="{FEC4CFDB-14A4-4279-966A-7A47EE28FF39}">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FAR589844" authorId="1122" shapeId="0" xr:uid="{625796FF-B614-4DD7-8CCA-94D7CC7A7661}">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FKN589844" authorId="1123" shapeId="0" xr:uid="{344A663E-918C-44C9-A0C2-D5B8F3BFA15D}">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FUJ589844" authorId="1124" shapeId="0" xr:uid="{4F5D5A71-6B00-442D-9BDB-9A3F409465DA}">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GEF589844" authorId="1125" shapeId="0" xr:uid="{8A86B00A-ADE4-469B-9DA0-F35EE3890369}">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GOB589844" authorId="1126" shapeId="0" xr:uid="{D12F3DBD-B121-4899-86DC-32B8853781B3}">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GXX589844" authorId="1127" shapeId="0" xr:uid="{550F29DA-9F73-4C9B-85FD-171A87D6A9FC}">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HHT589844" authorId="1128" shapeId="0" xr:uid="{9530345D-C5BC-46FB-8B91-D979C73C60F2}">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HRP589844" authorId="1129" shapeId="0" xr:uid="{B3A8CDFB-0171-4B8E-93D0-165B7DA51E3E}">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IBL589844" authorId="1130" shapeId="0" xr:uid="{52F19210-1FB6-48A8-8627-2520A7FA98E2}">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ILH589844" authorId="1131" shapeId="0" xr:uid="{DC5595B8-FCE5-4C47-BA61-34FF84D0CFB2}">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IVD589844" authorId="1132" shapeId="0" xr:uid="{31F2160F-0699-496C-A646-28D6EBE0AD48}">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JEZ589844" authorId="1133" shapeId="0" xr:uid="{0FC197DE-6C6D-424E-A610-281BF332C83D}">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JOV589844" authorId="1134" shapeId="0" xr:uid="{57CEE8F6-89B7-46A6-807E-9416C630F82B}">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JYR589844" authorId="1135" shapeId="0" xr:uid="{08C7C899-920E-4F65-A7FA-74942BDF0F6F}">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KIN589844" authorId="1136" shapeId="0" xr:uid="{9D19050A-D14A-4FE4-982A-7057544FBB97}">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KSJ589844" authorId="1137" shapeId="0" xr:uid="{D6FE50B0-2F94-41F3-B63A-A719E3C13794}">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LCF589844" authorId="1138" shapeId="0" xr:uid="{4971DF53-420D-49E0-85ED-5C16EFBC6872}">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LMB589844" authorId="1139" shapeId="0" xr:uid="{B20D19CC-B67F-4984-849D-4275572B102A}">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LVX589844" authorId="1140" shapeId="0" xr:uid="{D68F1EC6-70BA-4259-8758-12DA17630296}">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MFT589844" authorId="1141" shapeId="0" xr:uid="{601DF30D-98D7-4D62-BACC-A9608651234F}">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MPP589844" authorId="1142" shapeId="0" xr:uid="{CB1171DC-27AB-45B0-9E69-B90DD2B98E2A}">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MZL589844" authorId="1143" shapeId="0" xr:uid="{C243B334-BAAE-440F-B705-8A3B25C8E108}">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NJH589844" authorId="1144" shapeId="0" xr:uid="{ED4992EF-97AC-4813-9BA1-9240C90177B4}">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NTD589844" authorId="1145" shapeId="0" xr:uid="{335FD4C1-2443-44E1-B4CA-7C9154450309}">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OCZ589844" authorId="1146" shapeId="0" xr:uid="{2F47871C-627C-435D-8D18-1B6B3690E585}">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OMV589844" authorId="1147" shapeId="0" xr:uid="{CA5F83E0-5F68-4989-A301-8AE2602FFBBF}">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OWR589844" authorId="1148" shapeId="0" xr:uid="{1B5DEC03-CC09-4F69-8585-C9C0D60EBED7}">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PGN589844" authorId="1149" shapeId="0" xr:uid="{54278CFC-B6C3-4677-B1F3-0D90148C6CEF}">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PQJ589844" authorId="1150" shapeId="0" xr:uid="{0C4015B0-35D3-4906-B3DF-E683F2023795}">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QAF589844" authorId="1151" shapeId="0" xr:uid="{EA3A8517-D3A4-41B3-AD0A-31CA63365A39}">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QKB589844" authorId="1152" shapeId="0" xr:uid="{25AE55D2-8D03-4C22-8E9C-BE5500FCE82B}">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QTX589844" authorId="1153" shapeId="0" xr:uid="{6AA7CB90-00C9-411F-8FAF-D45F45912E96}">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RDT589844" authorId="1154" shapeId="0" xr:uid="{E7315FE8-8D11-4BF2-A7DE-5A6B483CC19A}">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RNP589844" authorId="1155" shapeId="0" xr:uid="{1E498784-DBA4-4972-ADA3-5AB921BD8A10}">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RXL589844" authorId="1156" shapeId="0" xr:uid="{402EB75D-094C-4F21-B6F5-6159AB9D10F8}">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SHH589844" authorId="1157" shapeId="0" xr:uid="{9069E2DA-374D-45B4-AA14-CB66C17A0B0D}">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SRD589844" authorId="1158" shapeId="0" xr:uid="{35104D6D-BA9F-4706-8149-C522D5B6F016}">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TAZ589844" authorId="1159" shapeId="0" xr:uid="{8DFD3864-1388-4548-B9C2-A142914B5AF6}">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TKV589844" authorId="1160" shapeId="0" xr:uid="{7242BF09-6205-47D5-91CD-CF75BDB0EA6F}">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TUR589844" authorId="1161" shapeId="0" xr:uid="{38F0F24E-0CAD-43A0-9FBC-630873528CE9}">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UEN589844" authorId="1162" shapeId="0" xr:uid="{0954DCE9-2404-4266-BD50-B7BE26063335}">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UOJ589844" authorId="1163" shapeId="0" xr:uid="{99F5B0E5-28EB-40D9-98F0-A0FD785BA5BA}">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UYF589844" authorId="1164" shapeId="0" xr:uid="{4B53E4B9-A4F1-4828-9039-53E5F5236611}">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VIB589844" authorId="1165" shapeId="0" xr:uid="{5EE0AD0F-3443-4480-9538-B1FC2B25895C}">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VRX589844" authorId="1166" shapeId="0" xr:uid="{96D7FD8D-6E9C-4D9B-95C7-3B1035B0108F}">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WBT589844" authorId="1167" shapeId="0" xr:uid="{5D78985C-1BFF-40C7-A543-B5CA26F7BBD5}">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WLP589844" authorId="1168" shapeId="0" xr:uid="{91CC4F50-2B6E-42A8-9250-C822FBA5BEE6}">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WVL589844" authorId="1169" shapeId="0" xr:uid="{4094CD07-71CA-4A3F-9675-8BDD2CD7DA9D}">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E655378" authorId="1170" shapeId="0" xr:uid="{64775767-48D8-4739-AF91-BCB4D331E346}">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JA655378" authorId="1171" shapeId="0" xr:uid="{F0DD8E6A-A556-4DA7-9469-72CEE820A4ED}">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SW655378" authorId="1172" shapeId="0" xr:uid="{E735DEA0-9905-4CDB-BF94-956E3D396106}">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ACS655378" authorId="1173" shapeId="0" xr:uid="{D12F6679-8010-4034-BB07-5B7CD380072C}">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AMO655378" authorId="1174" shapeId="0" xr:uid="{0BF6BEAE-B915-471B-B0DA-306487296BE6}">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AWK655378" authorId="1175" shapeId="0" xr:uid="{A5A6EA9F-D556-4A98-A93F-8A3F33722787}">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BGG655378" authorId="1176" shapeId="0" xr:uid="{7FB621B6-41B6-4CFF-8EEA-153E4373F313}">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BQC655378" authorId="1177" shapeId="0" xr:uid="{F0459BA5-C1D0-463B-8FCF-DDB24A90B11E}">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BZY655378" authorId="1178" shapeId="0" xr:uid="{3BD70CA0-61B1-4FEA-9CCA-46FFF008849A}">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CJU655378" authorId="1179" shapeId="0" xr:uid="{5C655674-722F-4AF3-8D33-149B04EB380B}">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CTQ655378" authorId="1180" shapeId="0" xr:uid="{3A15CD14-8EE9-45B0-949F-22E11B2D602F}">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DDM655378" authorId="1181" shapeId="0" xr:uid="{E0245F13-EF9A-4483-B92A-1BD066A2987C}">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DNI655378" authorId="1182" shapeId="0" xr:uid="{5B1BEE71-E149-4020-A7C8-22F0AECDE9B6}">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DXE655378" authorId="1183" shapeId="0" xr:uid="{3E8C271F-1043-4A93-8F58-DE0F1769CC8C}">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EHA655378" authorId="1184" shapeId="0" xr:uid="{356AFEA8-27FA-44BC-98BE-501697D1547F}">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EQW655378" authorId="1185" shapeId="0" xr:uid="{5FB3FCA0-19A2-407C-B0BE-CC03F38540CD}">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FAS655378" authorId="1186" shapeId="0" xr:uid="{3BD6C16D-3B28-478E-AC0A-464892482318}">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FKO655378" authorId="1187" shapeId="0" xr:uid="{3BCBABDC-D5C7-4855-BFBF-8D3E81A90BEC}">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FUK655378" authorId="1188" shapeId="0" xr:uid="{6CA54B6C-B4E9-4201-AE32-EF22812A8DAE}">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GEG655378" authorId="1189" shapeId="0" xr:uid="{717FEED1-DE0B-4AA9-9F9F-FC7C27207050}">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GOC655378" authorId="1190" shapeId="0" xr:uid="{08E98FA7-7BDC-4622-880A-80E57596F3BC}">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GXY655378" authorId="1191" shapeId="0" xr:uid="{46D32D07-415B-4B3C-94FA-B82FC0FAB7EA}">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HHU655378" authorId="1192" shapeId="0" xr:uid="{3524B8A1-8615-488E-823F-4B5D902248CB}">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HRQ655378" authorId="1193" shapeId="0" xr:uid="{DEB023CE-7F7A-4B8A-83B7-F64F51602CCA}">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IBM655378" authorId="1194" shapeId="0" xr:uid="{3CF91905-AF81-45D3-8910-27AE72DB9499}">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ILI655378" authorId="1195" shapeId="0" xr:uid="{C7E81D6E-012B-4590-A1D4-8C68F9D1A82B}">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IVE655378" authorId="1196" shapeId="0" xr:uid="{0EFD3CEB-B2EC-4702-9EC6-43409523657F}">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JFA655378" authorId="1197" shapeId="0" xr:uid="{9E630A9B-7256-4074-8321-96AA3FF3857C}">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JOW655378" authorId="1198" shapeId="0" xr:uid="{D22C33A4-E07B-4AA2-AEDC-FE67955BC3BA}">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JYS655378" authorId="1199" shapeId="0" xr:uid="{128A0B7A-3FF1-4273-BCBE-DA03E1B7ABF2}">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KIO655378" authorId="1200" shapeId="0" xr:uid="{922C53D4-2380-4026-B4BD-E3F4416B5A74}">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KSK655378" authorId="1201" shapeId="0" xr:uid="{EBECC0F4-54C5-43D9-8CA4-C2900E4E2629}">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LCG655378" authorId="1202" shapeId="0" xr:uid="{610C9C96-D5BE-4D99-BEBF-7C4927952843}">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LMC655378" authorId="1203" shapeId="0" xr:uid="{DBE0E676-CD94-4587-9732-66DAF142BBB5}">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LVY655378" authorId="1204" shapeId="0" xr:uid="{4BE0C1C3-E614-42B5-9705-B2DEE9D856CB}">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MFU655378" authorId="1205" shapeId="0" xr:uid="{1707929E-7AFF-4F21-9686-B73F7DB8B7D8}">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MPQ655378" authorId="1206" shapeId="0" xr:uid="{7B410E40-248B-4D5C-84F5-AA585ADA724A}">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MZM655378" authorId="1207" shapeId="0" xr:uid="{8DBF04FD-243C-4445-BA3D-AD89343AD5E6}">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NJI655378" authorId="1208" shapeId="0" xr:uid="{47060297-EC18-42B5-A2C8-4E5C1CA1D79D}">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NTE655378" authorId="1209" shapeId="0" xr:uid="{CC208259-EE10-4E11-BB82-48F71269ED44}">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ODA655378" authorId="1210" shapeId="0" xr:uid="{4D62E991-A5A2-4050-9B32-975449CB18F9}">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OMW655378" authorId="1211" shapeId="0" xr:uid="{C8954CA8-7812-4439-89FA-3840CBD5A101}">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OWS655378" authorId="1212" shapeId="0" xr:uid="{B0E99ACA-1CEB-4B6E-9E34-288232F20DA7}">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PGO655378" authorId="1213" shapeId="0" xr:uid="{57140BD2-14E6-40C8-BA7A-0A36232C2B1F}">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PQK655378" authorId="1214" shapeId="0" xr:uid="{2D0A34E3-5502-4EE1-A23E-3868A770BEE2}">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QAG655378" authorId="1215" shapeId="0" xr:uid="{E91A8787-D589-479B-A137-84544515EEED}">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QKC655378" authorId="1216" shapeId="0" xr:uid="{E8E6C029-B8D8-4F86-8083-9AD24B426402}">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QTY655378" authorId="1217" shapeId="0" xr:uid="{C4B1C996-46AD-40EC-8DE7-53833D22CF5C}">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RDU655378" authorId="1218" shapeId="0" xr:uid="{3657523E-7D37-42B9-8A50-6D1335F2C263}">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RNQ655378" authorId="1219" shapeId="0" xr:uid="{8119F265-AD94-4B09-8BBA-BD4E783AB3F3}">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RXM655378" authorId="1220" shapeId="0" xr:uid="{96A6F085-CFCF-4809-903E-103222C13E70}">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SHI655378" authorId="1221" shapeId="0" xr:uid="{4146C99C-77FC-408E-9299-067A81183ADE}">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SRE655378" authorId="1222" shapeId="0" xr:uid="{2A29F9C9-D2AB-4E56-AC85-AF1E2EF1592F}">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TBA655378" authorId="1223" shapeId="0" xr:uid="{E9173B08-00F8-40AD-BFBF-DE6D63A0F447}">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TKW655378" authorId="1224" shapeId="0" xr:uid="{0185B9B9-2565-4831-8D10-FCE1AFEED1E4}">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TUS655378" authorId="1225" shapeId="0" xr:uid="{3C358F1D-BE79-4EEF-A528-9291A8CFB56F}">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UEO655378" authorId="1226" shapeId="0" xr:uid="{D2B5DB40-BA64-48EC-B50B-6C8D0361B723}">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UOK655378" authorId="1227" shapeId="0" xr:uid="{56B0ABB2-8ED5-47B9-BEE1-241F4D82D338}">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UYG655378" authorId="1228" shapeId="0" xr:uid="{94EA5E3C-F8F2-4583-B801-724F62F110A3}">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VIC655378" authorId="1229" shapeId="0" xr:uid="{E6919317-8034-475F-850D-A8C384A8173E}">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VRY655378" authorId="1230" shapeId="0" xr:uid="{9260EA50-7078-4A38-8273-188AF24BE368}">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WBU655378" authorId="1231" shapeId="0" xr:uid="{879E634D-0E85-4987-9E3C-8E636A2D9774}">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WLQ655378" authorId="1232" shapeId="0" xr:uid="{1B785DEB-D6A7-4C4A-B62E-2863B49A6DD3}">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WVM655378" authorId="1233" shapeId="0" xr:uid="{163DCA57-64A4-4159-87EA-6F163829D725}">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B655380" authorId="1234" shapeId="0" xr:uid="{2F55F2A1-E9F4-4176-8881-1918334A0F17}">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C655380" authorId="1235" shapeId="0" xr:uid="{D99C3E59-01CC-40B3-819E-E40E04CD8C95}">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D655380" authorId="1236" shapeId="0" xr:uid="{D81F25BB-3480-4725-A1B3-540C7E83E7DE}">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IZ655380" authorId="1237" shapeId="0" xr:uid="{2B2020A6-EE66-444B-B278-17BC290F3461}">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SV655380" authorId="1238" shapeId="0" xr:uid="{2656EB6E-D5C2-4CF9-9D37-6797913F8940}">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ACR655380" authorId="1239" shapeId="0" xr:uid="{70244D40-0F03-4970-B64B-DEC93C1B7931}">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AMN655380" authorId="1240" shapeId="0" xr:uid="{5DCDDB02-B788-40BA-BCC2-BA7F7B0C737C}">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AWJ655380" authorId="1241" shapeId="0" xr:uid="{02438179-3946-4E17-B497-FED06953CDF3}">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BGF655380" authorId="1242" shapeId="0" xr:uid="{F89E360A-F4EA-4D1D-9EBD-823F2050E42E}">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BQB655380" authorId="1243" shapeId="0" xr:uid="{CE99ECCC-0E79-4775-8754-395F21C1DA44}">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BZX655380" authorId="1244" shapeId="0" xr:uid="{22F5AFED-152D-4E0B-AB18-0126F00B9570}">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CJT655380" authorId="1245" shapeId="0" xr:uid="{92C15F22-6D76-46AC-975D-9E9C4DCA4662}">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CTP655380" authorId="1246" shapeId="0" xr:uid="{66EB2DD0-E952-4AD9-AA37-2FE199225002}">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DDL655380" authorId="1247" shapeId="0" xr:uid="{6E032F2F-33F7-405B-9940-700A1DEBF752}">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DNH655380" authorId="1248" shapeId="0" xr:uid="{A9DB8849-CE0E-4128-A344-8E94BF7C6949}">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DXD655380" authorId="1249" shapeId="0" xr:uid="{6F740FAC-C202-4844-A3B5-063FC86D0DC9}">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EGZ655380" authorId="1250" shapeId="0" xr:uid="{91AD722E-30AA-4F2A-8F9B-53B1D5732275}">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EQV655380" authorId="1251" shapeId="0" xr:uid="{781E90E8-6738-4657-BD11-25C3E7710BDA}">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FAR655380" authorId="1252" shapeId="0" xr:uid="{29731027-C90B-4FB6-9D51-E05CC12E8A88}">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FKN655380" authorId="1253" shapeId="0" xr:uid="{1F59C4EF-6FBA-476B-A166-D4B67C14D087}">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FUJ655380" authorId="1254" shapeId="0" xr:uid="{0DF6A79E-77A7-4058-AD72-D45B8CCAB469}">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GEF655380" authorId="1255" shapeId="0" xr:uid="{8DA8C47D-38B0-43F7-89AA-6876E05B2018}">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GOB655380" authorId="1256" shapeId="0" xr:uid="{D0CFF4F1-1CA8-455B-A0C3-D5B4D9A0D092}">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GXX655380" authorId="1257" shapeId="0" xr:uid="{91837A93-83BF-4ADF-B7C6-C72168479E8D}">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HHT655380" authorId="1258" shapeId="0" xr:uid="{B8B50FEC-6857-45AA-BDBC-B27B8ABE6CF9}">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HRP655380" authorId="1259" shapeId="0" xr:uid="{6D1C7824-79A1-4111-908A-C411C8B02547}">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IBL655380" authorId="1260" shapeId="0" xr:uid="{B0B1A45A-CCAA-471A-8F5C-21405F9874C6}">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ILH655380" authorId="1261" shapeId="0" xr:uid="{9E67ADB0-A777-4B5C-B625-FF0F336F6920}">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IVD655380" authorId="1262" shapeId="0" xr:uid="{DC82972F-C93A-41ED-9D58-CD4EB341250D}">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JEZ655380" authorId="1263" shapeId="0" xr:uid="{391F1896-38FF-4376-AAA0-B69005FD84CA}">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JOV655380" authorId="1264" shapeId="0" xr:uid="{1A115844-639D-4BC5-84E3-0CC80FF4C2F9}">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JYR655380" authorId="1265" shapeId="0" xr:uid="{A23E9E59-2733-472D-9F4D-209F78807D42}">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KIN655380" authorId="1266" shapeId="0" xr:uid="{91C6D50C-5FCD-427B-9193-843135009905}">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KSJ655380" authorId="1267" shapeId="0" xr:uid="{242920AA-BB21-4CFC-8CD1-DEF4B12D83E9}">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LCF655380" authorId="1268" shapeId="0" xr:uid="{AE4A53C3-F065-4C59-94CE-3396AF5AAA77}">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LMB655380" authorId="1269" shapeId="0" xr:uid="{71A67572-BB4E-4086-B9AF-9FA3E331B69E}">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LVX655380" authorId="1270" shapeId="0" xr:uid="{44618129-FBEE-4672-ACE3-5FB4CC04156D}">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MFT655380" authorId="1271" shapeId="0" xr:uid="{F02E9CBF-5E94-47F7-8B41-587BFBDD2FA7}">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MPP655380" authorId="1272" shapeId="0" xr:uid="{2D75E9D7-B5BE-4A9A-927C-2DC46BA55500}">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MZL655380" authorId="1273" shapeId="0" xr:uid="{70E98976-7774-4BC2-8302-F07D2ADE17B7}">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NJH655380" authorId="1274" shapeId="0" xr:uid="{27429598-8748-452A-817E-1EAC8F8252D3}">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NTD655380" authorId="1275" shapeId="0" xr:uid="{A482D4A3-5101-4270-AAD1-96EC808F1208}">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OCZ655380" authorId="1276" shapeId="0" xr:uid="{BABFD5A0-A5E9-4691-98EE-E7661C342046}">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OMV655380" authorId="1277" shapeId="0" xr:uid="{25B5A388-7453-4D26-A725-68EC00933DD5}">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OWR655380" authorId="1278" shapeId="0" xr:uid="{0554D1CF-B778-4EEC-87AB-3B7B0ECFFBE9}">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PGN655380" authorId="1279" shapeId="0" xr:uid="{B36EC690-4230-4063-BF01-134D19834EEC}">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PQJ655380" authorId="1280" shapeId="0" xr:uid="{FA4CD99C-3F20-4AB4-8EA2-77C6E83FCB1A}">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QAF655380" authorId="1281" shapeId="0" xr:uid="{B70F3100-016A-4E92-B8D6-BF7DA96AEA4D}">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QKB655380" authorId="1282" shapeId="0" xr:uid="{ADB72512-2F96-46C2-8A03-E6A3C558801D}">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QTX655380" authorId="1283" shapeId="0" xr:uid="{677A13B2-AABA-4843-BAED-B5D1DB0C7248}">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RDT655380" authorId="1284" shapeId="0" xr:uid="{64B6748C-5315-41BF-86CA-A2EB8C474696}">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RNP655380" authorId="1285" shapeId="0" xr:uid="{E7AEB76B-F816-42E4-AAD4-3063983FB816}">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RXL655380" authorId="1286" shapeId="0" xr:uid="{BAF38E08-5A7E-4753-AA88-F1D5BD5146FF}">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SHH655380" authorId="1287" shapeId="0" xr:uid="{12500E81-9556-47CF-A57A-45F4F6F83011}">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SRD655380" authorId="1288" shapeId="0" xr:uid="{E0E6F100-745C-459B-B1EC-FE07003335F3}">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TAZ655380" authorId="1289" shapeId="0" xr:uid="{0609270F-17B4-416B-B446-701C7B8C5F20}">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TKV655380" authorId="1290" shapeId="0" xr:uid="{0286BA41-C064-43A3-91C8-6A70F6878932}">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TUR655380" authorId="1291" shapeId="0" xr:uid="{E20ED8CE-CEDF-4D71-A94E-CA7DCEB445F3}">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UEN655380" authorId="1292" shapeId="0" xr:uid="{EFDB2326-B04E-47FE-9C05-7F6EB051B3E4}">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UOJ655380" authorId="1293" shapeId="0" xr:uid="{3857A07E-A771-4734-B400-1AA581C3D9ED}">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UYF655380" authorId="1294" shapeId="0" xr:uid="{2BC09648-1255-46AE-8E63-C9328BAF40E0}">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VIB655380" authorId="1295" shapeId="0" xr:uid="{10068BE2-06F3-4B28-A358-4C2622370697}">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VRX655380" authorId="1296" shapeId="0" xr:uid="{B6CD12DA-8EC0-4EC2-BE09-5F38070B094E}">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WBT655380" authorId="1297" shapeId="0" xr:uid="{AD118E7B-6BBB-4682-A64D-011327279CF3}">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WLP655380" authorId="1298" shapeId="0" xr:uid="{07CF4BCB-9902-4AF6-99C1-170CA7B83423}">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WVL655380" authorId="1299" shapeId="0" xr:uid="{68AD4E70-6CCC-40A4-9233-5F23FDA2F5F4}">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E720914" authorId="1300" shapeId="0" xr:uid="{E8007D97-4BF3-4E33-8C59-862C7E34523F}">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JA720914" authorId="1301" shapeId="0" xr:uid="{B2941009-21FB-4C3B-928B-BFE8106BE9C4}">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SW720914" authorId="1302" shapeId="0" xr:uid="{49C2EF6F-384F-4278-AD32-9EEE5D1D0079}">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ACS720914" authorId="1303" shapeId="0" xr:uid="{617EF2C4-F07B-4E71-AE7C-4995B53B738F}">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AMO720914" authorId="1304" shapeId="0" xr:uid="{698B76F8-CA4A-4F22-9848-7EFD7DD3B8E6}">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AWK720914" authorId="1305" shapeId="0" xr:uid="{AE6A342E-A5A7-423F-8DDF-8CDD192321C4}">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BGG720914" authorId="1306" shapeId="0" xr:uid="{ADAB4B4D-7655-4EA8-B59D-4FEC363CCC72}">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BQC720914" authorId="1307" shapeId="0" xr:uid="{A9147E3E-4771-4107-808F-8280A4E6FAC6}">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BZY720914" authorId="1308" shapeId="0" xr:uid="{1D02FDA6-F7BB-4C27-8CD8-7B715646C027}">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CJU720914" authorId="1309" shapeId="0" xr:uid="{057B8026-91C2-40D5-8BFB-1B3EF7A409BE}">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CTQ720914" authorId="1310" shapeId="0" xr:uid="{969E915F-95BA-4C27-A9F6-D26C76A4E70B}">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DDM720914" authorId="1311" shapeId="0" xr:uid="{C93D1636-0C76-4D6D-A91E-7259DE5AD1F7}">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DNI720914" authorId="1312" shapeId="0" xr:uid="{8DCE7FB0-B43D-4825-B43A-CA7B9C30E195}">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DXE720914" authorId="1313" shapeId="0" xr:uid="{81A80917-622F-4789-9A53-6ED91C4AA31B}">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EHA720914" authorId="1314" shapeId="0" xr:uid="{BDC0E6B2-0B8C-43FA-86F7-974DF90FC889}">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EQW720914" authorId="1315" shapeId="0" xr:uid="{A78920DE-914E-43E2-B0E3-E4EDDDD9558C}">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FAS720914" authorId="1316" shapeId="0" xr:uid="{59194776-BE6A-4FD0-9098-B1E7C373F655}">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FKO720914" authorId="1317" shapeId="0" xr:uid="{AE49A990-6DF3-4104-A45A-E10AC83F951E}">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FUK720914" authorId="1318" shapeId="0" xr:uid="{57B6EDA8-31A1-4D7D-8F36-BFB13B761495}">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GEG720914" authorId="1319" shapeId="0" xr:uid="{FFB43EDD-E2CF-4BF9-BC4B-1D85D3967C3A}">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GOC720914" authorId="1320" shapeId="0" xr:uid="{2ACF65A1-3018-4029-B824-DD8BD039EB26}">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GXY720914" authorId="1321" shapeId="0" xr:uid="{C5287B66-6990-4BD7-895C-EA81F80FA029}">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HHU720914" authorId="1322" shapeId="0" xr:uid="{69B653BD-78BE-4BB1-A436-1AD5E202468D}">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HRQ720914" authorId="1323" shapeId="0" xr:uid="{DE5A050D-116A-4C93-BE79-F93AB6644C30}">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IBM720914" authorId="1324" shapeId="0" xr:uid="{24304BA1-8B05-437F-9BE5-305EC9A71CF4}">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ILI720914" authorId="1325" shapeId="0" xr:uid="{ABFF0E8F-400D-4AE0-99F5-1DCA320FA9A4}">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IVE720914" authorId="1326" shapeId="0" xr:uid="{7283C866-7831-4E21-B40A-CE56DE185A39}">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JFA720914" authorId="1327" shapeId="0" xr:uid="{D69D28B0-BE55-4F49-A3E7-A03FE236ADAD}">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JOW720914" authorId="1328" shapeId="0" xr:uid="{A0ADE237-C9FC-418E-AC1A-51AC780F00AC}">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JYS720914" authorId="1329" shapeId="0" xr:uid="{F82C5BD4-B9E2-48E5-809C-3BB70D1063D9}">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KIO720914" authorId="1330" shapeId="0" xr:uid="{79EBFB25-FCB9-4357-BED8-BE06F520739C}">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KSK720914" authorId="1331" shapeId="0" xr:uid="{34F83B1A-1CBE-423E-AC01-A7C9B2151FBD}">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LCG720914" authorId="1332" shapeId="0" xr:uid="{8192E32C-0711-4C6A-A8E9-3838682AEE03}">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LMC720914" authorId="1333" shapeId="0" xr:uid="{05893C8B-C39D-4E3C-A8F4-C6C962C7AEA3}">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LVY720914" authorId="1334" shapeId="0" xr:uid="{15BB0B6A-6182-403C-9A95-5D10322D0AD5}">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MFU720914" authorId="1335" shapeId="0" xr:uid="{3E2B5623-80AE-4DF5-8D2B-16154A4858C1}">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MPQ720914" authorId="1336" shapeId="0" xr:uid="{AC1110D2-63C3-4DB1-958F-A01F99137AA1}">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MZM720914" authorId="1337" shapeId="0" xr:uid="{301EB5C0-6B82-4480-9906-817B0C8E917D}">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NJI720914" authorId="1338" shapeId="0" xr:uid="{BA1A740E-2748-4405-9C68-74BD949768FC}">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NTE720914" authorId="1339" shapeId="0" xr:uid="{631FD239-95D0-416A-82EF-442622200447}">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ODA720914" authorId="1340" shapeId="0" xr:uid="{EB149C22-5048-4B13-9203-0F7BDE4FCEC4}">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OMW720914" authorId="1341" shapeId="0" xr:uid="{5FE8BACB-703A-4EC7-BCA5-81CA13829257}">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OWS720914" authorId="1342" shapeId="0" xr:uid="{D6363254-0E0B-4657-A509-960641784DCC}">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PGO720914" authorId="1343" shapeId="0" xr:uid="{B160BCE7-BF1C-49B4-91B3-D58DBD3FDC62}">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PQK720914" authorId="1344" shapeId="0" xr:uid="{820A6A94-4DAF-4251-8C3F-0B6067698F89}">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QAG720914" authorId="1345" shapeId="0" xr:uid="{3E71CC5D-E501-4B8E-A413-D6EA9E75ABB8}">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QKC720914" authorId="1346" shapeId="0" xr:uid="{438E1492-F3C7-4B8A-B8A2-7935E905F61F}">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QTY720914" authorId="1347" shapeId="0" xr:uid="{E37E9DF3-B1B6-44EF-B31F-3AFEC2536FDF}">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RDU720914" authorId="1348" shapeId="0" xr:uid="{C4C8C308-416F-4FE9-AF27-26AC7B1FCF1D}">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RNQ720914" authorId="1349" shapeId="0" xr:uid="{049F4CD5-BAB1-4E1E-9B4E-E6CD819A1B7C}">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RXM720914" authorId="1350" shapeId="0" xr:uid="{9208F5C0-2FB8-4169-9A6E-0DE8AAEAB2A4}">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SHI720914" authorId="1351" shapeId="0" xr:uid="{077A442C-4674-4CC0-A703-5D276AF9BEA5}">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SRE720914" authorId="1352" shapeId="0" xr:uid="{2A00C6EC-B352-499B-8F36-9F307B648F4F}">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TBA720914" authorId="1353" shapeId="0" xr:uid="{4C3C5A9A-DFFA-427F-A10A-EE9498375E77}">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TKW720914" authorId="1354" shapeId="0" xr:uid="{BA7CB2F2-445D-4A6D-A232-D2EAC61551D8}">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TUS720914" authorId="1355" shapeId="0" xr:uid="{861779BD-DFEC-4D81-BC6C-1DD206799572}">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UEO720914" authorId="1356" shapeId="0" xr:uid="{21A28BDA-1E28-472D-82FB-C040B72716E5}">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UOK720914" authorId="1357" shapeId="0" xr:uid="{328D2751-3C56-499D-B344-1AFD60E045CD}">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UYG720914" authorId="1358" shapeId="0" xr:uid="{05EAE758-7ACF-4E10-943B-4CFD04644196}">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VIC720914" authorId="1359" shapeId="0" xr:uid="{FD24A906-E51D-4F89-9BE7-FE8ADF06839E}">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VRY720914" authorId="1360" shapeId="0" xr:uid="{A5BFE54C-641C-415D-8BD1-6A146D7B5E7E}">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WBU720914" authorId="1361" shapeId="0" xr:uid="{7AC52851-FE75-47A7-BE52-EDC119CBAC9E}">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WLQ720914" authorId="1362" shapeId="0" xr:uid="{0A5A79DB-FD3D-4F3B-BF2B-27C786C5FC11}">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WVM720914" authorId="1363" shapeId="0" xr:uid="{616A3124-CEB4-4A4A-BC5D-FE96DD55AF72}">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B720916" authorId="1364" shapeId="0" xr:uid="{6288C978-0725-4D24-9592-1CBFCF70C408}">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C720916" authorId="1365" shapeId="0" xr:uid="{A712301A-2811-430B-9BAD-04B1E118049B}">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D720916" authorId="1366" shapeId="0" xr:uid="{746B63BE-F7D4-45E4-9FCD-16B2453E58CB}">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IZ720916" authorId="1367" shapeId="0" xr:uid="{4F020AE9-6BEA-4FA5-BCFD-891393F0F8EE}">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SV720916" authorId="1368" shapeId="0" xr:uid="{E755B11E-4E73-4E63-8D6F-C1D9A2AF4AD5}">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ACR720916" authorId="1369" shapeId="0" xr:uid="{95818CCF-07E2-4055-A573-27E36A349690}">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AMN720916" authorId="1370" shapeId="0" xr:uid="{C6F55750-961C-4408-8AEB-A9A49DAD7D67}">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AWJ720916" authorId="1371" shapeId="0" xr:uid="{3B52C719-EDF8-4EB0-912B-1032C4676A0F}">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BGF720916" authorId="1372" shapeId="0" xr:uid="{FD559E23-A1BD-48E8-B67E-71A6C5069368}">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BQB720916" authorId="1373" shapeId="0" xr:uid="{5C850B0A-134A-469F-89D3-633B3C429987}">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BZX720916" authorId="1374" shapeId="0" xr:uid="{4FAC9C07-5D5A-432E-B25B-00D07AC9163F}">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CJT720916" authorId="1375" shapeId="0" xr:uid="{821186D7-BFAF-4733-B160-1CDA571AD1E4}">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CTP720916" authorId="1376" shapeId="0" xr:uid="{5F8F5C6C-370B-4B1A-8B77-05F51231E329}">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DDL720916" authorId="1377" shapeId="0" xr:uid="{3AEACF85-AEA1-4F46-91CF-A5D0C062E5A3}">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DNH720916" authorId="1378" shapeId="0" xr:uid="{21F3AEE1-0505-4A3C-809C-8105F3EAA923}">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DXD720916" authorId="1379" shapeId="0" xr:uid="{0FD3B193-1950-4CE1-BAC2-EF801EACA004}">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EGZ720916" authorId="1380" shapeId="0" xr:uid="{D7485169-BEB8-417B-A09D-5CEEF2F3B69D}">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EQV720916" authorId="1381" shapeId="0" xr:uid="{8CBF3344-24F2-4BAE-8685-0159BCBEBA5E}">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FAR720916" authorId="1382" shapeId="0" xr:uid="{AA0C1B4D-25B8-4A5D-8029-3BA7DF23DB68}">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FKN720916" authorId="1383" shapeId="0" xr:uid="{09040A3B-E84A-4AE1-8A3C-F8E059CBD027}">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FUJ720916" authorId="1384" shapeId="0" xr:uid="{41F4DF6C-85D1-4EC0-A8D6-75852CF96E9C}">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GEF720916" authorId="1385" shapeId="0" xr:uid="{58881E3B-C437-4EC0-B5D9-8442F03003E4}">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GOB720916" authorId="1386" shapeId="0" xr:uid="{615C0BEC-959B-47DC-A3AF-84F02CAB6C98}">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GXX720916" authorId="1387" shapeId="0" xr:uid="{C939D2D6-D320-4ABF-848C-E0E4EAF5B00E}">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HHT720916" authorId="1388" shapeId="0" xr:uid="{DAC94C0E-1949-43BE-A5CF-1B33B20FBCCB}">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HRP720916" authorId="1389" shapeId="0" xr:uid="{99A0B41C-A039-4762-B3E2-A731D38EC5E6}">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IBL720916" authorId="1390" shapeId="0" xr:uid="{9FF8F6C6-7101-4E68-955C-FB68A607C98E}">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ILH720916" authorId="1391" shapeId="0" xr:uid="{5E1A822F-5E37-4B47-A97A-65CA9D150EBC}">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IVD720916" authorId="1392" shapeId="0" xr:uid="{1E8C69E8-4192-4D4B-A5E5-979F3809D5F8}">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JEZ720916" authorId="1393" shapeId="0" xr:uid="{256FF0F7-DE74-4E4D-9972-9DD652F4996C}">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JOV720916" authorId="1394" shapeId="0" xr:uid="{F23F82A9-7283-485E-AC75-205A68964CF8}">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JYR720916" authorId="1395" shapeId="0" xr:uid="{39348BBF-0AF5-4BD3-B4A4-FE7CB1144A59}">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KIN720916" authorId="1396" shapeId="0" xr:uid="{57A9BB84-8895-4267-B2EE-F56D12A6A935}">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KSJ720916" authorId="1397" shapeId="0" xr:uid="{1EB045DA-1D2F-495A-854A-F569A830190F}">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LCF720916" authorId="1398" shapeId="0" xr:uid="{97F180C3-2729-47B3-B24C-EF0A22F8A0F6}">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LMB720916" authorId="1399" shapeId="0" xr:uid="{BA402305-9DC9-48F7-8B6C-049668C30314}">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LVX720916" authorId="1400" shapeId="0" xr:uid="{745E1030-50F3-4B9E-8EA0-BE8DB5058007}">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MFT720916" authorId="1401" shapeId="0" xr:uid="{1F7A7E4D-1F4C-478C-A9DE-CC6421592CA1}">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MPP720916" authorId="1402" shapeId="0" xr:uid="{6C393514-C3C5-4E0A-B3C6-DEC26E8673E1}">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MZL720916" authorId="1403" shapeId="0" xr:uid="{22655A47-E12C-4A47-A01B-80D7261FE279}">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NJH720916" authorId="1404" shapeId="0" xr:uid="{6C5EE5EC-0234-4F2F-B180-9D2ABEA9551E}">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NTD720916" authorId="1405" shapeId="0" xr:uid="{FB87D307-1556-4902-B25E-BC4C612903E4}">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OCZ720916" authorId="1406" shapeId="0" xr:uid="{33476BEB-E63F-4418-9E9F-399B21D09676}">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OMV720916" authorId="1407" shapeId="0" xr:uid="{FC8B93B0-B024-4351-AD87-2CAB4B9FEF58}">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OWR720916" authorId="1408" shapeId="0" xr:uid="{81314CBF-D9C1-411F-9D19-848C48408305}">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PGN720916" authorId="1409" shapeId="0" xr:uid="{496AF6ED-4683-4770-9594-FC3CF8E25AB8}">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PQJ720916" authorId="1410" shapeId="0" xr:uid="{5CB6DA8F-23B6-43EE-AE80-7BC3AD2F8287}">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QAF720916" authorId="1411" shapeId="0" xr:uid="{789C0F59-8CF0-426E-B6C5-0E6F5750E833}">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QKB720916" authorId="1412" shapeId="0" xr:uid="{F1D8A7D6-EEC8-49DF-810A-5EAF6F33B122}">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QTX720916" authorId="1413" shapeId="0" xr:uid="{D6C61F9B-394B-417D-A879-60A04C7B915B}">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RDT720916" authorId="1414" shapeId="0" xr:uid="{18872785-1730-4842-9C7D-E5C2D8CA338D}">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RNP720916" authorId="1415" shapeId="0" xr:uid="{4A398EC2-0352-4713-B944-725901CD5FBB}">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RXL720916" authorId="1416" shapeId="0" xr:uid="{6D629DD1-F60A-4DCA-8C2A-C5AF98131C06}">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SHH720916" authorId="1417" shapeId="0" xr:uid="{8F503757-C2EC-4A05-9424-0504A231134B}">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SRD720916" authorId="1418" shapeId="0" xr:uid="{218CC13E-847C-4E78-BE28-AA10DB55E562}">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TAZ720916" authorId="1419" shapeId="0" xr:uid="{40A70D07-4E04-44A4-938A-9FF0C8C9A3CB}">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TKV720916" authorId="1420" shapeId="0" xr:uid="{50FA8700-36C9-4E4C-B253-73F36C7D569D}">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TUR720916" authorId="1421" shapeId="0" xr:uid="{15C3B168-ED37-4D1D-BF9F-6B99CB539967}">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UEN720916" authorId="1422" shapeId="0" xr:uid="{AD91C0A8-879F-47E7-9D9E-CC1A208AF9EB}">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UOJ720916" authorId="1423" shapeId="0" xr:uid="{A1D3C493-20CC-4057-BC05-8A974776D337}">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UYF720916" authorId="1424" shapeId="0" xr:uid="{BBEC1134-3C6C-420D-999D-E6F40C40B74B}">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VIB720916" authorId="1425" shapeId="0" xr:uid="{9422A1EC-A44D-46FC-B850-F71694DFCC6B}">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VRX720916" authorId="1426" shapeId="0" xr:uid="{395AA128-C90F-491B-B0D9-43106B0EE56A}">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WBT720916" authorId="1427" shapeId="0" xr:uid="{8F224687-0E12-419B-A158-4CE51B18BB02}">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WLP720916" authorId="1428" shapeId="0" xr:uid="{93EACFC5-10A0-4339-ADB6-842DCD677C2A}">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WVL720916" authorId="1429" shapeId="0" xr:uid="{F355C756-6E85-4871-A896-6E407C7FD3E4}">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E786450" authorId="1430" shapeId="0" xr:uid="{240259C6-B929-4DF2-ADEE-66E55362D0B7}">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JA786450" authorId="1431" shapeId="0" xr:uid="{831AC81D-819B-404E-8F65-DEF910F11C4C}">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SW786450" authorId="1432" shapeId="0" xr:uid="{D1EFF021-7F29-43A0-B901-56E9D224B634}">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ACS786450" authorId="1433" shapeId="0" xr:uid="{3D8A5593-3628-4DDA-8ADC-4662D392B5D6}">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AMO786450" authorId="1434" shapeId="0" xr:uid="{8585D8F7-F796-45C1-BF35-4BD52CC03B99}">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AWK786450" authorId="1435" shapeId="0" xr:uid="{E802C16F-AFBB-444B-A507-DF5B600D4F97}">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BGG786450" authorId="1436" shapeId="0" xr:uid="{A1CDD4AD-4D30-4C6F-BDA0-19D2D6D41F0F}">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BQC786450" authorId="1437" shapeId="0" xr:uid="{310E0C72-275A-4CE3-8846-3D2365548355}">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BZY786450" authorId="1438" shapeId="0" xr:uid="{F85395FB-873F-4704-A685-9C18DD185CA2}">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CJU786450" authorId="1439" shapeId="0" xr:uid="{212B2942-65C5-4A3E-9DB6-74E10D64D05E}">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CTQ786450" authorId="1440" shapeId="0" xr:uid="{AF9D1252-0B63-48E5-9436-33EA01AE9745}">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DDM786450" authorId="1441" shapeId="0" xr:uid="{63BE6BC4-119A-4237-B92E-268F8AE0B4CF}">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DNI786450" authorId="1442" shapeId="0" xr:uid="{3DA52CD4-7091-4973-9E55-9D262533D4BA}">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DXE786450" authorId="1443" shapeId="0" xr:uid="{032C3012-1AA0-44EE-B61A-237E245C232B}">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EHA786450" authorId="1444" shapeId="0" xr:uid="{5EBB395B-CA57-4A39-BDCB-BB559C5AFF9A}">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EQW786450" authorId="1445" shapeId="0" xr:uid="{06211E8C-07FD-4FC7-B25A-4B78E56CA8C0}">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FAS786450" authorId="1446" shapeId="0" xr:uid="{826FD561-7E90-4F7E-921D-D215D132E7C8}">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FKO786450" authorId="1447" shapeId="0" xr:uid="{A0B01CD0-279F-48CA-AA21-0BF3A2487D16}">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FUK786450" authorId="1448" shapeId="0" xr:uid="{68DF32C4-A1F4-43AB-BDC6-BC17F20134A7}">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GEG786450" authorId="1449" shapeId="0" xr:uid="{FCF48A32-36F6-4681-87C0-2E1EDE5C194E}">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GOC786450" authorId="1450" shapeId="0" xr:uid="{11E40CEB-EA41-4B59-8417-1AAE9D462E8F}">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GXY786450" authorId="1451" shapeId="0" xr:uid="{1374AAA1-26B9-4D20-8646-EEC840EB05C0}">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HHU786450" authorId="1452" shapeId="0" xr:uid="{8567FEEE-12D4-4956-8220-BBEF974B15CD}">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HRQ786450" authorId="1453" shapeId="0" xr:uid="{1838B741-E35B-4A44-A9BD-10BCBDB1CD20}">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IBM786450" authorId="1454" shapeId="0" xr:uid="{030E2D7D-E2B0-4AEB-A2A1-C941F1A7C2FC}">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ILI786450" authorId="1455" shapeId="0" xr:uid="{42D51E4F-01A8-4CE6-9A35-AF55209A8A96}">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IVE786450" authorId="1456" shapeId="0" xr:uid="{08ED065B-C33C-4939-A12C-F6BAD8F3E2CC}">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JFA786450" authorId="1457" shapeId="0" xr:uid="{263181AC-3723-415B-AEAC-8C2DF8A8CECA}">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JOW786450" authorId="1458" shapeId="0" xr:uid="{7BEB35BC-105B-494E-92FB-E26FB4B2C8BE}">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JYS786450" authorId="1459" shapeId="0" xr:uid="{1DB5A1F7-B845-4CB9-ABCD-7BC27838535C}">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KIO786450" authorId="1460" shapeId="0" xr:uid="{58360725-4614-4FC8-B478-B19531BBFDD2}">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KSK786450" authorId="1461" shapeId="0" xr:uid="{387403EE-EB83-4877-9CD0-62549AC39E98}">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LCG786450" authorId="1462" shapeId="0" xr:uid="{CF1573EE-923E-4411-995F-8EBC2C710458}">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LMC786450" authorId="1463" shapeId="0" xr:uid="{2A251DEF-F962-4620-A3F2-5B80E2D7CB18}">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LVY786450" authorId="1464" shapeId="0" xr:uid="{43595A44-A7A9-497A-AAAD-EA87BC573A6C}">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MFU786450" authorId="1465" shapeId="0" xr:uid="{F1D61DC1-9D11-447D-841D-D63B376CA755}">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MPQ786450" authorId="1466" shapeId="0" xr:uid="{880D376D-FF54-4803-A6C8-B14708088337}">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MZM786450" authorId="1467" shapeId="0" xr:uid="{E51AF21A-5649-4533-9D47-C45493542F2B}">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NJI786450" authorId="1468" shapeId="0" xr:uid="{683D7109-1DB6-45B7-968B-0CE1F55B12A4}">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NTE786450" authorId="1469" shapeId="0" xr:uid="{1C2B5CED-81B5-411D-86F1-3574ED8ED669}">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ODA786450" authorId="1470" shapeId="0" xr:uid="{9DE80939-9EC8-4179-8652-64DE7609ECFE}">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OMW786450" authorId="1471" shapeId="0" xr:uid="{149C6EE6-1022-4EA0-A207-5FBED88B3913}">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OWS786450" authorId="1472" shapeId="0" xr:uid="{D43ADBAC-9CC1-4C44-A394-AE9D4E2F671F}">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PGO786450" authorId="1473" shapeId="0" xr:uid="{DA93B22A-2842-4ADC-A84D-82C689FFF881}">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PQK786450" authorId="1474" shapeId="0" xr:uid="{3697E98B-0662-472F-A10B-8CDD1B97F8A0}">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QAG786450" authorId="1475" shapeId="0" xr:uid="{712ED98F-D3E1-4E7F-873F-88A915AD4315}">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QKC786450" authorId="1476" shapeId="0" xr:uid="{F3CF30F6-4F24-4FB6-9297-77619D32FE2E}">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QTY786450" authorId="1477" shapeId="0" xr:uid="{89FF14BC-6541-45A9-A72A-A8CF1F4C37A8}">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RDU786450" authorId="1478" shapeId="0" xr:uid="{5FA8A1AF-ACB4-4B68-B2CA-07AEFCB09956}">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RNQ786450" authorId="1479" shapeId="0" xr:uid="{92341025-18A2-42CB-9C40-C94F4A31EEE8}">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RXM786450" authorId="1480" shapeId="0" xr:uid="{BD706B22-60D2-42F5-9F4C-644A247FEB2C}">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SHI786450" authorId="1481" shapeId="0" xr:uid="{9AEA85C1-4739-499B-B436-18C1EAE9A038}">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SRE786450" authorId="1482" shapeId="0" xr:uid="{1D3092FE-2C38-47B9-AD74-2FFB5B012A3E}">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TBA786450" authorId="1483" shapeId="0" xr:uid="{999390FA-DCC6-400D-AC39-A8FA56EC4D86}">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TKW786450" authorId="1484" shapeId="0" xr:uid="{29CB599F-EAFF-4E84-A7EE-4A670D62ADB9}">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TUS786450" authorId="1485" shapeId="0" xr:uid="{98D23BCC-6F1B-49A0-93AA-30B1EC8B65B7}">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UEO786450" authorId="1486" shapeId="0" xr:uid="{BB0BF12B-C532-4C3B-B19D-AAE23D743C2F}">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UOK786450" authorId="1487" shapeId="0" xr:uid="{C837E35B-6789-4B6B-9E98-EEE7B9CCFDEB}">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UYG786450" authorId="1488" shapeId="0" xr:uid="{EC9A163C-273F-4553-B50F-C93D69B1FE6A}">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VIC786450" authorId="1489" shapeId="0" xr:uid="{86F175BA-9948-4083-A8AB-1BE3A7A7DFC5}">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VRY786450" authorId="1490" shapeId="0" xr:uid="{36DA6AF4-F3BA-4EF1-98B9-22A400296B93}">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WBU786450" authorId="1491" shapeId="0" xr:uid="{C2F6C73B-CE51-472F-B1F5-B92031F2F119}">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WLQ786450" authorId="1492" shapeId="0" xr:uid="{21F9D5CA-00E7-4587-BD6A-B40032A68D0A}">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WVM786450" authorId="1493" shapeId="0" xr:uid="{43DC17EC-296A-40E5-A1DC-5E82D6287700}">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B786452" authorId="1494" shapeId="0" xr:uid="{B68B601A-98A6-4059-9EE0-AB9086072467}">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C786452" authorId="1495" shapeId="0" xr:uid="{9A0E3831-579B-45CA-A5AA-D70AD2A83A08}">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D786452" authorId="1496" shapeId="0" xr:uid="{1C4143F3-502E-4216-902E-115E2C94495C}">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IZ786452" authorId="1497" shapeId="0" xr:uid="{F7519878-6D7B-4BB2-B9A6-466987E022BA}">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SV786452" authorId="1498" shapeId="0" xr:uid="{148475B3-CCDA-4CC1-8075-27D927EA38A7}">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ACR786452" authorId="1499" shapeId="0" xr:uid="{F84EBD8B-0FDD-4525-8C16-CFCA7B75C24A}">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AMN786452" authorId="1500" shapeId="0" xr:uid="{5FA92E55-90C3-4232-8940-C9F6FD00E1AB}">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AWJ786452" authorId="1501" shapeId="0" xr:uid="{0C3A1273-F5B5-41B9-84BA-4EC8A7A3F92D}">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BGF786452" authorId="1502" shapeId="0" xr:uid="{398536BD-2EA5-4052-AFA2-C4AB516915B2}">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BQB786452" authorId="1503" shapeId="0" xr:uid="{603A2129-3845-45EA-9B15-5433DBD1921B}">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BZX786452" authorId="1504" shapeId="0" xr:uid="{5FD4DF1D-9B49-45C1-95A9-84B0D03FC9AB}">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CJT786452" authorId="1505" shapeId="0" xr:uid="{BDB92411-7C40-4D40-BB88-5168928DB8F6}">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CTP786452" authorId="1506" shapeId="0" xr:uid="{E15C521F-AFF2-4DE8-9887-AD7BE241DDBA}">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DDL786452" authorId="1507" shapeId="0" xr:uid="{F4C22EFD-5B93-4B7C-91F6-1B32563386EB}">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DNH786452" authorId="1508" shapeId="0" xr:uid="{511A31D4-C98D-4166-9268-04396E01AE50}">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DXD786452" authorId="1509" shapeId="0" xr:uid="{D59A20E1-7AA6-4890-A062-DB80A2363204}">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EGZ786452" authorId="1510" shapeId="0" xr:uid="{0F48D751-9190-4481-BBED-45DA158260F8}">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EQV786452" authorId="1511" shapeId="0" xr:uid="{0B1B469E-9759-4ED2-9396-62B560F6B247}">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FAR786452" authorId="1512" shapeId="0" xr:uid="{1B0C61E1-13A8-459F-8DC1-DF2B19DE5CA9}">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FKN786452" authorId="1513" shapeId="0" xr:uid="{91A0BF4C-DCA6-428C-98C0-CCB37573F905}">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FUJ786452" authorId="1514" shapeId="0" xr:uid="{C7777CAD-8AB8-4E5A-9462-C46B8C7C26F6}">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GEF786452" authorId="1515" shapeId="0" xr:uid="{2D3A9B85-C961-4B8C-98F8-6C401B13D564}">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GOB786452" authorId="1516" shapeId="0" xr:uid="{6FAAF895-E8F1-4B0A-9190-94D2429F4784}">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GXX786452" authorId="1517" shapeId="0" xr:uid="{2E88316C-5423-4694-AAE7-69DC9AAD6D8C}">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HHT786452" authorId="1518" shapeId="0" xr:uid="{0322B625-A7B7-483E-8A31-B33664B83B2F}">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HRP786452" authorId="1519" shapeId="0" xr:uid="{A1DE09C0-1C88-439B-9FE5-551C4E46857F}">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IBL786452" authorId="1520" shapeId="0" xr:uid="{CD574062-07EE-4C7C-BC58-6BF87A3AFCDA}">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ILH786452" authorId="1521" shapeId="0" xr:uid="{37D7B3DF-E444-447B-8E13-5D9C10B51939}">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IVD786452" authorId="1522" shapeId="0" xr:uid="{55F39E21-085F-4330-91EF-2FB32F67181D}">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JEZ786452" authorId="1523" shapeId="0" xr:uid="{CC6C6ECD-821A-4CC9-B9BB-F2CDE69281E9}">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JOV786452" authorId="1524" shapeId="0" xr:uid="{0EBAC0FC-BB53-4493-9760-800D635C0A2A}">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JYR786452" authorId="1525" shapeId="0" xr:uid="{77357BF8-A4F0-4869-B3CF-FA88FADE9F2D}">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KIN786452" authorId="1526" shapeId="0" xr:uid="{00E5E840-D37E-490D-A655-6B45CBE1C875}">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KSJ786452" authorId="1527" shapeId="0" xr:uid="{A46321B0-7414-4951-8344-F5DBE927F118}">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LCF786452" authorId="1528" shapeId="0" xr:uid="{83E0D833-235E-4F17-8883-DAF41E118532}">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LMB786452" authorId="1529" shapeId="0" xr:uid="{76D578E8-CF11-44D7-AC7D-30AB8BA27B3A}">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LVX786452" authorId="1530" shapeId="0" xr:uid="{703D22C2-EFFA-40DF-8A39-4A124C32FCF7}">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MFT786452" authorId="1531" shapeId="0" xr:uid="{3A4137E7-974F-482A-A37F-A5F82B2E3441}">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MPP786452" authorId="1532" shapeId="0" xr:uid="{DD880AFF-E6B6-43F1-B9F8-9306F7752A86}">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MZL786452" authorId="1533" shapeId="0" xr:uid="{AA34B7DA-F5D1-4694-9143-2052F89B86AA}">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NJH786452" authorId="1534" shapeId="0" xr:uid="{F059FD59-8155-4578-BC48-66F2BF440640}">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NTD786452" authorId="1535" shapeId="0" xr:uid="{AAA1C9D4-A2F1-4E19-B434-04B8C5654ECC}">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OCZ786452" authorId="1536" shapeId="0" xr:uid="{21E20DF7-118D-4489-B6D7-F732D235AF9F}">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OMV786452" authorId="1537" shapeId="0" xr:uid="{609BD274-9DC1-4475-A37C-AD2EF6B45AA1}">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OWR786452" authorId="1538" shapeId="0" xr:uid="{94748717-61C0-44C2-9473-807975E6795D}">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PGN786452" authorId="1539" shapeId="0" xr:uid="{87DB3DD4-5E6F-404C-8668-BD46FE8DFB15}">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PQJ786452" authorId="1540" shapeId="0" xr:uid="{B3446E55-703A-4E6F-9B9B-4831EDBF1010}">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QAF786452" authorId="1541" shapeId="0" xr:uid="{E8BCF4EF-D9C9-4231-A707-721207BC9321}">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QKB786452" authorId="1542" shapeId="0" xr:uid="{6044B6BC-B147-42BA-8D6C-CF5DE768F8D0}">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QTX786452" authorId="1543" shapeId="0" xr:uid="{943018E9-FE0D-4B35-AC8B-F89E3C42C042}">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RDT786452" authorId="1544" shapeId="0" xr:uid="{188367FA-6D84-4376-B219-51E95616F896}">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RNP786452" authorId="1545" shapeId="0" xr:uid="{D48981DE-ED4D-42B0-A00B-C723BE2CD9E2}">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RXL786452" authorId="1546" shapeId="0" xr:uid="{9C977613-6797-48E3-934B-C73CCD7703AF}">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SHH786452" authorId="1547" shapeId="0" xr:uid="{1B9D3F21-2149-497B-ABF5-E0244CF7E7E6}">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SRD786452" authorId="1548" shapeId="0" xr:uid="{5BA8DA9E-F3E0-4890-83F6-43899F283941}">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TAZ786452" authorId="1549" shapeId="0" xr:uid="{E0665E92-63B3-4CDB-8E78-FA7A82DC1C09}">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TKV786452" authorId="1550" shapeId="0" xr:uid="{6821AAFA-1CB8-401F-A50A-AD5D0CA4C2BF}">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TUR786452" authorId="1551" shapeId="0" xr:uid="{28AB3107-3E49-4734-8B7A-99FF0A812BEE}">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UEN786452" authorId="1552" shapeId="0" xr:uid="{F401CD71-A4A4-468E-AABF-CA3943E0A72C}">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UOJ786452" authorId="1553" shapeId="0" xr:uid="{B7349040-F835-4182-84AF-4CC93859F082}">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UYF786452" authorId="1554" shapeId="0" xr:uid="{63F75A1D-56F0-4624-BDEC-F521127E3E49}">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VIB786452" authorId="1555" shapeId="0" xr:uid="{CB83D89E-0129-4B2B-BB58-E496EEB35F32}">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VRX786452" authorId="1556" shapeId="0" xr:uid="{F4E9D2C2-681E-4C8E-A891-76F4FAED3F18}">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WBT786452" authorId="1557" shapeId="0" xr:uid="{2631B38F-C5AA-4B95-B62F-321BDF62589B}">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WLP786452" authorId="1558" shapeId="0" xr:uid="{C39B69D0-89FF-4431-A165-EE97E9772274}">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WVL786452" authorId="1559" shapeId="0" xr:uid="{8E8FEA64-39C5-44B3-A188-192925F3DCF3}">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E851986" authorId="1560" shapeId="0" xr:uid="{7AF24306-CC88-4594-92AA-6B9972AC51F6}">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JA851986" authorId="1561" shapeId="0" xr:uid="{DD6A4D89-9708-47A6-A228-BB206BAD2CE9}">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SW851986" authorId="1562" shapeId="0" xr:uid="{BE469293-E588-4BD5-84B2-67448271A4F5}">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ACS851986" authorId="1563" shapeId="0" xr:uid="{6EAF3050-D51B-4005-B0C3-5A44FCE600D5}">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AMO851986" authorId="1564" shapeId="0" xr:uid="{5119B9D2-95DC-4729-9E6D-E6849A6B219A}">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AWK851986" authorId="1565" shapeId="0" xr:uid="{BAEE606B-76AF-4D77-902B-6EAF5D4FC11F}">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BGG851986" authorId="1566" shapeId="0" xr:uid="{780F316B-2F53-4C42-96F5-4902A1AB2FC0}">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BQC851986" authorId="1567" shapeId="0" xr:uid="{310A0F3E-CA70-4891-8F30-1FECBD0DF98D}">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BZY851986" authorId="1568" shapeId="0" xr:uid="{28F2355A-8E01-4967-835F-9D68E5813AC9}">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CJU851986" authorId="1569" shapeId="0" xr:uid="{B1602D7E-FBAA-4166-A75D-A9E9D8894C97}">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CTQ851986" authorId="1570" shapeId="0" xr:uid="{7AB514B3-F76E-4A06-8191-091B031D84A3}">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DDM851986" authorId="1571" shapeId="0" xr:uid="{78095A41-9701-4F4B-B29C-54EC22E3BF04}">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DNI851986" authorId="1572" shapeId="0" xr:uid="{6808D1F6-3A76-4E45-B065-A01C2893AF0B}">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DXE851986" authorId="1573" shapeId="0" xr:uid="{1F11FECB-7D25-4993-B2E8-0C942A2F4119}">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EHA851986" authorId="1574" shapeId="0" xr:uid="{A8876F4B-ED46-4FFC-B90A-282E7B80ED3E}">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EQW851986" authorId="1575" shapeId="0" xr:uid="{27F06FB5-5100-4B56-A894-AE6B0123F267}">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FAS851986" authorId="1576" shapeId="0" xr:uid="{BFF38902-C7D5-4A29-9B1F-B5BCD9829B0B}">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FKO851986" authorId="1577" shapeId="0" xr:uid="{2F447074-7920-400B-B73C-1C1E7E9F1663}">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FUK851986" authorId="1578" shapeId="0" xr:uid="{01EE5BD1-604B-438F-9382-CECBBB204809}">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GEG851986" authorId="1579" shapeId="0" xr:uid="{0EB1726B-6457-4DF0-ADFD-0464DE642832}">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GOC851986" authorId="1580" shapeId="0" xr:uid="{E27EE1A7-2B0F-423D-9DBB-E468311F5F70}">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GXY851986" authorId="1581" shapeId="0" xr:uid="{4301BE5B-757F-4DE7-B5FC-31BC30D884A2}">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HHU851986" authorId="1582" shapeId="0" xr:uid="{E7375FF0-EF4D-48FB-922D-4224DAD3519C}">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HRQ851986" authorId="1583" shapeId="0" xr:uid="{B9805DCB-8AA3-4444-BAF1-CCD4CB46D981}">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IBM851986" authorId="1584" shapeId="0" xr:uid="{FA413562-8175-4989-95BC-1E86988B91F0}">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ILI851986" authorId="1585" shapeId="0" xr:uid="{01822B2B-A781-4529-804B-50848B95A0DC}">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IVE851986" authorId="1586" shapeId="0" xr:uid="{5C34BCED-E696-4F61-A577-36DA2083708E}">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JFA851986" authorId="1587" shapeId="0" xr:uid="{FDF2F8B1-3CF3-49C0-85A3-D440328F583C}">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JOW851986" authorId="1588" shapeId="0" xr:uid="{AAC96570-54AA-43FE-9D22-069D5622D6A6}">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JYS851986" authorId="1589" shapeId="0" xr:uid="{7C8E265F-52AE-4971-AB86-F88CB6F274F7}">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KIO851986" authorId="1590" shapeId="0" xr:uid="{09B2C209-6955-477A-AB3D-C0EBC515429B}">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KSK851986" authorId="1591" shapeId="0" xr:uid="{273C98BB-130C-49D0-AD6E-834AF7F490CF}">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LCG851986" authorId="1592" shapeId="0" xr:uid="{FE41BA69-4CA9-49AE-82F0-C2889F9A5044}">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LMC851986" authorId="1593" shapeId="0" xr:uid="{DE004385-CFEF-4693-848C-10B041CE5851}">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LVY851986" authorId="1594" shapeId="0" xr:uid="{496968DB-E352-4302-92D1-80A8F929B54D}">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MFU851986" authorId="1595" shapeId="0" xr:uid="{14CA8EEC-A03F-4399-9032-FA4593A0FFC0}">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MPQ851986" authorId="1596" shapeId="0" xr:uid="{44EF871E-EBC1-438E-9086-F4DDBA8EB57C}">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MZM851986" authorId="1597" shapeId="0" xr:uid="{DD37432C-1DCF-4710-A0FE-03F2B25B70D8}">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NJI851986" authorId="1598" shapeId="0" xr:uid="{060FAFCB-6207-4204-BEFA-EEE23E422A3D}">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NTE851986" authorId="1599" shapeId="0" xr:uid="{A1C3AFA0-3028-4CD3-BE7E-381D51172B40}">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ODA851986" authorId="1600" shapeId="0" xr:uid="{56AB3492-DAE9-4799-836B-00E264097341}">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OMW851986" authorId="1601" shapeId="0" xr:uid="{2B32B0E7-B753-4F2B-944A-834B56A038F0}">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OWS851986" authorId="1602" shapeId="0" xr:uid="{002F8DCD-601C-484B-89B9-0FDAD2465B20}">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PGO851986" authorId="1603" shapeId="0" xr:uid="{A0FD4946-CF82-4F3B-B15A-9D2C387845F6}">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PQK851986" authorId="1604" shapeId="0" xr:uid="{FEE31A6C-E8F4-43AD-A595-998824E10816}">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QAG851986" authorId="1605" shapeId="0" xr:uid="{ECF9189C-1F41-4074-B764-BA608FF6F041}">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QKC851986" authorId="1606" shapeId="0" xr:uid="{A122383C-DC73-49EB-916A-02B681B0F5DD}">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QTY851986" authorId="1607" shapeId="0" xr:uid="{EBC823E4-6783-4523-AD9E-26354B6CE49F}">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RDU851986" authorId="1608" shapeId="0" xr:uid="{860485E1-8117-4B70-A674-73ED998EA684}">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RNQ851986" authorId="1609" shapeId="0" xr:uid="{F6445BF7-3F66-49E1-98D7-F42609CEA733}">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RXM851986" authorId="1610" shapeId="0" xr:uid="{D6E09307-F1CB-4B2C-8BEC-6A5FB371B11C}">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SHI851986" authorId="1611" shapeId="0" xr:uid="{FB9D61E1-4FB9-4235-8D86-BA8CD7523B22}">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SRE851986" authorId="1612" shapeId="0" xr:uid="{4BFFF689-1B1A-4DCE-A64A-B51EF80BFD7F}">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TBA851986" authorId="1613" shapeId="0" xr:uid="{128A9EF8-62C2-4CAB-BA37-A45A7968BA11}">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TKW851986" authorId="1614" shapeId="0" xr:uid="{422D90F9-7A30-460C-94E8-033334F7A16F}">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TUS851986" authorId="1615" shapeId="0" xr:uid="{B9AE4FEE-80CE-4AD4-AA9B-086DFB718C2D}">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UEO851986" authorId="1616" shapeId="0" xr:uid="{FD704018-EC44-4916-BE6F-7B94FD83906D}">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UOK851986" authorId="1617" shapeId="0" xr:uid="{67BD42FE-0BB3-4911-93A9-79EF49826102}">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UYG851986" authorId="1618" shapeId="0" xr:uid="{2251E29C-1DED-4F11-A560-EDA2FA87B12E}">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VIC851986" authorId="1619" shapeId="0" xr:uid="{BEEF6AC7-4794-45EB-AF63-115C43CE8D1A}">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VRY851986" authorId="1620" shapeId="0" xr:uid="{CC9B33F3-D4A6-47B2-9C1A-7925CA55D723}">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WBU851986" authorId="1621" shapeId="0" xr:uid="{217D24B6-D501-46D3-A5CA-D117DAB98FB1}">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WLQ851986" authorId="1622" shapeId="0" xr:uid="{A7F2B906-FB1E-4DE2-881C-C2DC17FD1B03}">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WVM851986" authorId="1623" shapeId="0" xr:uid="{3B4F7C33-AC42-4103-8B82-898C626A2FF5}">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B851988" authorId="1624" shapeId="0" xr:uid="{08CC4E36-DE85-4A92-86D2-E5AA0844BAA5}">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C851988" authorId="1625" shapeId="0" xr:uid="{BB204E5B-E6D6-4079-8D96-6DE98442C043}">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D851988" authorId="1626" shapeId="0" xr:uid="{936B65F8-8F43-46EF-A06E-E6DD5BA8D362}">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IZ851988" authorId="1627" shapeId="0" xr:uid="{5D0B04C4-2724-4D7B-B0A0-0A089DE45B81}">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SV851988" authorId="1628" shapeId="0" xr:uid="{A85D3B2A-50C9-411E-86C2-99C34F31A973}">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ACR851988" authorId="1629" shapeId="0" xr:uid="{F57C1CD2-EF47-4A0C-81EB-2B05C853EADD}">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AMN851988" authorId="1630" shapeId="0" xr:uid="{52B617AD-AC0D-4512-83EB-01F49284FD49}">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AWJ851988" authorId="1631" shapeId="0" xr:uid="{1F49FBDC-A383-4B14-B529-B2133D277AF8}">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BGF851988" authorId="1632" shapeId="0" xr:uid="{AD806BCA-3BB1-4F2C-9B1D-2E0AC3C6599C}">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BQB851988" authorId="1633" shapeId="0" xr:uid="{F8BC705E-F446-417A-BE5F-E31A63FC5F1A}">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BZX851988" authorId="1634" shapeId="0" xr:uid="{F3171E4B-EF0E-463F-9B27-83EF6CB73487}">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CJT851988" authorId="1635" shapeId="0" xr:uid="{6647C944-8227-4837-AB2B-3E68B86E4B6F}">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CTP851988" authorId="1636" shapeId="0" xr:uid="{95834304-6B3F-431A-88E4-872EB6FD4526}">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DDL851988" authorId="1637" shapeId="0" xr:uid="{1115A7B8-D4C8-41E3-95FE-E0CD67AD3023}">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DNH851988" authorId="1638" shapeId="0" xr:uid="{FE5EE01B-7262-40DF-8036-6F28E4080775}">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DXD851988" authorId="1639" shapeId="0" xr:uid="{F9A4E526-41D2-49EC-A662-74A8A72EB49C}">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EGZ851988" authorId="1640" shapeId="0" xr:uid="{8BE2CFF3-1276-4EDB-B957-A61190E10425}">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EQV851988" authorId="1641" shapeId="0" xr:uid="{DAC47B81-66C3-4C6D-8819-33299169E7ED}">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FAR851988" authorId="1642" shapeId="0" xr:uid="{F0879951-CF0F-49F5-BE59-E4961414CCE2}">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FKN851988" authorId="1643" shapeId="0" xr:uid="{DE553C46-6AA9-43EA-BD7D-AA8847F6312C}">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FUJ851988" authorId="1644" shapeId="0" xr:uid="{35301A88-D95F-46EF-9E60-26B6AAAAFA5B}">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GEF851988" authorId="1645" shapeId="0" xr:uid="{275EC981-C2E2-445B-8582-682C121934C9}">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GOB851988" authorId="1646" shapeId="0" xr:uid="{73BE77F5-35B2-46F6-AB7D-606136A21736}">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GXX851988" authorId="1647" shapeId="0" xr:uid="{4782E81E-206D-4463-8DE0-45FC2DE3D567}">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HHT851988" authorId="1648" shapeId="0" xr:uid="{8AF14B61-B8CF-4ADA-BED7-988F47C33E5A}">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HRP851988" authorId="1649" shapeId="0" xr:uid="{DE0975AC-0485-44AE-89F5-E694431CA6A7}">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IBL851988" authorId="1650" shapeId="0" xr:uid="{B0062C49-64D9-44E3-B681-63297B6A322F}">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ILH851988" authorId="1651" shapeId="0" xr:uid="{E8DCEC54-AF64-429B-8501-77648FD87F45}">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IVD851988" authorId="1652" shapeId="0" xr:uid="{5A26AD44-2779-409E-8355-0AEACB0A22E4}">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JEZ851988" authorId="1653" shapeId="0" xr:uid="{1345108C-884A-4E5D-BFDA-C030154B180D}">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JOV851988" authorId="1654" shapeId="0" xr:uid="{A3DB6B98-12F0-446D-ADE9-09B442E020FD}">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JYR851988" authorId="1655" shapeId="0" xr:uid="{FDB376D3-9EF3-406D-AF88-13CD39FD1CCA}">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KIN851988" authorId="1656" shapeId="0" xr:uid="{483DB97B-D824-4CAE-BD5F-0D628C55ACF3}">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KSJ851988" authorId="1657" shapeId="0" xr:uid="{69A68322-AD46-446A-96C1-2752A5CA4B28}">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LCF851988" authorId="1658" shapeId="0" xr:uid="{465A455B-EFDD-41AF-8BB7-2D005BA233F2}">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LMB851988" authorId="1659" shapeId="0" xr:uid="{23C5D233-EF37-4A2F-BBF1-59417C8D1D75}">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LVX851988" authorId="1660" shapeId="0" xr:uid="{C0622718-953B-4581-8B16-6D602980C7BE}">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MFT851988" authorId="1661" shapeId="0" xr:uid="{3D6E6DCE-7DFA-4FF1-96F1-6809F497A869}">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MPP851988" authorId="1662" shapeId="0" xr:uid="{BB875BA5-E623-4318-A352-93428F78400D}">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MZL851988" authorId="1663" shapeId="0" xr:uid="{0E503FE8-6EF5-446B-8738-80FE07C9EEDB}">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NJH851988" authorId="1664" shapeId="0" xr:uid="{01C1DE11-9E40-464C-847B-D93A15465197}">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NTD851988" authorId="1665" shapeId="0" xr:uid="{77F4C47C-F28F-4682-8947-934899A22DF0}">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OCZ851988" authorId="1666" shapeId="0" xr:uid="{21CD43CF-BB32-45E5-A312-37697FDB82DB}">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OMV851988" authorId="1667" shapeId="0" xr:uid="{8F0355DA-0D94-4CC6-A793-202C4648958C}">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OWR851988" authorId="1668" shapeId="0" xr:uid="{031958C3-445C-4CA0-B88A-5C01EC1C93B2}">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PGN851988" authorId="1669" shapeId="0" xr:uid="{B1A1551F-F716-43C2-9E7C-CC560EC13EB5}">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PQJ851988" authorId="1670" shapeId="0" xr:uid="{0F3A21D1-8CCE-4A70-AC4F-BF41BDB3ED94}">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QAF851988" authorId="1671" shapeId="0" xr:uid="{61C767B9-D88B-42D6-9105-8B85B30A97C7}">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QKB851988" authorId="1672" shapeId="0" xr:uid="{B8B3389F-3D98-4FC0-9A0C-0A248E741EE7}">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QTX851988" authorId="1673" shapeId="0" xr:uid="{1CFA1957-B319-4B26-94FB-97104C92221B}">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RDT851988" authorId="1674" shapeId="0" xr:uid="{DBEA6F78-792D-4946-A25E-9473999406ED}">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RNP851988" authorId="1675" shapeId="0" xr:uid="{E9879A33-8372-492D-8700-D458874E3884}">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RXL851988" authorId="1676" shapeId="0" xr:uid="{B96B5344-F6FF-41B0-8305-33F30B1D6222}">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SHH851988" authorId="1677" shapeId="0" xr:uid="{25A2DAF6-CF87-4D1B-9453-BF2CD1B0009B}">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SRD851988" authorId="1678" shapeId="0" xr:uid="{1840FA34-9153-48B1-AC19-6BD2E008FB12}">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TAZ851988" authorId="1679" shapeId="0" xr:uid="{D38D003A-8965-4D1F-B2D8-6E4D047AF740}">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TKV851988" authorId="1680" shapeId="0" xr:uid="{5E789CA0-3B24-4120-BF9F-EB64B03755C3}">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TUR851988" authorId="1681" shapeId="0" xr:uid="{767E096A-276F-479B-8685-6DA595AAE9EB}">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UEN851988" authorId="1682" shapeId="0" xr:uid="{DA59964D-E092-4F8B-8F53-053B657CA182}">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UOJ851988" authorId="1683" shapeId="0" xr:uid="{DFAE1841-5F5B-4BA3-A12E-CFCC78C27267}">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UYF851988" authorId="1684" shapeId="0" xr:uid="{B078EEAB-6A1E-47DD-86D8-730B77849708}">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VIB851988" authorId="1685" shapeId="0" xr:uid="{03BF7C77-776C-4A50-B0A8-87D6DEAC419F}">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VRX851988" authorId="1686" shapeId="0" xr:uid="{A3984676-27BE-4C42-A6A1-F1DCF52E0FEC}">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WBT851988" authorId="1687" shapeId="0" xr:uid="{0367AF89-8E8A-4CC3-9B5B-CB1381721E7B}">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WLP851988" authorId="1688" shapeId="0" xr:uid="{FA65C809-EA63-4D6B-B342-1B132E9738AE}">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WVL851988" authorId="1689" shapeId="0" xr:uid="{6BC836A8-3327-4F24-B39F-9ADCE90F7EF5}">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E917522" authorId="1690" shapeId="0" xr:uid="{B28025E0-DE3F-41B4-9A13-FEB30D89ABF4}">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JA917522" authorId="1691" shapeId="0" xr:uid="{0D754A68-D9B3-4E33-BE0F-8103441CC2FF}">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SW917522" authorId="1692" shapeId="0" xr:uid="{C9C60DC9-F96D-4131-879D-AAFEA6D22332}">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ACS917522" authorId="1693" shapeId="0" xr:uid="{B693F2E4-AEB2-4D2A-B6CA-87D8CFDE0E0B}">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AMO917522" authorId="1694" shapeId="0" xr:uid="{89DD7D45-91A9-4DCC-9B16-5A939DF466BC}">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AWK917522" authorId="1695" shapeId="0" xr:uid="{259B0B6E-8D79-433A-A156-F2EA598A4EF8}">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BGG917522" authorId="1696" shapeId="0" xr:uid="{00370851-C82A-4FE1-89D3-A0BED6CE7F9E}">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BQC917522" authorId="1697" shapeId="0" xr:uid="{44D648A5-A803-4181-8601-CABD4BCC91FF}">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BZY917522" authorId="1698" shapeId="0" xr:uid="{DA372827-3A03-43E1-B30F-729485DD2682}">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CJU917522" authorId="1699" shapeId="0" xr:uid="{B8DB1B0F-25B5-4546-B3E1-8D0ACF1997E1}">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CTQ917522" authorId="1700" shapeId="0" xr:uid="{B3BD8A25-7BED-45B7-963C-D97639B83317}">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DDM917522" authorId="1701" shapeId="0" xr:uid="{F1DF7AD5-1AF8-4C0A-967C-216933432CF6}">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DNI917522" authorId="1702" shapeId="0" xr:uid="{30395042-C439-4674-802A-256EA8364F0E}">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DXE917522" authorId="1703" shapeId="0" xr:uid="{F7AF4FEE-AB89-45C6-8424-1ED296C30DFE}">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EHA917522" authorId="1704" shapeId="0" xr:uid="{20403A32-18B8-4A03-8A5B-21B6DF49BF46}">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EQW917522" authorId="1705" shapeId="0" xr:uid="{165F6B31-2D14-4472-BEEE-E9CBB1F2F1FC}">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FAS917522" authorId="1706" shapeId="0" xr:uid="{8854798C-EEFC-4F2E-8AB3-BF3CABBF1F20}">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FKO917522" authorId="1707" shapeId="0" xr:uid="{BD3EB630-F62B-4AC6-B35A-12497E22DF9E}">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FUK917522" authorId="1708" shapeId="0" xr:uid="{6A3CDF1E-BCFB-48F3-ABCF-6B329F303D52}">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GEG917522" authorId="1709" shapeId="0" xr:uid="{BC1706C3-FE74-40FA-9505-EC09EAB02797}">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GOC917522" authorId="1710" shapeId="0" xr:uid="{55FBFAB8-28BA-41C4-B2D9-3CC22B225CF5}">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GXY917522" authorId="1711" shapeId="0" xr:uid="{845883DF-3A68-404E-BB17-0CCD2234A77D}">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HHU917522" authorId="1712" shapeId="0" xr:uid="{5997EA1D-D6E3-40C4-B3A7-5F710DA9C3F0}">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HRQ917522" authorId="1713" shapeId="0" xr:uid="{DE3F4C4E-111E-4F86-8162-88D9DF966650}">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IBM917522" authorId="1714" shapeId="0" xr:uid="{9040831B-9239-4DCE-A2A5-7E4238CDB9D9}">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ILI917522" authorId="1715" shapeId="0" xr:uid="{83D57026-2205-40C8-B94E-1007376CD5A3}">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IVE917522" authorId="1716" shapeId="0" xr:uid="{56533DBD-50BC-404F-9E6A-4A49864A7C18}">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JFA917522" authorId="1717" shapeId="0" xr:uid="{7D7681E6-0F50-4A59-AE0C-09098B5D18CC}">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JOW917522" authorId="1718" shapeId="0" xr:uid="{2A521E5D-4B2B-4213-8E67-0A63EB9D9A05}">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JYS917522" authorId="1719" shapeId="0" xr:uid="{A4AFAB80-17BC-4466-B340-AD262C0A3496}">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KIO917522" authorId="1720" shapeId="0" xr:uid="{F39E036E-B323-4B6A-82D0-3D330C32A5AD}">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KSK917522" authorId="1721" shapeId="0" xr:uid="{54683208-1F72-4613-80D7-133ED310B2F2}">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LCG917522" authorId="1722" shapeId="0" xr:uid="{33BA07B6-B211-4343-94EA-79389F414FDA}">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LMC917522" authorId="1723" shapeId="0" xr:uid="{AF3A87B2-75EF-4BF0-AE1C-9EE67451726A}">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LVY917522" authorId="1724" shapeId="0" xr:uid="{1CC6B64B-7EAC-4D8F-9C17-0037AF02C69C}">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MFU917522" authorId="1725" shapeId="0" xr:uid="{47BDBAAF-0E90-4A70-BBF7-7FB108B56B1E}">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MPQ917522" authorId="1726" shapeId="0" xr:uid="{43417449-919C-4549-AC0C-4464D6558600}">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MZM917522" authorId="1727" shapeId="0" xr:uid="{4A0E76FE-199E-4578-8466-E652F1A93478}">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NJI917522" authorId="1728" shapeId="0" xr:uid="{F999E235-C452-4D94-B514-FC203D977B38}">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NTE917522" authorId="1729" shapeId="0" xr:uid="{5F85E4AD-D3A5-46BB-AB33-E85EF3DCB3D7}">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ODA917522" authorId="1730" shapeId="0" xr:uid="{1F70CF4E-D7D6-4489-95FA-1BCDDAE15977}">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OMW917522" authorId="1731" shapeId="0" xr:uid="{635CADA5-21A1-4217-AA8C-4B8EA2877187}">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OWS917522" authorId="1732" shapeId="0" xr:uid="{A398E00F-1763-4EBB-8351-D780126D8747}">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PGO917522" authorId="1733" shapeId="0" xr:uid="{4BAF7651-81B9-41F8-8812-B036D497A6C5}">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PQK917522" authorId="1734" shapeId="0" xr:uid="{66C30C16-A691-4832-8F32-54DC8064567A}">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QAG917522" authorId="1735" shapeId="0" xr:uid="{123A7E05-DD5C-4889-840B-632486197C87}">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QKC917522" authorId="1736" shapeId="0" xr:uid="{5938604F-873A-4398-A5B7-20D95B5D1D54}">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QTY917522" authorId="1737" shapeId="0" xr:uid="{D6057D88-085A-485E-A9C9-1CD0729F4F94}">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RDU917522" authorId="1738" shapeId="0" xr:uid="{6D8FE773-141B-4ADE-A5C8-085A5817402F}">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RNQ917522" authorId="1739" shapeId="0" xr:uid="{6660E0B4-5DB6-432F-9380-B04F7FAD777D}">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RXM917522" authorId="1740" shapeId="0" xr:uid="{3A72F4A1-CC5B-4EA2-AEF5-DE4C24A6927C}">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SHI917522" authorId="1741" shapeId="0" xr:uid="{26A9C6BC-BF45-4924-81B7-BE337A0121B1}">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SRE917522" authorId="1742" shapeId="0" xr:uid="{BAE46C91-2558-4397-A069-036C6080AE8B}">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TBA917522" authorId="1743" shapeId="0" xr:uid="{B5CE26B4-FB9D-4D78-BC1B-E5E4020BBAF2}">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TKW917522" authorId="1744" shapeId="0" xr:uid="{90DA3CE0-A844-41E3-BBB9-89C226ABAF9D}">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TUS917522" authorId="1745" shapeId="0" xr:uid="{E7179F23-A4ED-431C-8653-9AD3A2CF0F37}">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UEO917522" authorId="1746" shapeId="0" xr:uid="{F8CE078D-1963-4038-B993-E7EA661B30C3}">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UOK917522" authorId="1747" shapeId="0" xr:uid="{1514F0AC-4516-48F2-A5DE-4A0676CE13BB}">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UYG917522" authorId="1748" shapeId="0" xr:uid="{8D6A5D0C-51F3-4041-8173-1BDD5822A999}">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VIC917522" authorId="1749" shapeId="0" xr:uid="{8D35501A-245C-47B3-856F-2CDA233B1A32}">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VRY917522" authorId="1750" shapeId="0" xr:uid="{FE64B6D4-198F-4890-92FD-9E3AB1D37529}">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WBU917522" authorId="1751" shapeId="0" xr:uid="{BAD67B00-2D21-4FDB-8847-43DA6988A1C0}">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WLQ917522" authorId="1752" shapeId="0" xr:uid="{9CFAA354-0911-4417-9E59-6CD971537A39}">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WVM917522" authorId="1753" shapeId="0" xr:uid="{46788369-7200-4887-AFB0-880215BE6CA8}">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B917524" authorId="1754" shapeId="0" xr:uid="{FCF2CB5B-C697-417D-AFB2-6D018E57C9EE}">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C917524" authorId="1755" shapeId="0" xr:uid="{90398182-507C-4CD2-9BBF-3CF1882AA8BF}">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D917524" authorId="1756" shapeId="0" xr:uid="{A0DF4FFE-D499-49E4-A48D-4E3D61CBBDC3}">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IZ917524" authorId="1757" shapeId="0" xr:uid="{9A89A67D-131C-4AA9-B9F0-0E0698809F81}">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SV917524" authorId="1758" shapeId="0" xr:uid="{DC4302D9-648D-4021-8EB2-A934453B5272}">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ACR917524" authorId="1759" shapeId="0" xr:uid="{DA7EF51E-4564-45CE-B58B-85CA16C77284}">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AMN917524" authorId="1760" shapeId="0" xr:uid="{2538F7C7-0185-4460-92C2-CD458D419541}">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AWJ917524" authorId="1761" shapeId="0" xr:uid="{6E468E99-D6C1-4B42-8474-6B8B4731A512}">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BGF917524" authorId="1762" shapeId="0" xr:uid="{013F1957-3F3C-4F92-A16B-FF39F5C41476}">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BQB917524" authorId="1763" shapeId="0" xr:uid="{7B10B45C-E521-46F1-9255-F4E455BF286E}">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BZX917524" authorId="1764" shapeId="0" xr:uid="{258D0A1D-8AC6-4819-8EED-8557638EECBA}">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CJT917524" authorId="1765" shapeId="0" xr:uid="{25DFD075-3A24-4468-9B07-863DE4514D37}">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CTP917524" authorId="1766" shapeId="0" xr:uid="{42C3132C-438C-41A5-9CB8-EE673B9E2CC3}">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DDL917524" authorId="1767" shapeId="0" xr:uid="{4C2742CE-F2F9-4139-BE8D-76AAD2A221C2}">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DNH917524" authorId="1768" shapeId="0" xr:uid="{0F249573-071B-4779-BD1B-6C88B660B798}">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DXD917524" authorId="1769" shapeId="0" xr:uid="{8CE0454C-52AB-4AC9-93D5-4C4D2AB31887}">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EGZ917524" authorId="1770" shapeId="0" xr:uid="{EFD8C8C6-EC8A-4F3D-8996-D96049A8D88F}">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EQV917524" authorId="1771" shapeId="0" xr:uid="{40F56CC4-A34D-46D4-82DE-82CA113EE3FD}">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FAR917524" authorId="1772" shapeId="0" xr:uid="{EB7385C7-B5DC-4031-8DF4-18E60B159C3C}">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FKN917524" authorId="1773" shapeId="0" xr:uid="{331E2036-BEF6-4958-8CA7-05C7D5B8DFA7}">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FUJ917524" authorId="1774" shapeId="0" xr:uid="{366C74BC-B857-43EC-81BF-481E407AC6C8}">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GEF917524" authorId="1775" shapeId="0" xr:uid="{41E88E6A-98E4-4019-A126-6C23A47EDDCA}">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GOB917524" authorId="1776" shapeId="0" xr:uid="{03FE3B2C-F38F-4364-A45D-E1AD5B72277E}">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GXX917524" authorId="1777" shapeId="0" xr:uid="{B93C0EB9-B15B-47AA-9C0B-109FE1F3ABC5}">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HHT917524" authorId="1778" shapeId="0" xr:uid="{E16E22E8-3A82-401A-BF8D-B8D6EEFF023D}">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HRP917524" authorId="1779" shapeId="0" xr:uid="{27445900-1BD0-47E6-94BE-4D17E795DAF3}">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IBL917524" authorId="1780" shapeId="0" xr:uid="{DCA20744-98DD-4263-BC6C-8720CC98A914}">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ILH917524" authorId="1781" shapeId="0" xr:uid="{50665A80-754B-4D81-B3E7-CA19AF564FEE}">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IVD917524" authorId="1782" shapeId="0" xr:uid="{80D90394-FC8D-4D67-B0E1-827AD822DA45}">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JEZ917524" authorId="1783" shapeId="0" xr:uid="{7CC60D2F-2F75-4B98-A52A-650D86235BF9}">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JOV917524" authorId="1784" shapeId="0" xr:uid="{EB5F8CAF-0EA3-4DE0-8298-88DC6E2AC8C4}">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JYR917524" authorId="1785" shapeId="0" xr:uid="{1A20B322-E260-46FE-B47F-43AD0BD87DCC}">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KIN917524" authorId="1786" shapeId="0" xr:uid="{EE5F3B7A-DF1A-4A19-A06D-FBFD7C1BEE4C}">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KSJ917524" authorId="1787" shapeId="0" xr:uid="{8A00B783-6ACF-4573-9CF9-46D55713406E}">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LCF917524" authorId="1788" shapeId="0" xr:uid="{DF0F935F-DBCC-43D6-A907-3E3F6B3B24F3}">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LMB917524" authorId="1789" shapeId="0" xr:uid="{C8381D64-11CD-47B9-9808-A4DCED70F91E}">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LVX917524" authorId="1790" shapeId="0" xr:uid="{8BDCC1B6-4035-4AE1-8035-DE316E382F49}">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MFT917524" authorId="1791" shapeId="0" xr:uid="{4FC0EC13-E8C7-4FA5-9BAD-7E5130A17399}">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MPP917524" authorId="1792" shapeId="0" xr:uid="{AE503BC9-160D-483D-9D38-8B421DD9B231}">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MZL917524" authorId="1793" shapeId="0" xr:uid="{5D742D23-CB02-4271-95E3-098466F1001A}">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NJH917524" authorId="1794" shapeId="0" xr:uid="{C034EAAE-E5FC-4F61-86FB-19EBE635C668}">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NTD917524" authorId="1795" shapeId="0" xr:uid="{FD25798B-D531-4765-A380-991F705B67F5}">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OCZ917524" authorId="1796" shapeId="0" xr:uid="{1F08AE57-EDCB-4B61-8207-4772A7D9BA63}">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OMV917524" authorId="1797" shapeId="0" xr:uid="{CF725B5F-F6DA-49F7-9AA7-08A915CC5AE5}">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OWR917524" authorId="1798" shapeId="0" xr:uid="{B02FE768-0F9E-4FE4-8FAA-461F26F5B30F}">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PGN917524" authorId="1799" shapeId="0" xr:uid="{631270A2-41CA-4206-947F-CFF592FC0F5C}">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PQJ917524" authorId="1800" shapeId="0" xr:uid="{F8FFC18E-A2FB-4038-98FD-AAFC6F15763A}">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QAF917524" authorId="1801" shapeId="0" xr:uid="{CE2050A6-43D5-4557-A99E-2DCDC591F01D}">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QKB917524" authorId="1802" shapeId="0" xr:uid="{C6C07EC0-9231-492D-B76A-62166CD1F0E7}">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QTX917524" authorId="1803" shapeId="0" xr:uid="{30395A7F-2FC3-4C98-ABD4-B04EC161D8C1}">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RDT917524" authorId="1804" shapeId="0" xr:uid="{57919A2E-4D11-48D0-9F4D-FC9F49AD4AEB}">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RNP917524" authorId="1805" shapeId="0" xr:uid="{7F6A4CD2-1AD6-4728-B9C5-D1B7162EA6CB}">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RXL917524" authorId="1806" shapeId="0" xr:uid="{DB739C5D-951C-4B23-84F7-E736CB2A818E}">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SHH917524" authorId="1807" shapeId="0" xr:uid="{F8F705C4-220C-4671-9C9D-853980DD01F5}">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SRD917524" authorId="1808" shapeId="0" xr:uid="{C096609B-C46C-4956-A80E-4FDC53F3A37A}">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TAZ917524" authorId="1809" shapeId="0" xr:uid="{862FD1B0-1BF4-4146-BF17-0A606383CF89}">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TKV917524" authorId="1810" shapeId="0" xr:uid="{A2D876C8-CAB6-4D87-8C26-EE118C0930AE}">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TUR917524" authorId="1811" shapeId="0" xr:uid="{713FB4B1-353B-422C-B6E2-52AE6461465F}">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UEN917524" authorId="1812" shapeId="0" xr:uid="{98A51602-BC93-41B9-BE17-D10DC777BEB9}">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UOJ917524" authorId="1813" shapeId="0" xr:uid="{659CFCB5-D942-41C8-B453-5AD8A9698E42}">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UYF917524" authorId="1814" shapeId="0" xr:uid="{C823CA39-CBC6-4AE6-AB7D-E709216A5E33}">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VIB917524" authorId="1815" shapeId="0" xr:uid="{65B18E43-CBE8-485F-914C-3C935E96578F}">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VRX917524" authorId="1816" shapeId="0" xr:uid="{1560319B-CFD9-4C35-A877-D442DB34B2FF}">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WBT917524" authorId="1817" shapeId="0" xr:uid="{B36979D3-BDBC-4CA8-A936-C2C90F35828E}">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WLP917524" authorId="1818" shapeId="0" xr:uid="{ACEDF5D0-F00D-460D-BC8D-BC2B625F2E9E}">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WVL917524" authorId="1819" shapeId="0" xr:uid="{ACC7779E-DF87-4B42-AD40-94428EE24C22}">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E983058" authorId="1820" shapeId="0" xr:uid="{7DC13AEC-AA26-42B8-AA11-79C3C0B055C1}">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JA983058" authorId="1821" shapeId="0" xr:uid="{15CAE272-33B0-4BFC-8D4F-70A534E84FE0}">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SW983058" authorId="1822" shapeId="0" xr:uid="{4AFB4859-FAF0-44B8-B620-3B7BE66C23AB}">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ACS983058" authorId="1823" shapeId="0" xr:uid="{DDB7251E-44AB-4148-BFF8-CF56EF6FA02D}">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AMO983058" authorId="1824" shapeId="0" xr:uid="{9FAE6EE4-7732-4D08-9502-1A517462D745}">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AWK983058" authorId="1825" shapeId="0" xr:uid="{C15F4D93-1698-47F3-AE7A-AE2DE8A80FF3}">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BGG983058" authorId="1826" shapeId="0" xr:uid="{1B6611DD-A1EA-405B-AE4C-2D0393CEA4E2}">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BQC983058" authorId="1827" shapeId="0" xr:uid="{1C4D8869-2D0D-4961-98CC-EB7DD8284508}">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BZY983058" authorId="1828" shapeId="0" xr:uid="{97C2EDD2-B939-4495-9F3D-2DF080D31F6C}">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CJU983058" authorId="1829" shapeId="0" xr:uid="{81DAEB97-0E89-4204-8F7A-C1A3CA4BAEEB}">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CTQ983058" authorId="1830" shapeId="0" xr:uid="{D8F8EDC1-30D0-413E-B994-4E11ECC065C3}">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DDM983058" authorId="1831" shapeId="0" xr:uid="{90D11B11-E056-4907-BB50-3576DB42E8E1}">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DNI983058" authorId="1832" shapeId="0" xr:uid="{AAF15105-907D-47CE-AB5C-5C1863BFFBBB}">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DXE983058" authorId="1833" shapeId="0" xr:uid="{799FF78C-6DD4-4ED5-8B39-AFF17B41A9DB}">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EHA983058" authorId="1834" shapeId="0" xr:uid="{17CE4AB4-5EAA-41AC-8FA4-CC1428FC14CE}">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EQW983058" authorId="1835" shapeId="0" xr:uid="{50E4567B-481A-4B44-877F-4CD726C46DC0}">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FAS983058" authorId="1836" shapeId="0" xr:uid="{42911863-63BE-4238-9000-565946D5A993}">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FKO983058" authorId="1837" shapeId="0" xr:uid="{FBE7D902-7A0C-412B-B988-888B2987DA68}">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FUK983058" authorId="1838" shapeId="0" xr:uid="{00552EDE-C4D6-4974-BB38-EDAC4942906C}">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GEG983058" authorId="1839" shapeId="0" xr:uid="{F4B4F279-EEDA-4AE8-9864-747915ADFA4A}">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GOC983058" authorId="1840" shapeId="0" xr:uid="{4053E769-3A0D-4587-95A4-32E5DA6C73E0}">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GXY983058" authorId="1841" shapeId="0" xr:uid="{D65E498C-0EAF-4500-9A83-10067B724AC9}">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HHU983058" authorId="1842" shapeId="0" xr:uid="{14DA18D6-A8E5-41AC-A070-D7B9979BBA42}">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HRQ983058" authorId="1843" shapeId="0" xr:uid="{B5C1E99C-5E58-497A-9A75-B563194CF3CF}">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IBM983058" authorId="1844" shapeId="0" xr:uid="{91E8DAA5-072B-4DA9-BE58-74947AF0CD54}">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ILI983058" authorId="1845" shapeId="0" xr:uid="{56E36C14-A935-4621-B8D2-E9AECAD47255}">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IVE983058" authorId="1846" shapeId="0" xr:uid="{7E11DF00-CEC9-47C9-B298-E65E9A2D42BB}">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JFA983058" authorId="1847" shapeId="0" xr:uid="{7D0B909B-8532-419B-AF2E-F23E9F2BF610}">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JOW983058" authorId="1848" shapeId="0" xr:uid="{3CCB31A3-FC0E-46C1-8E73-516EB251464B}">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JYS983058" authorId="1849" shapeId="0" xr:uid="{7E66E905-1DC9-47AF-8DE5-1F25B755916E}">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KIO983058" authorId="1850" shapeId="0" xr:uid="{C9B8819D-8A52-493D-AEFF-616E5550FDDD}">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KSK983058" authorId="1851" shapeId="0" xr:uid="{04C037F3-21CB-4875-80A3-FB33D6D27B41}">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LCG983058" authorId="1852" shapeId="0" xr:uid="{E3CA50E0-FEFE-4AC1-8120-C6AB7D618ADD}">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LMC983058" authorId="1853" shapeId="0" xr:uid="{356F29C8-1D31-479F-941E-F985E5216F10}">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LVY983058" authorId="1854" shapeId="0" xr:uid="{3552A236-45BF-48D2-B6B6-878B11ADE261}">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MFU983058" authorId="1855" shapeId="0" xr:uid="{9A52BDC3-1DDB-47FD-9CF4-6A0AFC1A6F4D}">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MPQ983058" authorId="1856" shapeId="0" xr:uid="{C824AF71-49CF-4F43-B149-89D105DD8629}">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MZM983058" authorId="1857" shapeId="0" xr:uid="{CF08EB7A-C2FF-4989-A4B0-F2FBE9287AEC}">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NJI983058" authorId="1858" shapeId="0" xr:uid="{3E268A08-3C12-4520-834D-CF95DE92521B}">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NTE983058" authorId="1859" shapeId="0" xr:uid="{721E8A1D-9C6F-4F66-B5A9-98683BB2AD98}">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ODA983058" authorId="1860" shapeId="0" xr:uid="{91699E50-4831-4238-9355-888E84BB8D88}">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OMW983058" authorId="1861" shapeId="0" xr:uid="{E2612DE1-B48E-45C2-A682-111ED8813219}">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OWS983058" authorId="1862" shapeId="0" xr:uid="{0D2BA597-C95A-4146-A786-520A27C6EAEF}">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PGO983058" authorId="1863" shapeId="0" xr:uid="{72B0F8A6-9F08-4734-BD57-E65603927DA7}">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PQK983058" authorId="1864" shapeId="0" xr:uid="{28E335B2-5353-4813-9108-72E0B57D538B}">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QAG983058" authorId="1865" shapeId="0" xr:uid="{B22A089D-0103-4B96-BD16-72EB48041513}">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QKC983058" authorId="1866" shapeId="0" xr:uid="{9B1BD7A4-4B81-4025-AFCF-54E2DB6E4A82}">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QTY983058" authorId="1867" shapeId="0" xr:uid="{BC68E969-E478-4D34-BA1B-4E9D90417FE1}">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RDU983058" authorId="1868" shapeId="0" xr:uid="{3E15BC60-E5F6-4102-A029-D7C4DAE151FF}">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RNQ983058" authorId="1869" shapeId="0" xr:uid="{50F23126-9ACC-4B9C-B037-911D2240DD21}">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RXM983058" authorId="1870" shapeId="0" xr:uid="{18495C43-FCAD-428A-948A-06117D8990F1}">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SHI983058" authorId="1871" shapeId="0" xr:uid="{CD2F0BCE-867C-412A-AA71-FC249C1E8256}">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SRE983058" authorId="1872" shapeId="0" xr:uid="{D00D6BB8-3715-4AD1-B7E3-D9E16C51B2BD}">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TBA983058" authorId="1873" shapeId="0" xr:uid="{FF3B6E4B-4102-405E-83E7-57195861C793}">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TKW983058" authorId="1874" shapeId="0" xr:uid="{83DD5D28-7D00-4965-AEFA-974AA86CAB63}">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TUS983058" authorId="1875" shapeId="0" xr:uid="{A0603C5C-E461-4165-895A-642F9CA7210B}">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UEO983058" authorId="1876" shapeId="0" xr:uid="{1D1708B1-7BF7-4B29-AFE0-8C182A65C8AA}">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UOK983058" authorId="1877" shapeId="0" xr:uid="{FB746BEA-0761-4436-96D1-D2F50FD01186}">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UYG983058" authorId="1878" shapeId="0" xr:uid="{F2572D11-444F-432C-868E-498E94E334C5}">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VIC983058" authorId="1879" shapeId="0" xr:uid="{8812515A-F0F6-422D-A7BF-259625D08BC1}">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VRY983058" authorId="1880" shapeId="0" xr:uid="{7231095E-FC30-4785-AECF-B5602759572F}">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WBU983058" authorId="1881" shapeId="0" xr:uid="{C5ADD8E0-6973-4C07-B817-B2A544229A50}">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WLQ983058" authorId="1882" shapeId="0" xr:uid="{866F61A2-EE4A-4198-9D5A-74754C51C21F}">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WVM983058" authorId="1883" shapeId="0" xr:uid="{0E229172-C0F5-4C40-852E-2C5626336D26}">
      <text>
        <t>[Threaded comment]
Your version of Excel allows you to read this threaded comment; however, any edits to it will get removed if the file is opened in a newer version of Excel. Learn more: https://go.microsoft.com/fwlink/?linkid=870924
Comment:
    @Mwamlima, Basileke please update this as per Zenzo's calculations (considered and quality checked by yourself of course)
Reply:
    Updated.</t>
      </text>
    </comment>
    <comment ref="B983060" authorId="1884" shapeId="0" xr:uid="{681BF198-40A3-448A-90AF-21CB2560BBCB}">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C983060" authorId="1885" shapeId="0" xr:uid="{EA87429F-8EDD-4E61-9470-4E82A15EF917}">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D983060" authorId="1886" shapeId="0" xr:uid="{C4D2F43B-48DB-4FD6-BFB5-A2F473B6EFD1}">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IZ983060" authorId="1887" shapeId="0" xr:uid="{533F1351-E2EB-4FFD-ABDC-6848A59FE6F8}">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SV983060" authorId="1888" shapeId="0" xr:uid="{23FC01E1-30C9-452E-8161-DD630A522A3C}">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ACR983060" authorId="1889" shapeId="0" xr:uid="{702BFFB1-DC3D-4C65-8622-4F0BEBD6713E}">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AMN983060" authorId="1890" shapeId="0" xr:uid="{85FB628C-7FE0-4E4B-A867-348F1852E7CB}">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AWJ983060" authorId="1891" shapeId="0" xr:uid="{4E3ADA72-872F-4840-B4E9-A1F08074A5F5}">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BGF983060" authorId="1892" shapeId="0" xr:uid="{E3EC64F4-AD06-4404-97DE-D6AE49B7E764}">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BQB983060" authorId="1893" shapeId="0" xr:uid="{60452084-39C0-455C-AB9A-E1483B8354C2}">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BZX983060" authorId="1894" shapeId="0" xr:uid="{5D5C0275-3EE7-4470-8013-D71E6CD48624}">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CJT983060" authorId="1895" shapeId="0" xr:uid="{E25F388E-28DA-4D4B-86F4-A9A1C6613401}">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CTP983060" authorId="1896" shapeId="0" xr:uid="{2B192DDC-BACA-4618-B8AA-009F594A6967}">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DDL983060" authorId="1897" shapeId="0" xr:uid="{F43AE015-3CE1-498A-B9F3-22C7523DB83B}">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DNH983060" authorId="1898" shapeId="0" xr:uid="{136E864E-07C3-4337-BBD8-BDCF4E9BE4A2}">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DXD983060" authorId="1899" shapeId="0" xr:uid="{EDB4559B-3346-437E-B7FC-D0584B866CCA}">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EGZ983060" authorId="1900" shapeId="0" xr:uid="{CF88B337-84F4-492C-AD21-476A566EF1FD}">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EQV983060" authorId="1901" shapeId="0" xr:uid="{ABBE9FE6-AE91-4E5A-9F65-DBD1B4A0DB40}">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FAR983060" authorId="1902" shapeId="0" xr:uid="{DA09655C-8572-46AD-A32B-CCB092D375E8}">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FKN983060" authorId="1903" shapeId="0" xr:uid="{E55442CF-81A6-4064-A79D-09A45FD98EFC}">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FUJ983060" authorId="1904" shapeId="0" xr:uid="{E1655A8F-CE14-4651-8C4B-E2D2B1A34458}">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GEF983060" authorId="1905" shapeId="0" xr:uid="{9D7DE6CF-94A0-490C-8006-4BFAE1ED7F2D}">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GOB983060" authorId="1906" shapeId="0" xr:uid="{3D4760A1-D918-4AEE-A561-D03605036391}">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GXX983060" authorId="1907" shapeId="0" xr:uid="{A40B1430-6944-4404-A4F5-60E52C32A7B1}">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HHT983060" authorId="1908" shapeId="0" xr:uid="{0000DFFC-D0AF-4FC8-A337-181D25F87FBC}">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HRP983060" authorId="1909" shapeId="0" xr:uid="{4BC971B8-C913-4FC4-9FF2-C213C92A1FEF}">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IBL983060" authorId="1910" shapeId="0" xr:uid="{D8454860-DD4C-4335-BCF6-F0447E9010A9}">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ILH983060" authorId="1911" shapeId="0" xr:uid="{B05B3383-E079-475F-A12E-10AA4FC9ADF4}">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IVD983060" authorId="1912" shapeId="0" xr:uid="{C324AD41-3F3E-4239-A2C3-FC02484B9B66}">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JEZ983060" authorId="1913" shapeId="0" xr:uid="{E9233652-CA2C-43EF-A8D2-D87C1436155E}">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JOV983060" authorId="1914" shapeId="0" xr:uid="{3941272B-9026-42C0-9129-416C66D8469E}">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JYR983060" authorId="1915" shapeId="0" xr:uid="{27A6CEAB-E684-4992-AABD-9A2475F64905}">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KIN983060" authorId="1916" shapeId="0" xr:uid="{0C74D0A3-9650-4889-BE81-7C1F52B72DF1}">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KSJ983060" authorId="1917" shapeId="0" xr:uid="{AB185F54-E765-4F3C-ABBE-1153391643BA}">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LCF983060" authorId="1918" shapeId="0" xr:uid="{350BB3FD-A521-421E-9C69-1D5C22AE23F5}">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LMB983060" authorId="1919" shapeId="0" xr:uid="{F4D9B591-AC78-4D25-A1B7-EB4CD313EC7A}">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LVX983060" authorId="1920" shapeId="0" xr:uid="{63041FA1-A16A-4C13-8B92-4234111F3122}">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MFT983060" authorId="1921" shapeId="0" xr:uid="{DD75DDA1-CCA9-493F-905D-49D71DD4AA5C}">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MPP983060" authorId="1922" shapeId="0" xr:uid="{BB3DE6A4-B220-4785-9F91-739D3E7B1E75}">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MZL983060" authorId="1923" shapeId="0" xr:uid="{10C3960C-F6E0-4B27-914F-54E5550101C2}">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NJH983060" authorId="1924" shapeId="0" xr:uid="{13D8434D-F5F7-4896-8F5E-635A4CBA4719}">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NTD983060" authorId="1925" shapeId="0" xr:uid="{90766842-BE5F-4D7B-AC79-EF84DA9F7140}">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OCZ983060" authorId="1926" shapeId="0" xr:uid="{566E8D6B-B702-4932-8820-CDDA36983B51}">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OMV983060" authorId="1927" shapeId="0" xr:uid="{0B136F6A-5FD3-421B-AF56-3676BB4814D4}">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OWR983060" authorId="1928" shapeId="0" xr:uid="{A6CB0ECA-34B5-4953-8EA8-2176A8830143}">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PGN983060" authorId="1929" shapeId="0" xr:uid="{C7EB563F-AECC-4EB0-A481-6DDBF982F0AB}">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PQJ983060" authorId="1930" shapeId="0" xr:uid="{15FE60D6-4066-47ED-9234-E44DD6A8CE06}">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QAF983060" authorId="1931" shapeId="0" xr:uid="{3C3D0F04-6A94-49E3-A44A-E5373AB2A4A6}">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QKB983060" authorId="1932" shapeId="0" xr:uid="{2043DEB5-5B62-4C12-B060-3989688590D4}">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QTX983060" authorId="1933" shapeId="0" xr:uid="{3514871D-298C-4C82-A389-B73FE7F2673F}">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RDT983060" authorId="1934" shapeId="0" xr:uid="{798B199C-5015-4D0B-A963-D0D1B5E43828}">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RNP983060" authorId="1935" shapeId="0" xr:uid="{F156F6F4-2B1D-4108-9658-17DC37321833}">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RXL983060" authorId="1936" shapeId="0" xr:uid="{D68C1FD6-8C61-4AC4-8F9A-287B2233D64C}">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SHH983060" authorId="1937" shapeId="0" xr:uid="{5962B93B-8183-4A16-A3CE-79AD24741747}">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SRD983060" authorId="1938" shapeId="0" xr:uid="{72F00369-6F4B-4B08-ABFE-56BB94404978}">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TAZ983060" authorId="1939" shapeId="0" xr:uid="{5D84B616-12DC-4642-A58D-0C936B4354E4}">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TKV983060" authorId="1940" shapeId="0" xr:uid="{5E95E3EB-71E8-43FA-ADC6-1E4F3F3DF031}">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TUR983060" authorId="1941" shapeId="0" xr:uid="{4B2B80AC-2433-4004-84EA-298827124096}">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UEN983060" authorId="1942" shapeId="0" xr:uid="{51D9B2F0-9210-4926-A7E0-0B22B46D96BD}">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UOJ983060" authorId="1943" shapeId="0" xr:uid="{0ACF0F24-97E2-4404-ADD8-075C7B90DD66}">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UYF983060" authorId="1944" shapeId="0" xr:uid="{FACCE194-7C75-4EB5-97BB-246A86D379D5}">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VIB983060" authorId="1945" shapeId="0" xr:uid="{36A4BC96-19F1-46DB-96C7-34C59C7AD48A}">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VRX983060" authorId="1946" shapeId="0" xr:uid="{601ABDFC-312C-40AC-8A5A-44CB9D9155AC}">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WBT983060" authorId="1947" shapeId="0" xr:uid="{CA8A4A71-EE31-4633-A045-EA0025F8EB5E}">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WLP983060" authorId="1948" shapeId="0" xr:uid="{B4D366E5-938C-43D8-9F93-2AA770C74841}">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 ref="WVL983060" authorId="1949" shapeId="0" xr:uid="{8AA942E1-19C7-4FBD-8303-1BA4D782A12E}">
      <text>
        <t>[Threaded comment]
Your version of Excel allows you to read this threaded comment; however, any edits to it will get removed if the file is opened in a newer version of Excel. Learn more: https://go.microsoft.com/fwlink/?linkid=870924
Comment:
    @Mwamlima, Basileke please edit this line as per the mail from Guy
Reply:
    updated</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Chris Perry</author>
  </authors>
  <commentList>
    <comment ref="D26" authorId="0" shapeId="0" xr:uid="{C7027BCE-C33E-4B47-ADCD-380B39EE9866}">
      <text>
        <r>
          <rPr>
            <b/>
            <sz val="9"/>
            <color indexed="81"/>
            <rFont val="Tahoma"/>
            <family val="2"/>
          </rPr>
          <t xml:space="preserve">Chris Perry
</t>
        </r>
        <r>
          <rPr>
            <sz val="9"/>
            <color indexed="81"/>
            <rFont val="Tahoma"/>
            <family val="2"/>
          </rPr>
          <t>Mid and endline growth targets taken from W1.</t>
        </r>
      </text>
    </comment>
    <comment ref="O26" authorId="0" shapeId="0" xr:uid="{AF38B844-6F71-4DCF-8467-5AFC51C0C9EB}">
      <text>
        <r>
          <rPr>
            <b/>
            <sz val="9"/>
            <color indexed="81"/>
            <rFont val="Tahoma"/>
            <family val="2"/>
          </rPr>
          <t>Chris Perry:</t>
        </r>
        <r>
          <rPr>
            <sz val="9"/>
            <color indexed="81"/>
            <rFont val="Tahoma"/>
            <family val="2"/>
          </rPr>
          <t xml:space="preserve">
Weighted averaged only needs calculating for 2025 as at the endline in 2028, only Window 1 is currently planned to be operational.</t>
        </r>
      </text>
    </comment>
    <comment ref="C27" authorId="0" shapeId="0" xr:uid="{733788D6-AD46-40B9-B4A8-7DA06489AA24}">
      <text>
        <r>
          <rPr>
            <b/>
            <sz val="9"/>
            <color indexed="81"/>
            <rFont val="Tahoma"/>
            <family val="2"/>
          </rPr>
          <t>Chris Perry:</t>
        </r>
        <r>
          <rPr>
            <sz val="9"/>
            <color indexed="81"/>
            <rFont val="Tahoma"/>
            <family val="2"/>
          </rPr>
          <t xml:space="preserve">
Growth target calculated based on information in W2 LF.</t>
        </r>
      </text>
    </comment>
    <comment ref="F37" authorId="0" shapeId="0" xr:uid="{453D3850-81C9-438B-B968-8634FFC5FD80}">
      <text>
        <r>
          <rPr>
            <b/>
            <sz val="9"/>
            <color indexed="81"/>
            <rFont val="Tahoma"/>
            <family val="2"/>
          </rPr>
          <t>Chris Perry:</t>
        </r>
        <r>
          <rPr>
            <sz val="9"/>
            <color indexed="81"/>
            <rFont val="Tahoma"/>
            <family val="2"/>
          </rPr>
          <t xml:space="preserve">
Mid and endline growth targets taken from W1 LF.</t>
        </r>
      </text>
    </comment>
    <comment ref="D87" authorId="0" shapeId="0" xr:uid="{EFBE361D-5484-4956-B9CF-A5E8191C1721}">
      <text>
        <r>
          <rPr>
            <b/>
            <sz val="9"/>
            <color indexed="81"/>
            <rFont val="Tahoma"/>
            <family val="2"/>
          </rPr>
          <t xml:space="preserve">Chris Perry
</t>
        </r>
        <r>
          <rPr>
            <sz val="9"/>
            <color indexed="81"/>
            <rFont val="Tahoma"/>
            <family val="2"/>
          </rPr>
          <t>Mid and endline growth targets taken from W1 LF.</t>
        </r>
      </text>
    </comment>
    <comment ref="B97" authorId="0" shapeId="0" xr:uid="{19911419-1F99-4ECC-ACAD-CB03609C0E20}">
      <text>
        <r>
          <rPr>
            <b/>
            <sz val="9"/>
            <color indexed="81"/>
            <rFont val="Tahoma"/>
            <family val="2"/>
          </rPr>
          <t>Chris Perry:</t>
        </r>
        <r>
          <rPr>
            <sz val="9"/>
            <color indexed="81"/>
            <rFont val="Tahoma"/>
            <family val="2"/>
          </rPr>
          <t xml:space="preserve">
W1 LF indicates no growth for Jigawa - presuably because of a very high baseline allocation. Have therefore defined a max education allocation - above which no further increase is expected.
Similarly, for utilisation, have put in place a ceiling of 100%</t>
        </r>
      </text>
    </comment>
    <comment ref="F98" authorId="0" shapeId="0" xr:uid="{FC63048E-A61E-43CD-B176-BBA2BE31D3E8}">
      <text>
        <r>
          <rPr>
            <b/>
            <sz val="9"/>
            <color indexed="81"/>
            <rFont val="Tahoma"/>
            <family val="2"/>
          </rPr>
          <t>Chris Perry:</t>
        </r>
        <r>
          <rPr>
            <sz val="9"/>
            <color indexed="81"/>
            <rFont val="Tahoma"/>
            <family val="2"/>
          </rPr>
          <t xml:space="preserve">
Mid and endline growth targets taken from W1 LF.</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<sst xmlns="http://schemas.openxmlformats.org/spreadsheetml/2006/main" count="1663" uniqueCount="674">
  <si>
    <t>PLANE Portfolio Logframe</t>
  </si>
  <si>
    <t>PROJECT TITLE</t>
  </si>
  <si>
    <t>Partnership for Learning for All in Nigeria (PLANE)</t>
  </si>
  <si>
    <t>IMPACT</t>
  </si>
  <si>
    <t>Impact Indicator 1</t>
  </si>
  <si>
    <t>Baseline (Mar 2022)</t>
  </si>
  <si>
    <t>Milestone 1 (Aug 2022)</t>
  </si>
  <si>
    <t>Milestone 2 (Aug 2023)</t>
  </si>
  <si>
    <t>Milestone 3 (Aug 2024)</t>
  </si>
  <si>
    <t>Milestone 4 (Aug 2025)</t>
  </si>
  <si>
    <t>Milestone 5 (Aug 2026)</t>
  </si>
  <si>
    <t xml:space="preserve">More children and young people acquire skills to be able to transition to more productive life opportunities
</t>
  </si>
  <si>
    <t>Planned</t>
  </si>
  <si>
    <t>Achieved</t>
  </si>
  <si>
    <t>N/A</t>
  </si>
  <si>
    <t>Source</t>
  </si>
  <si>
    <t>Impact Indicator 2</t>
  </si>
  <si>
    <r>
      <t>Primary to junior secondary school transition rate in target states</t>
    </r>
    <r>
      <rPr>
        <vertAlign val="superscript"/>
        <sz val="9"/>
        <rFont val="Calibri"/>
        <family val="2"/>
        <scheme val="minor"/>
      </rPr>
      <t xml:space="preserve">1
</t>
    </r>
    <r>
      <rPr>
        <i/>
        <vertAlign val="superscript"/>
        <sz val="9"/>
        <rFont val="Calibri"/>
        <family val="2"/>
        <scheme val="minor"/>
      </rPr>
      <t>Combination of W1 Impact Indicator 1 and W2 Impact Indicator 2</t>
    </r>
  </si>
  <si>
    <r>
      <t>Planned</t>
    </r>
    <r>
      <rPr>
        <b/>
        <vertAlign val="superscript"/>
        <sz val="9"/>
        <rFont val="Calibri"/>
        <family val="2"/>
        <scheme val="minor"/>
      </rPr>
      <t>2</t>
    </r>
  </si>
  <si>
    <t>Impact Indicator 3</t>
  </si>
  <si>
    <r>
      <t>Planned</t>
    </r>
    <r>
      <rPr>
        <b/>
        <vertAlign val="superscript"/>
        <sz val="9"/>
        <rFont val="Calibri"/>
        <family val="2"/>
        <scheme val="minor"/>
      </rPr>
      <t>3</t>
    </r>
  </si>
  <si>
    <t>OUTCOME</t>
  </si>
  <si>
    <t>Outcome Indicator 1</t>
  </si>
  <si>
    <t>Assumptions</t>
  </si>
  <si>
    <r>
      <t xml:space="preserve">Percentage of learners in targeted schools and community based learning interventions that achieve foundational competencies in English, Maths, Kanuri and Hausa (disaggregated by sex)                                                                    </t>
    </r>
    <r>
      <rPr>
        <i/>
        <sz val="9"/>
        <rFont val="Calibri"/>
        <family val="2"/>
        <scheme val="minor"/>
      </rPr>
      <t xml:space="preserve">Combination of W1 Outcome Indicator 1 ("%age of learners demonstrating at least one level increase.."); W2, Outcome Indicator 3 &amp; Intermediate Outcome Indicator 1; and W3, Outcome Indicator 1. </t>
    </r>
  </si>
  <si>
    <t>50% of learners attaining at least one level higher than baseline in Hausa literacy and 50% of learners attaining at least one level higher than baseline in numeracy (W1 and W2)</t>
  </si>
  <si>
    <t xml:space="preserve">50% of learners - and those who have completed community based interventions - attaining at least one level higher than baseline in Hausa literacy; and 50% of children attaining at least one level higher than baseline in numeracy (W1, W2 and W3) 
</t>
  </si>
  <si>
    <t>• Continued political will of federal and state governments to prioritise education, poverty, gender and learning needs of marginalised children.
• Covid-19 situation remains sufficiently stable and school remain open.
• PLANE operates to high ethical standards and respect the principles of safeguarding and GESI.
• Wider political, macro-economic and security conditions remain stable to an extent that does not hinder delivery completely.
• Improvements in individual and organisational capacity, accountability and responsiveness enable improved transformation in skills base.
• The broader educational system enables the transition from primary to upper junior and secondary education, and, subsequently improved work opportunities
• Girls and boys have opportunities to actively participate in shaping their education and their school experience; and families and communities actively support education of girls and boys and are empowered to engage meaningfully in decisions that affect their children’s education and demand accountability.
• Leadership is responsive to pressure from citizens.
• Citizen and community activities advance major changes in social norms and attitudes.
• Use of evidence becomes routine in education systems.
• Stakeholders are receptive to problem solving and greater focus on performance.
• Positive relationships between state and non-state education systems improve overall standards.
• Data available from the MICS and ASC is available on time and reasonably accurate. 
• FCDO funding for PLANE is allocated and available as planned, overall and year on year.</t>
  </si>
  <si>
    <t>Window learning assessments - verified by DELVe</t>
  </si>
  <si>
    <t>Outcome Indicator 2</t>
  </si>
  <si>
    <r>
      <t>Primary completion rate, in schools and community based learning interventions</t>
    </r>
    <r>
      <rPr>
        <vertAlign val="superscript"/>
        <sz val="9"/>
        <rFont val="Calibri"/>
        <family val="2"/>
        <scheme val="minor"/>
      </rPr>
      <t xml:space="preserve">4
</t>
    </r>
    <r>
      <rPr>
        <i/>
        <vertAlign val="superscript"/>
        <sz val="9"/>
        <rFont val="Calibri"/>
        <family val="2"/>
        <scheme val="minor"/>
      </rPr>
      <t>Combination of W1 Outcome Indicator 3 (Completion rate at G6) and W2 Outcome indicator 2 (Increase in primary completion rate)</t>
    </r>
  </si>
  <si>
    <r>
      <t>Planned</t>
    </r>
    <r>
      <rPr>
        <b/>
        <vertAlign val="superscript"/>
        <sz val="9"/>
        <rFont val="Calibri"/>
        <family val="2"/>
        <scheme val="minor"/>
      </rPr>
      <t>5</t>
    </r>
  </si>
  <si>
    <r>
      <rPr>
        <u/>
        <sz val="9"/>
        <rFont val="Arial"/>
        <family val="2"/>
      </rPr>
      <t>MICS Report 2025:
(Kano: 75.9%, Kaduna: 78.54%, Jigawa: 41.8%, Borno: 56.1%, Yobe: 44%)</t>
    </r>
    <r>
      <rPr>
        <sz val="9"/>
        <rFont val="Arial"/>
        <family val="2"/>
      </rPr>
      <t xml:space="preserve">
States Average: 59.27%</t>
    </r>
  </si>
  <si>
    <t>Outcome Indicator 3</t>
  </si>
  <si>
    <r>
      <t>Percent of annual state budget allocated and utilised to education as a proportion of total state budget</t>
    </r>
    <r>
      <rPr>
        <vertAlign val="superscript"/>
        <sz val="9"/>
        <rFont val="Calibri"/>
        <family val="2"/>
        <scheme val="minor"/>
      </rPr>
      <t xml:space="preserve">7
</t>
    </r>
    <r>
      <rPr>
        <i/>
        <vertAlign val="superscript"/>
        <sz val="9"/>
        <rFont val="Calibri"/>
        <family val="2"/>
        <scheme val="minor"/>
      </rPr>
      <t>From W1 and W2 source logframe - Impact Indicator 4</t>
    </r>
  </si>
  <si>
    <r>
      <rPr>
        <u/>
        <sz val="9"/>
        <rFont val="Arial"/>
        <family val="2"/>
      </rPr>
      <t>State Budget Report 2021:</t>
    </r>
    <r>
      <rPr>
        <sz val="9"/>
        <rFont val="Arial"/>
        <family val="2"/>
      </rPr>
      <t xml:space="preserve">
States Average Utilisation: 75.73%
Jigawa Utilisation: 85.84%
Kano Utilisation: 89.16%
Kaduna Utilisation: 78.81%
Borno Utilisation: 33.06%
Yobe Utilisation: 69.30%</t>
    </r>
  </si>
  <si>
    <r>
      <rPr>
        <u/>
        <sz val="9"/>
        <rFont val="Arial"/>
        <family val="2"/>
      </rPr>
      <t>State Budget Report 2022:</t>
    </r>
    <r>
      <rPr>
        <sz val="9"/>
        <rFont val="Arial"/>
        <family val="2"/>
      </rPr>
      <t xml:space="preserve">
States Average Utilisation: 82.23%
Jigawa Utilisation: 91.99%
Kano Utilisation: 95.01%
Kaduna Utilisation: 78.81%
Borno Utilisation: 91.39%
Yobe Utilisation: 53.95%</t>
    </r>
  </si>
  <si>
    <t>General Notes:</t>
  </si>
  <si>
    <t>For brevity and conciseness, only averages across all relevant states are included - rather than for individual states</t>
  </si>
  <si>
    <t xml:space="preserve">Only targets up to the midline milestones and then the endline targets are included at impact level - as the Windows have not defined and milestone for the intervening years. </t>
  </si>
  <si>
    <t>For the mid-line (W2 and W3 endlines) weighted averages are used across states, based on the budget split between states: JKK (W1&amp;W3) and YB (W2). See Baseline and Target Data sheets and the "Weightings" sheet for further details.</t>
  </si>
  <si>
    <t>For the end-line, a simple average is used across JKK states only - as only W1 will be contributing to these targets.</t>
  </si>
  <si>
    <t>As per the W1 LF, the final Target (August 2028) is identical to the last milestone (January 2028)</t>
  </si>
  <si>
    <t>Specific Notes:</t>
  </si>
  <si>
    <t>2. Mid- and end-line targets taken from W1 LF and applied to all JKK states. Set to 7% and 20% increase over baseline respectively. For W2, midline target of 10% used - calculated from figures in the W2 LF. See Target Data sheet for more information.</t>
  </si>
  <si>
    <t>3. Mid- and end-line targets taken from W1 LF and applied to all 5 states. Set to 3% and 10% increase over baseline respectively.</t>
  </si>
  <si>
    <t>5. Mid- and end-line targets taken from W1 LF and applied to all 5 states. Set to 10% and 20% increase over baseline respectively. Milestones 2 and 3 set out as placeholders to map trajectory. Not specifically agreed with Windows.</t>
  </si>
  <si>
    <t>PLANE Portfolio Logframe: Window 1</t>
  </si>
  <si>
    <t>The Partnership for Learning for All in Nigeria (PLANE)</t>
  </si>
  <si>
    <t>INTERMEDIATE OUTCOME 1</t>
  </si>
  <si>
    <t>Intermediate Outcome Indicator 1.1</t>
  </si>
  <si>
    <t>More effective, safer and inclusive teaching and learning for all</t>
  </si>
  <si>
    <t>Kano: 19.8%
Kaduna: 46.9%
Jigawa: 30.9%
States Average: 33.2%</t>
  </si>
  <si>
    <t>At least +20% improvement in teacher competency compared with baseline levels</t>
  </si>
  <si>
    <t>At least +20% improvement in teacher competency compared with midline levels</t>
  </si>
  <si>
    <t>Intermediate Outcome Indicator 1.2</t>
  </si>
  <si>
    <t>Baseline (June 2024)</t>
  </si>
  <si>
    <t>Baseline to be decided</t>
  </si>
  <si>
    <t>OUTPUT 1</t>
  </si>
  <si>
    <t>Output Indicator 1.1</t>
  </si>
  <si>
    <t xml:space="preserve">Milestone 2 (Aug 2023) </t>
  </si>
  <si>
    <t>Evidence-based teaching and learning approaches and materials in use in schools and colleges that are better managed, more inclusive and safer</t>
  </si>
  <si>
    <r>
      <t>Number of schools, teachers and learners reached by a substantive set of PLANE/State financed initiatives to improve foundational learning skills</t>
    </r>
    <r>
      <rPr>
        <vertAlign val="superscript"/>
        <sz val="9"/>
        <rFont val="Calibri"/>
        <family val="2"/>
        <scheme val="minor"/>
      </rPr>
      <t xml:space="preserve">
</t>
    </r>
    <r>
      <rPr>
        <sz val="9"/>
        <rFont val="Calibri"/>
        <family val="2"/>
        <scheme val="minor"/>
      </rPr>
      <t xml:space="preserve">
</t>
    </r>
    <r>
      <rPr>
        <i/>
        <sz val="9"/>
        <rFont val="Calibri"/>
        <family val="2"/>
        <scheme val="minor"/>
      </rPr>
      <t>(Data disaggregated by sex; disability (learners only); grade level; school type (formal/ nonformal); state; direct/indirect)</t>
    </r>
  </si>
  <si>
    <r>
      <rPr>
        <u/>
        <sz val="9"/>
        <rFont val="Arial"/>
        <family val="2"/>
      </rPr>
      <t xml:space="preserve">Annual School Census Report 2019/20:
</t>
    </r>
    <r>
      <rPr>
        <sz val="9"/>
        <rFont val="Arial"/>
        <family val="2"/>
      </rPr>
      <t xml:space="preserve">
Total Enrolment: 6,312,042 - Disability - 0.2%)
Kano:3,456,469 (52% girls, 38% boys) Disability - 0.3% 
Kaduna: 1,923,313 (48% girls, 52% boys)  Disability - 0.2%
Jigawa: 944,681 (50% girls, 50% boys)  Disability - 0.2%</t>
    </r>
  </si>
  <si>
    <t>Foundational skills package finalized
Accelerated learning package launched in Kano</t>
  </si>
  <si>
    <r>
      <t xml:space="preserve">PLANE foundational skills package reaches </t>
    </r>
    <r>
      <rPr>
        <b/>
        <sz val="9"/>
        <rFont val="Arial"/>
        <family val="2"/>
      </rPr>
      <t>2,500 schools</t>
    </r>
    <r>
      <rPr>
        <sz val="9"/>
        <rFont val="Arial"/>
        <family val="2"/>
      </rPr>
      <t xml:space="preserve"> (580 AL; 1,920 FL) 
</t>
    </r>
    <r>
      <rPr>
        <b/>
        <sz val="9"/>
        <rFont val="Arial"/>
        <family val="2"/>
      </rPr>
      <t>7,200 teachers</t>
    </r>
    <r>
      <rPr>
        <sz val="9"/>
        <rFont val="Arial"/>
        <family val="2"/>
      </rPr>
      <t xml:space="preserve"> (3,000 AL; 4,200 FL)
</t>
    </r>
    <r>
      <rPr>
        <b/>
        <sz val="9"/>
        <rFont val="Arial"/>
        <family val="2"/>
      </rPr>
      <t>470,000 learners</t>
    </r>
    <r>
      <rPr>
        <sz val="9"/>
        <rFont val="Arial"/>
        <family val="2"/>
      </rPr>
      <t xml:space="preserve"> (110,000 AL, 360,000 FL). 
Disaggregated milestone for learners:  235,000 girls; 235,000 boys; 3,500 learners with a disability. </t>
    </r>
  </si>
  <si>
    <r>
      <t xml:space="preserve">PLANE/state financed initiatives reach </t>
    </r>
    <r>
      <rPr>
        <b/>
        <sz val="9"/>
        <rFont val="Arial"/>
        <family val="2"/>
      </rPr>
      <t>2,525</t>
    </r>
    <r>
      <rPr>
        <sz val="9"/>
        <rFont val="Arial"/>
        <family val="2"/>
      </rPr>
      <t xml:space="preserve"> schools</t>
    </r>
    <r>
      <rPr>
        <vertAlign val="superscript"/>
        <sz val="9"/>
        <rFont val="Arial"/>
        <family val="2"/>
      </rPr>
      <t>2</t>
    </r>
    <r>
      <rPr>
        <sz val="9"/>
        <rFont val="Arial"/>
        <family val="2"/>
      </rPr>
      <t xml:space="preserve">; </t>
    </r>
    <r>
      <rPr>
        <b/>
        <sz val="9"/>
        <rFont val="Arial"/>
        <family val="2"/>
      </rPr>
      <t xml:space="preserve">10,000 </t>
    </r>
    <r>
      <rPr>
        <sz val="9"/>
        <rFont val="Arial"/>
        <family val="2"/>
      </rPr>
      <t xml:space="preserve">teachers and </t>
    </r>
    <r>
      <rPr>
        <b/>
        <sz val="9"/>
        <rFont val="Arial"/>
        <family val="2"/>
      </rPr>
      <t>650,000</t>
    </r>
    <r>
      <rPr>
        <sz val="9"/>
        <rFont val="Arial"/>
        <family val="2"/>
      </rPr>
      <t xml:space="preserve"> learners. 
Disaggregated milestone for learners:  325,000 girls; 325,000 boys; 11,700 learners with a disability. </t>
    </r>
  </si>
  <si>
    <t>• Teachers and schools are willing to be more accountable and accept teaching and learning reforms, and are motivated to take up alternative tools and approaches to teaching.
• Schools provide the minimal appropriate and required child friendly infrastructure that enables learning.
• Teachers and learners attend class and are willing and able to apply knowledge and skills gained.
• There is a sufficient cohort of qualified female teachers to be recruited through a more responsive and inclusive HR system.
• SBMCs have sufficient resources and capacities to provide the schools leadership and accountability function required.
• Programme delivery and access is not restricted by intensified levels of insecurity and conflict.
• Expectations of teachers’ professionalism influences behaviour and increases accountability in the teaching profession.</t>
  </si>
  <si>
    <t>A comprehensive package of teaching and learning materials (covering Hausa literacy and mathematics, including teacher guides, pupil books, read-aloud anthologies, and posters) finalised and approved by the Ministry of Education from each state.</t>
  </si>
  <si>
    <r>
      <t xml:space="preserve">Foundational Skills Tracking Sheet </t>
    </r>
    <r>
      <rPr>
        <sz val="9"/>
        <rFont val="Calibri"/>
        <family val="2"/>
        <scheme val="minor"/>
      </rPr>
      <t>validated by annual school records; school enrolment registers; ASC Database/EMIS; programme reports</t>
    </r>
  </si>
  <si>
    <t>Output Indicator 1.2</t>
  </si>
  <si>
    <t xml:space="preserve">Initial training modules for teachers and school leaders developed </t>
  </si>
  <si>
    <r>
      <rPr>
        <b/>
        <sz val="9"/>
        <rFont val="Arial"/>
        <family val="2"/>
      </rPr>
      <t>7,200</t>
    </r>
    <r>
      <rPr>
        <sz val="9"/>
        <rFont val="Arial"/>
        <family val="2"/>
      </rPr>
      <t xml:space="preserve"> teachers trained in inclusive foundational skills and at least 5% demonstrating knowledge of inclusive foundational skills (pre/post evaluation in school as in practice)</t>
    </r>
  </si>
  <si>
    <t>Two training manuals (5-day maths and 5-day literacy) developed to deliver the learning materials.
Xx national trainers were trained on the use of these manuals.</t>
  </si>
  <si>
    <r>
      <t xml:space="preserve">Training Attendance Sheet and rapid assessment of inclusive education knowledge commissioned by the MEL team </t>
    </r>
    <r>
      <rPr>
        <sz val="9"/>
        <rFont val="Calibri"/>
        <family val="2"/>
        <scheme val="minor"/>
      </rPr>
      <t>validated by training attendance register; pictures; training reports; knowledge assessment report.</t>
    </r>
  </si>
  <si>
    <t>IMPACT WEIGHTING (%)</t>
  </si>
  <si>
    <t>Output Indicator 1.3</t>
  </si>
  <si>
    <r>
      <t xml:space="preserve">Number of Head Teachers and SBMCs demonstrating knowledge of inclusive school leadership through participation in PLANE training on effective school management
</t>
    </r>
    <r>
      <rPr>
        <i/>
        <sz val="9"/>
        <rFont val="Calibri"/>
        <family val="2"/>
        <scheme val="minor"/>
      </rPr>
      <t>(Data disaggregated by sex; state)</t>
    </r>
  </si>
  <si>
    <t>Inclusive school leadership training and mentoring package developed</t>
  </si>
  <si>
    <r>
      <rPr>
        <b/>
        <sz val="9"/>
        <rFont val="Arial"/>
        <family val="2"/>
      </rPr>
      <t xml:space="preserve">2,500 </t>
    </r>
    <r>
      <rPr>
        <sz val="9"/>
        <rFont val="Arial"/>
        <family val="2"/>
      </rPr>
      <t xml:space="preserve">Head Teachers and SBMCs trained in inclusive school leadership and at least </t>
    </r>
    <r>
      <rPr>
        <b/>
        <sz val="9"/>
        <rFont val="Arial"/>
        <family val="2"/>
      </rPr>
      <t>10%</t>
    </r>
    <r>
      <rPr>
        <sz val="9"/>
        <rFont val="Arial"/>
        <family val="2"/>
      </rPr>
      <t xml:space="preserve"> of them demonstrate positive change in knowledge (pre/post evaluation)</t>
    </r>
  </si>
  <si>
    <t>An inclusive school leadership training manual developed for Head Teachers and SBMCs on critical areas including GESI.</t>
  </si>
  <si>
    <r>
      <t xml:space="preserve">Training Attendance Sheet and rapid assessment of inclusive leadership knowledge commissioned by the MEL team </t>
    </r>
    <r>
      <rPr>
        <sz val="9"/>
        <rFont val="Calibri"/>
        <family val="2"/>
        <scheme val="minor"/>
      </rPr>
      <t>validated by training attendance register; pictures; training reports, knowledge assessment report.</t>
    </r>
  </si>
  <si>
    <t>INTERMEDIATE OUTCOME 2</t>
  </si>
  <si>
    <t>Intermediate Outcome Indicator 2.1</t>
  </si>
  <si>
    <t>Improved governance and better managed inclusive and accountable systems</t>
  </si>
  <si>
    <t>Intermediate Outcome Indicator 2.2</t>
  </si>
  <si>
    <t>OUTPUT 2</t>
  </si>
  <si>
    <t>Output Indicator 2.1</t>
  </si>
  <si>
    <r>
      <t xml:space="preserve">Number of evidence-informed policies and plans drafted, reviewed and endorsed to promote gender equality, safeguarding and disability inclusion in education
</t>
    </r>
    <r>
      <rPr>
        <i/>
        <sz val="9"/>
        <rFont val="Calibri"/>
        <family val="2"/>
        <scheme val="minor"/>
      </rPr>
      <t>(Data disaggregated by state; level (federal/state)</t>
    </r>
  </si>
  <si>
    <t>6 existing policies.</t>
  </si>
  <si>
    <t>State-level policy gap analyses conducted and finalized</t>
  </si>
  <si>
    <r>
      <t xml:space="preserve">One new </t>
    </r>
    <r>
      <rPr>
        <sz val="9"/>
        <rFont val="Arial"/>
        <family val="2"/>
      </rPr>
      <t>policy drafted and</t>
    </r>
    <r>
      <rPr>
        <b/>
        <sz val="9"/>
        <rFont val="Arial"/>
        <family val="2"/>
      </rPr>
      <t xml:space="preserve"> two existing</t>
    </r>
    <r>
      <rPr>
        <sz val="9"/>
        <rFont val="Arial"/>
        <family val="2"/>
      </rPr>
      <t xml:space="preserve"> policies revised</t>
    </r>
  </si>
  <si>
    <r>
      <t xml:space="preserve">4 </t>
    </r>
    <r>
      <rPr>
        <sz val="9"/>
        <rFont val="Arial"/>
        <family val="2"/>
      </rPr>
      <t>new or revised policies, plans or implementation frameworks developed and validated by stakeholders in three states to address specific education systems challenges</t>
    </r>
  </si>
  <si>
    <r>
      <t xml:space="preserve">6 </t>
    </r>
    <r>
      <rPr>
        <sz val="9"/>
        <rFont val="Arial"/>
        <family val="2"/>
      </rPr>
      <t>new or revised policies, plans or implementation frameworks developed and validated by stakeholders in three states to address specific education systems challenges</t>
    </r>
  </si>
  <si>
    <r>
      <rPr>
        <b/>
        <sz val="9"/>
        <rFont val="Arial"/>
        <family val="2"/>
      </rPr>
      <t>6</t>
    </r>
    <r>
      <rPr>
        <sz val="9"/>
        <rFont val="Arial"/>
        <family val="2"/>
      </rPr>
      <t xml:space="preserve"> new or revised policies, plans or implementation frameworks revised and validated by stakeholders and implementation framework monitored</t>
    </r>
  </si>
  <si>
    <t>• Public representatives are willing and work jointly to improve the education related policies and plans.
• States are willing to test, learn and adapt approaches.
• Technical assistance can be absorbed and leads to improved capability.
• There is willingness to improve engagement and coordination between federal and state education agencies.
• Upwards and downwards accountability is in place.
• Spaces for public engagement or accountability mechanisms are not subject to elite capture and allow marginalised voices to be heard.</t>
  </si>
  <si>
    <t>Policy gap analysis carried out.
Gaps in 2 new policies areas (Kano Girls Education Policy and Teacher Policy) identified.
2 existing policies (recruitment policy and elongation of teachers' years of service) in Kano state identified for revision.</t>
  </si>
  <si>
    <r>
      <t xml:space="preserve">Policy Reforms Tracking Sheet </t>
    </r>
    <r>
      <rPr>
        <sz val="9"/>
        <rFont val="Calibri"/>
        <family val="2"/>
        <scheme val="minor"/>
      </rPr>
      <t>validated by draft policies and plans, website and news clippings</t>
    </r>
  </si>
  <si>
    <t>Output Indicator 2.2</t>
  </si>
  <si>
    <t>PLANE facilitated the establishment of three SSCs in three states.
Summative and formative assessment guidelines reviewed and approved by the SSCs.</t>
  </si>
  <si>
    <r>
      <t xml:space="preserve">Key Engagement Tracking Sheet </t>
    </r>
    <r>
      <rPr>
        <sz val="9"/>
        <rFont val="Calibri"/>
        <family val="2"/>
        <scheme val="minor"/>
      </rPr>
      <t>validated by spot checks and independent third party</t>
    </r>
  </si>
  <si>
    <t>Output Indicator 2.3</t>
  </si>
  <si>
    <t>Review of existing mechanism and capacities for transparent and responsive budget processes including public procurement conducted</t>
  </si>
  <si>
    <r>
      <rPr>
        <b/>
        <sz val="9"/>
        <rFont val="Arial"/>
        <family val="2"/>
      </rPr>
      <t>45</t>
    </r>
    <r>
      <rPr>
        <sz val="9"/>
        <rFont val="Arial"/>
        <family val="2"/>
      </rPr>
      <t xml:space="preserve"> state staff trained on budget processes in year-2 and </t>
    </r>
    <r>
      <rPr>
        <b/>
        <sz val="9"/>
        <rFont val="Arial"/>
        <family val="2"/>
      </rPr>
      <t>at least 20%</t>
    </r>
    <r>
      <rPr>
        <sz val="9"/>
        <rFont val="Arial"/>
        <family val="2"/>
      </rPr>
      <t xml:space="preserve"> of staff demonstrate positive change in knowledge (pre/post evaluation)</t>
    </r>
  </si>
  <si>
    <t>Assessment on transparent budgeting and procurement mechanism carried out.</t>
  </si>
  <si>
    <r>
      <t xml:space="preserve">Training Attendance Sheet and periodic pre-post training/annual on-the-job assessment commissioned by the MEL team </t>
    </r>
    <r>
      <rPr>
        <sz val="9"/>
        <rFont val="Calibri"/>
        <family val="2"/>
        <scheme val="minor"/>
      </rPr>
      <t>validated by training attendance register; pictures; training reports, pre-post training assessment report.</t>
    </r>
  </si>
  <si>
    <t>Output Indicator 2.4</t>
  </si>
  <si>
    <r>
      <t xml:space="preserve">Number of initiatives to improve accountability mechanisms on effective monitoring
</t>
    </r>
    <r>
      <rPr>
        <i/>
        <sz val="9"/>
        <rFont val="Calibri"/>
        <family val="2"/>
        <scheme val="minor"/>
      </rPr>
      <t>(Data disaggregated by state; level (federal/state); type of stakeholders)</t>
    </r>
  </si>
  <si>
    <t>2 inclusive education accountability forums established in Kano and Jigawa</t>
  </si>
  <si>
    <r>
      <t xml:space="preserve">90 </t>
    </r>
    <r>
      <rPr>
        <sz val="9"/>
        <rFont val="Arial"/>
        <family val="2"/>
      </rPr>
      <t>members of accountability forums/mechanism trained on effective monitoring and at least</t>
    </r>
    <r>
      <rPr>
        <b/>
        <sz val="9"/>
        <rFont val="Arial"/>
        <family val="2"/>
      </rPr>
      <t xml:space="preserve"> 3 </t>
    </r>
    <r>
      <rPr>
        <sz val="9"/>
        <rFont val="Arial"/>
        <family val="2"/>
      </rPr>
      <t>initiatives launched to improve accountability</t>
    </r>
  </si>
  <si>
    <r>
      <t xml:space="preserve">3 state-level accountability forums/mechanisms supported to be effective and drive </t>
    </r>
    <r>
      <rPr>
        <b/>
        <sz val="9"/>
        <rFont val="Arial"/>
        <family val="2"/>
      </rPr>
      <t xml:space="preserve">at least 3 </t>
    </r>
    <r>
      <rPr>
        <sz val="9"/>
        <rFont val="Arial"/>
        <family val="2"/>
      </rPr>
      <t>initiatives monitoring education delivery and influencing inclusive education reforms</t>
    </r>
  </si>
  <si>
    <r>
      <rPr>
        <b/>
        <sz val="9"/>
        <rFont val="Arial"/>
        <family val="2"/>
      </rPr>
      <t>3</t>
    </r>
    <r>
      <rPr>
        <sz val="9"/>
        <rFont val="Arial"/>
        <family val="2"/>
      </rPr>
      <t xml:space="preserve"> state-level accountability forums/mechanism functional and </t>
    </r>
    <r>
      <rPr>
        <b/>
        <sz val="9"/>
        <rFont val="Arial"/>
        <family val="2"/>
      </rPr>
      <t>at least 6</t>
    </r>
    <r>
      <rPr>
        <sz val="9"/>
        <rFont val="Arial"/>
        <family val="2"/>
      </rPr>
      <t xml:space="preserve"> initiatives launched to improve accountability education reforms</t>
    </r>
  </si>
  <si>
    <r>
      <rPr>
        <b/>
        <sz val="9"/>
        <rFont val="Arial"/>
        <family val="2"/>
      </rPr>
      <t>3</t>
    </r>
    <r>
      <rPr>
        <sz val="9"/>
        <rFont val="Arial"/>
        <family val="2"/>
      </rPr>
      <t xml:space="preserve"> state-level accountability forums/mechanism functional and </t>
    </r>
    <r>
      <rPr>
        <b/>
        <sz val="9"/>
        <rFont val="Arial"/>
        <family val="2"/>
      </rPr>
      <t>at least 9</t>
    </r>
    <r>
      <rPr>
        <sz val="9"/>
        <rFont val="Arial"/>
        <family val="2"/>
      </rPr>
      <t xml:space="preserve"> initiatives launched to improve accountability education reforms</t>
    </r>
  </si>
  <si>
    <t>The Kano State Accountability Forum on Education (K-SAFE) and Jigawa Accountability Forum were established.
Four sub-committees (Evidence, Advocacy, Knowledge Management &amp; Communications, and Resource Mobilisation) were formed in Kano to help drive the forum's objectives.
Supported the overarching Mutual Accountability Framework process agreed between FCDO and each State Government.</t>
  </si>
  <si>
    <r>
      <t xml:space="preserve">Accountability Initiatives Data Sheet </t>
    </r>
    <r>
      <rPr>
        <sz val="9"/>
        <rFont val="Calibri"/>
        <family val="2"/>
        <scheme val="minor"/>
      </rPr>
      <t>validated by minutes of meetings; spot checks; and independent third party</t>
    </r>
  </si>
  <si>
    <t>Output Indicator 2.5</t>
  </si>
  <si>
    <r>
      <t xml:space="preserve">Extent of progress on state government strategies/roadmap co-developed and co-rolled out to increase teachers (especially female)' recruitment, retention and leadership
</t>
    </r>
    <r>
      <rPr>
        <i/>
        <sz val="9"/>
        <rFont val="Calibri"/>
        <family val="2"/>
        <scheme val="minor"/>
      </rPr>
      <t>(Data disaggregated by state)</t>
    </r>
  </si>
  <si>
    <t>An in-depth study conducted on recruitment and deployment process</t>
  </si>
  <si>
    <r>
      <t>A</t>
    </r>
    <r>
      <rPr>
        <b/>
        <sz val="9"/>
        <rFont val="Arial"/>
        <family val="2"/>
      </rPr>
      <t xml:space="preserve"> roadmap developed</t>
    </r>
    <r>
      <rPr>
        <sz val="9"/>
        <rFont val="Arial"/>
        <family val="2"/>
      </rPr>
      <t xml:space="preserve"> with the Kano State to improve the teacher recruitment process</t>
    </r>
  </si>
  <si>
    <r>
      <rPr>
        <b/>
        <sz val="9"/>
        <rFont val="Arial"/>
        <family val="2"/>
      </rPr>
      <t>Roadmaps developed</t>
    </r>
    <r>
      <rPr>
        <sz val="9"/>
        <rFont val="Arial"/>
        <family val="2"/>
      </rPr>
      <t xml:space="preserve"> with the Kaduna and Jigawa States to improve the teacher recruitment process</t>
    </r>
  </si>
  <si>
    <t>An in-depth analysis of the teacher recruitment process carried out and gaps identified.</t>
  </si>
  <si>
    <t>The roadmap to improve teacher recruitment and management in Kano has been redrafted to accompany the Teacher policy which has been submitted to the government</t>
  </si>
  <si>
    <r>
      <t xml:space="preserve">Teachers’ Recruitment and Deployment Assessment Tool </t>
    </r>
    <r>
      <rPr>
        <sz val="9"/>
        <rFont val="Calibri"/>
        <family val="2"/>
        <scheme val="minor"/>
      </rPr>
      <t>validated by spot checks</t>
    </r>
  </si>
  <si>
    <t>OUTPUT 3</t>
  </si>
  <si>
    <t>Output Indicator 3.1</t>
  </si>
  <si>
    <t>Improved engagement, management and performance of non-state sector in delivering foundational skills</t>
  </si>
  <si>
    <t>60% (12,579 out of 20,965) non-state schools meet the desired policy and regulatory requirement</t>
  </si>
  <si>
    <t>Pilot Grade Assessment toolkit reviewed and finalised</t>
  </si>
  <si>
    <r>
      <rPr>
        <b/>
        <sz val="10"/>
        <rFont val="Arial"/>
        <family val="2"/>
      </rPr>
      <t xml:space="preserve">Pilot Grade Assessment </t>
    </r>
    <r>
      <rPr>
        <sz val="10"/>
        <rFont val="Arial"/>
        <family val="2"/>
      </rPr>
      <t>and</t>
    </r>
    <r>
      <rPr>
        <b/>
        <sz val="10"/>
        <rFont val="Arial"/>
        <family val="2"/>
      </rPr>
      <t xml:space="preserve"> Socio-Demographic Survey</t>
    </r>
    <r>
      <rPr>
        <sz val="10"/>
        <rFont val="Arial"/>
        <family val="2"/>
      </rPr>
      <t xml:space="preserve"> conducted and report finalised
</t>
    </r>
  </si>
  <si>
    <r>
      <rPr>
        <b/>
        <sz val="10"/>
        <rFont val="Arial"/>
        <family val="2"/>
      </rPr>
      <t>Graded Assessment</t>
    </r>
    <r>
      <rPr>
        <sz val="10"/>
        <rFont val="Arial"/>
        <family val="2"/>
      </rPr>
      <t xml:space="preserve"> of Private Schools rolled out and </t>
    </r>
    <r>
      <rPr>
        <b/>
        <sz val="10"/>
        <rFont val="Arial"/>
        <family val="2"/>
      </rPr>
      <t>private school policy</t>
    </r>
    <r>
      <rPr>
        <sz val="10"/>
        <rFont val="Arial"/>
        <family val="2"/>
      </rPr>
      <t xml:space="preserve"> drafted  in the three States</t>
    </r>
  </si>
  <si>
    <r>
      <rPr>
        <b/>
        <sz val="10"/>
        <rFont val="Arial"/>
        <family val="2"/>
      </rPr>
      <t>State policy guidelines</t>
    </r>
    <r>
      <rPr>
        <sz val="10"/>
        <rFont val="Arial"/>
        <family val="2"/>
      </rPr>
      <t xml:space="preserve"> on non-state schools finalised and endorsed by stakeholders and </t>
    </r>
    <r>
      <rPr>
        <b/>
        <sz val="10"/>
        <rFont val="Arial"/>
        <family val="2"/>
      </rPr>
      <t>61%</t>
    </r>
    <r>
      <rPr>
        <sz val="10"/>
        <rFont val="Arial"/>
        <family val="2"/>
      </rPr>
      <t xml:space="preserve"> of non-state schools that meet the required policy and regulatory requirements</t>
    </r>
  </si>
  <si>
    <t>• The selection of citizens and non-state actors is inclusive and ensures the representation of women, men, youth, religious minorities, PWDs, transgender and other marginalised communities.
• Government remains willing to work in partnership with non-state actors, including more effective spending of government resources to promote improved management and performance of the non-state sector.
• Citizen groups, including associations of non-state schools will support better synergy between state and non-state systems.
• Spaces for community mobilization are not subject to elite capture and allow marginalised voices to be heard.
• Private Schools and IQS are willing to engage and integrate formal learning.</t>
  </si>
  <si>
    <t>A socio-demographic survey conducted on non-state schools in Kaduna, Kano and Jigawa.
Graded Assessment Tools finalised and training provided to stakeholders to conduct self-assessments.
PLANE designed and piloted GAPS successfully across 130 private and IQTS schools and developed a communication strategy.</t>
  </si>
  <si>
    <r>
      <t xml:space="preserve">Non-state Regulatory Data Sheet </t>
    </r>
    <r>
      <rPr>
        <sz val="9"/>
        <rFont val="Calibri"/>
        <family val="2"/>
        <scheme val="minor"/>
      </rPr>
      <t>validated by Government records, Independent third-party validation and spot checks</t>
    </r>
  </si>
  <si>
    <t>Output Indicator 3.2</t>
  </si>
  <si>
    <r>
      <t xml:space="preserve">The </t>
    </r>
    <r>
      <rPr>
        <b/>
        <sz val="10"/>
        <rFont val="Arial"/>
        <family val="2"/>
      </rPr>
      <t>criterion for establishment of innovation hub</t>
    </r>
    <r>
      <rPr>
        <sz val="10"/>
        <rFont val="Arial"/>
        <family val="2"/>
      </rPr>
      <t xml:space="preserve"> reviewed and agreed with Private School and IQTE Board</t>
    </r>
  </si>
  <si>
    <r>
      <t xml:space="preserve">Pilot innovation hub established </t>
    </r>
    <r>
      <rPr>
        <sz val="10"/>
        <rFont val="Arial"/>
        <family val="2"/>
      </rPr>
      <t>in at least two states to integrate learning in IQS and private schools and support institutional strengthening in three states</t>
    </r>
  </si>
  <si>
    <r>
      <rPr>
        <b/>
        <sz val="10"/>
        <rFont val="Arial"/>
        <family val="2"/>
      </rPr>
      <t>Public Private Partnership (PPP) workable models developed for all three states</t>
    </r>
    <r>
      <rPr>
        <sz val="10"/>
        <rFont val="Arial"/>
        <family val="2"/>
      </rPr>
      <t xml:space="preserve">
</t>
    </r>
  </si>
  <si>
    <t>The criterion for establishing an innovation hub was reviewed and agreed upon with Private Schools and the IQTE Board.</t>
  </si>
  <si>
    <t>Output Indicator 3.3</t>
  </si>
  <si>
    <r>
      <rPr>
        <b/>
        <sz val="10"/>
        <rFont val="Arial"/>
        <family val="2"/>
      </rPr>
      <t>2 networks established</t>
    </r>
    <r>
      <rPr>
        <sz val="10"/>
        <rFont val="Arial"/>
        <family val="2"/>
      </rPr>
      <t xml:space="preserve"> in Kano and Jigawa and </t>
    </r>
    <r>
      <rPr>
        <b/>
        <sz val="10"/>
        <rFont val="Arial"/>
        <family val="2"/>
      </rPr>
      <t>KADBEAM network made functional</t>
    </r>
    <r>
      <rPr>
        <sz val="10"/>
        <rFont val="Arial"/>
        <family val="2"/>
      </rPr>
      <t xml:space="preserve"> in Kaduna</t>
    </r>
  </si>
  <si>
    <r>
      <rPr>
        <b/>
        <sz val="10"/>
        <rFont val="Arial"/>
        <family val="2"/>
      </rPr>
      <t>At least 3 stakeholder forums functional</t>
    </r>
    <r>
      <rPr>
        <sz val="10"/>
        <rFont val="Arial"/>
        <family val="2"/>
      </rPr>
      <t xml:space="preserve"> and </t>
    </r>
    <r>
      <rPr>
        <b/>
        <sz val="10"/>
        <rFont val="Arial"/>
        <family val="2"/>
      </rPr>
      <t xml:space="preserve">strategic plans </t>
    </r>
    <r>
      <rPr>
        <sz val="10"/>
        <rFont val="Arial"/>
        <family val="2"/>
      </rPr>
      <t>developed and agreed</t>
    </r>
  </si>
  <si>
    <r>
      <rPr>
        <b/>
        <sz val="10"/>
        <rFont val="Arial"/>
        <family val="2"/>
      </rPr>
      <t xml:space="preserve">At least 3 functional stakeholder forums established </t>
    </r>
    <r>
      <rPr>
        <sz val="10"/>
        <rFont val="Arial"/>
        <family val="2"/>
      </rPr>
      <t xml:space="preserve">and their </t>
    </r>
    <r>
      <rPr>
        <b/>
        <sz val="10"/>
        <rFont val="Arial"/>
        <family val="2"/>
      </rPr>
      <t>strategic plans</t>
    </r>
    <r>
      <rPr>
        <sz val="10"/>
        <rFont val="Arial"/>
        <family val="2"/>
      </rPr>
      <t xml:space="preserve"> implemented to establish and strengthen systems for more effective oversight and regulation of private schools by public agencies, as well as systems to establish and manage public/private partnerships for education service delivery</t>
    </r>
  </si>
  <si>
    <t>Kaduna and Kano State governments inaugurated a committee to develop a policy that will guide private school operation.
K-SAFE in Kano supported for advocacy on budgetary allocations to education, budget tracking and releases.
Jigawa State Education Accountability Forum established and expanded its mandate to incorporate non-state issues. A technical Working Group on non-state 
Schools was established in Jigawa State to advocate for governance and school improvement.
(KADBEAM) in Kaduna supported to foster conversations between the government and citizens on service delivery.</t>
  </si>
  <si>
    <r>
      <t>Non-state Coordination Data Sheet</t>
    </r>
    <r>
      <rPr>
        <sz val="9"/>
        <rFont val="Calibri"/>
        <family val="2"/>
        <scheme val="minor"/>
      </rPr>
      <t xml:space="preserve"> validated by Government records, case studies and spot checks</t>
    </r>
  </si>
  <si>
    <t>Output Indicator 3.4</t>
  </si>
  <si>
    <r>
      <rPr>
        <b/>
        <sz val="10"/>
        <rFont val="Arial"/>
        <family val="2"/>
      </rPr>
      <t>Mapping of existing financial institutions</t>
    </r>
    <r>
      <rPr>
        <sz val="10"/>
        <rFont val="Arial"/>
        <family val="2"/>
      </rPr>
      <t xml:space="preserve"> in KKJ completed</t>
    </r>
  </si>
  <si>
    <r>
      <rPr>
        <b/>
        <sz val="10"/>
        <rFont val="Arial"/>
        <family val="2"/>
      </rPr>
      <t>MOU signed</t>
    </r>
    <r>
      <rPr>
        <sz val="10"/>
        <rFont val="Arial"/>
        <family val="2"/>
      </rPr>
      <t xml:space="preserve"> between private school associations and financial institutions and </t>
    </r>
    <r>
      <rPr>
        <b/>
        <sz val="10"/>
        <rFont val="Arial"/>
        <family val="2"/>
      </rPr>
      <t>150</t>
    </r>
    <r>
      <rPr>
        <sz val="10"/>
        <rFont val="Arial"/>
        <family val="2"/>
      </rPr>
      <t xml:space="preserve"> members of NAPPS trained on financial management system</t>
    </r>
  </si>
  <si>
    <r>
      <t xml:space="preserve">A </t>
    </r>
    <r>
      <rPr>
        <b/>
        <sz val="10"/>
        <rFont val="Arial"/>
        <family val="2"/>
      </rPr>
      <t>suite of financing options piloted</t>
    </r>
    <r>
      <rPr>
        <sz val="10"/>
        <rFont val="Arial"/>
        <family val="2"/>
      </rPr>
      <t xml:space="preserve"> in </t>
    </r>
    <r>
      <rPr>
        <b/>
        <sz val="10"/>
        <rFont val="Arial"/>
        <family val="2"/>
      </rPr>
      <t>15</t>
    </r>
    <r>
      <rPr>
        <sz val="10"/>
        <rFont val="Arial"/>
        <family val="2"/>
      </rPr>
      <t xml:space="preserve"> non-state schools in KKJ
</t>
    </r>
  </si>
  <si>
    <t>Mapping of financial institutions (Ja'iz Bank, Taj Bank, Zenith, GTB, BOI, SMEDAN and Sterling Bank) and private schools associations ((NAPPS, APSON, AMIS, ISPAK, NAPVIS, MUSPASS, AFED) carried out to assess their financial inclusion and financial management capacities.</t>
  </si>
  <si>
    <r>
      <t xml:space="preserve">Financial Service Providers Datasheet </t>
    </r>
    <r>
      <rPr>
        <sz val="9"/>
        <rFont val="Calibri"/>
        <family val="2"/>
        <scheme val="minor"/>
      </rPr>
      <t>validated by Private Schools records and spot checks</t>
    </r>
  </si>
  <si>
    <t>OUTPUT 4</t>
  </si>
  <si>
    <t>Output Indicator 4.1</t>
  </si>
  <si>
    <t>Effective evidence generation, communication and use of evidence informs citizen-state engagement and improved service delivery</t>
  </si>
  <si>
    <r>
      <t xml:space="preserve">Extent of effective and robust MEL system operational in targeted locations
</t>
    </r>
    <r>
      <rPr>
        <i/>
        <sz val="9"/>
        <rFont val="Calibri"/>
        <family val="2"/>
        <scheme val="minor"/>
      </rPr>
      <t>(Disaggregated data across MEL system)</t>
    </r>
  </si>
  <si>
    <r>
      <rPr>
        <b/>
        <sz val="9"/>
        <rFont val="Arial"/>
        <family val="2"/>
      </rPr>
      <t>TOC, logframe, MEL approach</t>
    </r>
    <r>
      <rPr>
        <sz val="9"/>
        <rFont val="Arial"/>
        <family val="2"/>
      </rPr>
      <t xml:space="preserve"> and </t>
    </r>
    <r>
      <rPr>
        <b/>
        <sz val="9"/>
        <rFont val="Arial"/>
        <family val="2"/>
      </rPr>
      <t>VfM strategy</t>
    </r>
    <r>
      <rPr>
        <sz val="9"/>
        <rFont val="Arial"/>
        <family val="2"/>
      </rPr>
      <t xml:space="preserve"> developed and approved by FCDO
</t>
    </r>
  </si>
  <si>
    <t>M&amp;E plan implemented across PLANE and MIS system used to produce better analyses of results</t>
  </si>
  <si>
    <t>4 quarterly reviews and VfM analyses carried out to distil learning and produce quarterly reports and digital dashboard. At least 2 rapid assessments on PLANE's interventions carried out.</t>
  </si>
  <si>
    <t>4 quarterly reviews and VfM analyses carried out to distil learning and produce quarterly reports and digital dashboard. At least 6 rapid assessments on PLANE's interventions carried out.</t>
  </si>
  <si>
    <t>• There is demand among users for more accessible M&amp;E data and knowledge products, and they are willing to engage with PLANE team.
• FCDO and PLANE team use knowledge and learning products effectively to feed into design of new programmes and review of existing interventions.
• There is willingness on the part of key users to switch to using digital platforms and online data sources.</t>
  </si>
  <si>
    <t>TOC, logframe, MEL Approach, and a VfM framework developed and approved by FCDO.
A MEL Working Group comprising M&amp;E and Research and Learning managers established and oriented on the MEL system and P-portal.
First quarterly technical review held across PLANE.</t>
  </si>
  <si>
    <t xml:space="preserve">PLANE ToC and logframe developed, updated and approved.
Validation of three key intervention areas with 100% uptake of recommendations.
A functional VfM framework developed and in use 
3 joint quarterly progress review meetings and state-based review meetings held </t>
  </si>
  <si>
    <r>
      <t xml:space="preserve">Project Progress Report and Recommendations’ tracker </t>
    </r>
    <r>
      <rPr>
        <sz val="9"/>
        <rFont val="Calibri"/>
        <family val="2"/>
        <scheme val="minor"/>
      </rPr>
      <t>validated by MEL documents (logframe, MEL plan, MIS and iterative reports); functional dashboard; evidence of MEL findings integrated into workplan and project interventions.</t>
    </r>
  </si>
  <si>
    <t>Output Indicator 4.2</t>
  </si>
  <si>
    <r>
      <rPr>
        <b/>
        <sz val="9"/>
        <rFont val="Arial"/>
        <family val="2"/>
      </rPr>
      <t>Multisectoral technical working group initiated</t>
    </r>
    <r>
      <rPr>
        <sz val="9"/>
        <rFont val="Arial"/>
        <family val="2"/>
      </rPr>
      <t xml:space="preserve"> to craft communication strategies and dissemination plans for research outputs</t>
    </r>
  </si>
  <si>
    <r>
      <t xml:space="preserve">Five </t>
    </r>
    <r>
      <rPr>
        <sz val="9"/>
        <rFont val="Arial"/>
        <family val="2"/>
      </rPr>
      <t>PLANE-supported data and evidence products developed</t>
    </r>
  </si>
  <si>
    <r>
      <t xml:space="preserve">12 </t>
    </r>
    <r>
      <rPr>
        <sz val="9"/>
        <rFont val="Arial"/>
        <family val="2"/>
      </rPr>
      <t>evidence-based products (2 learning assessments; GESI scan; financing study in the education sector; review of functionality of SMBCs; assessment of security, safety and safeguarding risks in KKJ; effectiveness study on Innovation Hubs; PPP effectiveness assessment in Jigawa; institutional capacity assessment of private and IQTE school boards; 2 stories of change; annual VfM assessment) produced</t>
    </r>
  </si>
  <si>
    <r>
      <rPr>
        <b/>
        <sz val="9"/>
        <rFont val="Arial"/>
        <family val="2"/>
      </rPr>
      <t>Number</t>
    </r>
    <r>
      <rPr>
        <sz val="9"/>
        <rFont val="Arial"/>
        <family val="2"/>
      </rPr>
      <t xml:space="preserve"> of evidence-based state research outputs produced with</t>
    </r>
    <r>
      <rPr>
        <b/>
        <sz val="9"/>
        <rFont val="Arial"/>
        <family val="2"/>
      </rPr>
      <t xml:space="preserve"> 10%</t>
    </r>
    <r>
      <rPr>
        <sz val="9"/>
        <rFont val="Arial"/>
        <family val="2"/>
      </rPr>
      <t xml:space="preserve"> uptake at LG and state levels</t>
    </r>
  </si>
  <si>
    <r>
      <t xml:space="preserve">Evidence Generation Tracking Sheet/Case studies </t>
    </r>
    <r>
      <rPr>
        <sz val="9"/>
        <rFont val="Calibri"/>
        <family val="2"/>
        <scheme val="minor"/>
      </rPr>
      <t>validated by Project reports (surveys, research, evidence studies and knowledge products); rapid assessments; research studies; articles; published paper; policy briefs; and case study prepared using standard template, and approved by client</t>
    </r>
  </si>
  <si>
    <t>Output Indicator 4.3</t>
  </si>
  <si>
    <r>
      <t xml:space="preserve">At least </t>
    </r>
    <r>
      <rPr>
        <b/>
        <sz val="9"/>
        <rFont val="Arial"/>
        <family val="2"/>
      </rPr>
      <t xml:space="preserve">30 </t>
    </r>
    <r>
      <rPr>
        <sz val="9"/>
        <rFont val="Arial"/>
        <family val="2"/>
      </rPr>
      <t>CoCs identified and engaged to bring systemic education reforms</t>
    </r>
  </si>
  <si>
    <r>
      <t xml:space="preserve">At least </t>
    </r>
    <r>
      <rPr>
        <b/>
        <sz val="9"/>
        <rFont val="Arial"/>
        <family val="2"/>
      </rPr>
      <t xml:space="preserve">35 </t>
    </r>
    <r>
      <rPr>
        <sz val="9"/>
        <rFont val="Arial"/>
        <family val="2"/>
      </rPr>
      <t>CoCs identified and engaged to bring systemic education reforms</t>
    </r>
  </si>
  <si>
    <t>Political engagement and advocacy initiated and deepened.
A series of meetings with policymakers, traditional and religious institutions and leaders were held.</t>
  </si>
  <si>
    <r>
      <t xml:space="preserve">Key Engagement Data Sheet </t>
    </r>
    <r>
      <rPr>
        <sz val="9"/>
        <rFont val="Calibri"/>
        <family val="2"/>
        <scheme val="minor"/>
      </rPr>
      <t>validated by MEL Reports</t>
    </r>
  </si>
  <si>
    <t>NOTES</t>
  </si>
  <si>
    <t>This indicator refers to teacher performance that will be influenced by a variety of activities over time, including clear understanding of teaching and learning methodologies, trainings, coaching, peer learning, and time spent participating in the programme. This will be assessed by a score that measures the quality of teaching-learning practices at the primary level. The quality of practices is scored based on data derived from an observation format that covers different domains of teaching-learning practice, such as classroom organization, lesson planning, instructional support, emotional support, formative assessment, and inclusion in target schools. Measurement happens at the classroom level for individual teachers included within a representative sample, with an expectation that teachers demonstrates growth in the quality of teaching over time.</t>
  </si>
  <si>
    <t>This indicator captures the total number of schools, teachers, and learners that have access to  PLANE’s teaching, learning and school management resource packages for grade level skill development or accelerated learning. Schools include Primary 1-JSS3 institutions or equivalent non-school base settings. Teachers are individuals whose professional activity involves the transmitting of knowledge, attitudes, and skills that are stipulated in curriculum directly to students participating in a formal or non-formal educational opportunities. Learners are individuals enrolled in school or after-school programming for the purpose of gaining foundational skills. Yearly milestones count all teachers or students who have access to PLANE resources in the given year. Individual students and teachers may therefore be included in the total count for each yearly milestone in which they are enrolled/teaching in a grade in which PLANE is operating. Target numbers include the total number of teachers and learners who access PLANE resources throughout the length of the project. Students and teachers are only counted once towards this total target. The total programme reach is 1.5 million unique learners. This implies that a learner who is counted in Primary 1 is not counted again for the remainder of primary school. This is further accounted for in the numbers on “Outreach details” in the table “unique learners reached”.</t>
  </si>
  <si>
    <t>This indicator refers to the progress on all policy documents, plans and strategies at state and federal levels for strengthening education in Nigeria. PLANE will work in close collaboration with the key stakeholders to draft and ensure consultative review. This would lead to endorsement by the MDAs in the shape of a public declaration of support for this policy or plan. Some of the potential policy areas include Girls Education Policy &amp; Teacher Policy (Kano); Basic Education Policy, Teacher Policy and Quality Assurance Policy (Kaduna); School Based Management Policy, Teacher Policy, Quality Assurance Policy, and Domestication of National Policy on safety, security and violence free-schools (Jigawa); Domestication of National Policy on safety, security and violence free-schools (Jigawa).</t>
  </si>
  <si>
    <t>Engagement refers to the working together of both intra and inter-state state and non-state actors including CSOs to achieve a desired result such as improve teaching and learning, and participation of marginalised children.</t>
  </si>
  <si>
    <t>The indicator will track progress on teachers' recruitment and deployment roadmaps developed for each state. The indicator will be measured through a self-assessment tool by stakeholders using as a checklist and participatory approach on an annual basis. We envisage improvement in teacher deployment/availability/equity as a result of the roadmaps being implemented.</t>
  </si>
  <si>
    <t>This indicator will assess the innovation hubs where there is an access to integrated school improvement and business development support as well provision of school management system, learning management systems as well as social media marketing.</t>
  </si>
  <si>
    <t>This indicator examines the coordination and synergies across stakeholders including private school associations involved in inclusive citizen engagement in non- state governance processes to develop greater awareness, understanding and capacity to improve foundational skills</t>
  </si>
  <si>
    <t>This indicator is aimed at assessing increased availability of affordable loans and financial products to school through financial institutions (including banks, microfinance banks and micro-finance institutions).</t>
  </si>
  <si>
    <t>An effective and robust MEL system will strengthen PLANE's MEL practices to be safe and inclusive and to support overall programme implementation; enhance capacity of M&amp;E staff to become more effective, focus on programme performance; and maximise programme’s impact through rigorous review and learning across staff, partners, and the communities we work with. Additionally, a functional MEL system will entail timely quality MEL reports generated through evidence-based MIS and dashboard reporting. A functional MEL system will equip PLANE to meet FCDO’s reporting requirements on MEL.</t>
  </si>
  <si>
    <t>This indicator refers to the production of data and evidence products derived from PLANE’s expertise, surveys, research, assessments, knowledge products and lessons learned that respond to different demands of users and may cover a wide range of purposes. Products published here refers to PLANE periodic reports, lesson learned reports, summary of best practices, fact sheets, journal publications, etc. The use of products refers to the uptake of the PLANE-supported data and evidence products, to understand how users are engaging with it and ultimately to be able to improve inclusive learning outcomes. The use of evidences will be measured by the number of instances of uptake. The MEL team will record the uptake of PLANE’s supported evidence, data, survey, assessment, campaign or advocacy material to see if the data and evidence is used to improve school’s performance. Any advocacy efforts that result in policy reforms will also be tracked and reported. Lastly, the team will record if the evidence has resulted in making any informed decisions, both within and outside PLANE by the state government. These results will be documented through approved memos, minutes of meetings, notifications, news clippings and internal MEL reports.</t>
  </si>
  <si>
    <t>A data sharing event alludes to a PLANE-hosted or PLANE-supported event (physical, online or hybrid) where PLANE disseminates or support government to disseminate data, insights, evidence or knowledge products relating to an aspect or aspects of basic education, with the aim to use the data for improved delivery. 
These events will be in the form of conferences, summits, roundtables, workshops, International day commemorations etc. These events will be hosted around PLANE thematic areas including supporting system strengthening; improving foundational learning; embedding the use of data and evidence within the education system; supporting improvements in the regulation of the non-state sector; working with community structures; improving the inclusion and learning of girls and persons with disabilities and supporting the education of children.</t>
  </si>
  <si>
    <t>Output Indicator 4.4</t>
  </si>
  <si>
    <t>Champions of change are individuals within state and non-state institutions that volunteer or are selected to support systemic change within the Nigerian education system. These champions of change would include political Leaders; Head of Federal Government MDAs; Heads of State Government MDAs; Permanent Secretaries; Directors; Community Leaders; Religious Leaders; Heads of Private School Association; media representatives; CSO Representatives; Education Secretaries. Engagement refers to meetings (official/informal), roundtable discussion, 1-2-1, Speech presentation, conference participation. These engagements could be virtual, in-person and/or hybrid. The PLANE team will maintain a database of key engagements taking place with these champions of change.</t>
  </si>
  <si>
    <t>PLANE Portfolio Logframe: Window 2</t>
  </si>
  <si>
    <t>INTERMEDIATE OUTCOME 4</t>
  </si>
  <si>
    <t>Intermediate Outcome Indicator 4.1</t>
  </si>
  <si>
    <t>Baseline</t>
  </si>
  <si>
    <t>Milestone 1 (August 2022)</t>
  </si>
  <si>
    <t>Milestone 2 (March 2023)</t>
  </si>
  <si>
    <t>TBC</t>
  </si>
  <si>
    <t>OUTPUT 5</t>
  </si>
  <si>
    <t>Output Indicator 5.1</t>
  </si>
  <si>
    <t>43,280 (6,492 CwD)</t>
  </si>
  <si>
    <t>96,770 (14,515 CwD)</t>
  </si>
  <si>
    <t>• Mentors effectively mentor and monitor teachers' performance.
• Children attend school.
• Implementing partners implement and deliver results against workplan. UNICEF partnership on-boarding process is timely.
• Technical partners accept the offer to work in Northeast
• All children in targeted schools would have benefited from PSS through trained teachers.
• All children with disabilities will be targeted.
• Through project advocacy, states increase commitments to provide quality and inclusive education and to support TMI and quality learning assessment
• Observations by government officials through mentoring visits are shared and discussed through weekly meetings with teachers conducted by school-based mentors.</t>
  </si>
  <si>
    <r>
      <t>109,636</t>
    </r>
    <r>
      <rPr>
        <sz val="9"/>
        <rFont val="Calibri"/>
        <family val="2"/>
        <scheme val="minor"/>
      </rPr>
      <t xml:space="preserve"> (1% CwD: 51% girls)</t>
    </r>
  </si>
  <si>
    <r>
      <rPr>
        <b/>
        <sz val="9"/>
        <rFont val="Calibri"/>
        <family val="2"/>
        <scheme val="minor"/>
      </rPr>
      <t>187,259</t>
    </r>
    <r>
      <rPr>
        <sz val="9"/>
        <rFont val="Calibri"/>
        <family val="2"/>
        <scheme val="minor"/>
      </rPr>
      <t xml:space="preserve"> cumulative by March 2023, 54% (97,593) female. (Already exceeded next planned milestone of 184,225 cumulatively by March 2024). 
1.5% (2,834) CWD, of which 44% (1,241) female.</t>
    </r>
  </si>
  <si>
    <t>Progress/Implementation reports</t>
  </si>
  <si>
    <t>Output Indicator 5.2</t>
  </si>
  <si>
    <t>10,782 (1617 GwD)</t>
  </si>
  <si>
    <t>19,167 (2875 GwD)</t>
  </si>
  <si>
    <t>Output Indicator 5.3</t>
  </si>
  <si>
    <t>20% (at least 10% using data on CwD)</t>
  </si>
  <si>
    <t>40% (at least 30% using data on CwD)</t>
  </si>
  <si>
    <t xml:space="preserve">SBMCs effectiveness monitoring report </t>
  </si>
  <si>
    <t>PLANE Portfolio Logframe: Window 3</t>
  </si>
  <si>
    <t>INTERMEDIATE OUTCOME 5</t>
  </si>
  <si>
    <t>Intermediate Outcome Indicator 5.1</t>
  </si>
  <si>
    <t>Baseline: 2023</t>
  </si>
  <si>
    <t>Communities actively support children's participation and learning - allowing them to complete community learning programmes and gain life skills - including for marginalised groups</t>
  </si>
  <si>
    <t>Learning Assessment</t>
  </si>
  <si>
    <t>Intermediate Outcome Indicator 5.2</t>
  </si>
  <si>
    <t>% of girls and boys who attend the Very Young Adolescent clubs and report increased life skills and well-being (disaggregated by age group, sex and disability status) [Source - Intermediate Outcome Indicator 1.2]</t>
  </si>
  <si>
    <t>Attendance Register</t>
  </si>
  <si>
    <t>Intermediate Outcome Indicator 5.3</t>
  </si>
  <si>
    <t>% of community core group and wider community members reporting change in knowledge, norms, attitudes and practices towards girl's and inclusive education (disaggregated by age, sex and disability status) 
[Source - Intermediate Outcome Indicator 2.1]</t>
  </si>
  <si>
    <t>KAP Survey</t>
  </si>
  <si>
    <t>OUTPUT 6</t>
  </si>
  <si>
    <t>Output Indicator 6.1</t>
  </si>
  <si>
    <t>Girls and boys participate in community based learning interventions in a supportive community environment, including for marginalised groups</t>
  </si>
  <si>
    <t>n/a</t>
  </si>
  <si>
    <t>Output Indicator 6.2</t>
  </si>
  <si>
    <t># of girls and boys living with a disability supported to enrol in schools (disaggregated by age and sex)
[Source - Output Indicator 1.2.2]</t>
  </si>
  <si>
    <t>Disability support forms</t>
  </si>
  <si>
    <t>Output Indicator 6.3</t>
  </si>
  <si>
    <t># of girls and boys receiving case management support and/or referral to child support services (disaggregated by age, sex and disability status) 
[Source - Output Indicator 2.1.1]</t>
  </si>
  <si>
    <t>CPMIS report</t>
  </si>
  <si>
    <t>Output Indicator 6.4</t>
  </si>
  <si>
    <t>% of households in supported communities reached by SBCC programs (radio programs and live interactive programming)
[Source - Output Indicator 2.2.1]</t>
  </si>
  <si>
    <t>PMC records</t>
  </si>
  <si>
    <t>Impact and outcome indicator descriptions</t>
  </si>
  <si>
    <t>Reference</t>
  </si>
  <si>
    <t>Indicator</t>
  </si>
  <si>
    <t>Description</t>
  </si>
  <si>
    <t>Youth (aged 15-24 years) unemployment rate (disaggregated by sex)</t>
  </si>
  <si>
    <t>Refer to SDG indicator 8.5.2 - Unemployment rate (%). Youth (aged 15-24 years) unemployment Rate = 100 x (unemployed population aged 15-24 years)/(labour force population aged 15-24 years). Where unemployed population = those actively looking for work, but who worked for less than 1 hour.</t>
  </si>
  <si>
    <t>Primary to junior secondary school transition rate in target states</t>
  </si>
  <si>
    <r>
      <rPr>
        <b/>
        <sz val="10"/>
        <rFont val="Calibri"/>
        <family val="2"/>
        <scheme val="minor"/>
      </rPr>
      <t xml:space="preserve">State specific values: </t>
    </r>
    <r>
      <rPr>
        <sz val="10"/>
        <rFont val="Calibri"/>
        <family val="2"/>
        <scheme val="minor"/>
      </rPr>
      <t xml:space="preserve">MICS indicator 7.8 - Transition rate to secondary school
</t>
    </r>
    <r>
      <rPr>
        <b/>
        <sz val="10"/>
        <rFont val="Calibri"/>
        <family val="2"/>
        <scheme val="minor"/>
      </rPr>
      <t>Averages across states:</t>
    </r>
    <r>
      <rPr>
        <sz val="10"/>
        <rFont val="Calibri"/>
        <family val="2"/>
        <scheme val="minor"/>
      </rPr>
      <t xml:space="preserve"> Weighted average used for midline - across JKK (W1 and W3) and BY (W2). Simple average used for endline - across JKK (W1 only). See the "Weightings" sheet for details of the  weighted average calculation. </t>
    </r>
  </si>
  <si>
    <t>Literacy rate for ages 15-25 (disaggregated by sex)</t>
  </si>
  <si>
    <r>
      <rPr>
        <b/>
        <sz val="10"/>
        <rFont val="Calibri"/>
        <family val="2"/>
        <scheme val="minor"/>
      </rPr>
      <t xml:space="preserve">State specific values: </t>
    </r>
    <r>
      <rPr>
        <sz val="10"/>
        <rFont val="Calibri"/>
        <family val="2"/>
        <scheme val="minor"/>
      </rPr>
      <t xml:space="preserve">MICS indicator 7.1; MDG indicator 2.3 - Literacy rate among young women and men
</t>
    </r>
    <r>
      <rPr>
        <b/>
        <sz val="10"/>
        <rFont val="Calibri"/>
        <family val="2"/>
        <scheme val="minor"/>
      </rPr>
      <t>Averages across states:</t>
    </r>
    <r>
      <rPr>
        <sz val="10"/>
        <rFont val="Calibri"/>
        <family val="2"/>
        <scheme val="minor"/>
      </rPr>
      <t xml:space="preserve"> Weighted average used for midline - across JKK (W1 and W3) and BY (W2). Simple average used for endline - across JKK (W1 only). See the "Weightings" sheet for details of the  weighted average calculation. </t>
    </r>
  </si>
  <si>
    <t>Percentage of learners in targeted schools and community based learning interventions that achieve foundational competencies in English, Maths, Kanuri and Hausa (disaggregated by sex)</t>
  </si>
  <si>
    <r>
      <rPr>
        <b/>
        <sz val="10"/>
        <rFont val="Calibri"/>
        <family val="2"/>
        <scheme val="minor"/>
      </rPr>
      <t>State specific values:</t>
    </r>
    <r>
      <rPr>
        <sz val="10"/>
        <rFont val="Calibri"/>
        <family val="2"/>
        <scheme val="minor"/>
      </rPr>
      <t xml:space="preserve"> For each subject, the proportion of tested students that achieved a foundational level score of above on the relevant test (e.g. EGRA, EGMA, TaRL, LearNigeria) as per the PLANE literacy and numeracy levels set out in the PLANE Portfolio Assessments concept note. 
</t>
    </r>
    <r>
      <rPr>
        <b/>
        <sz val="10"/>
        <rFont val="Calibri"/>
        <family val="2"/>
        <scheme val="minor"/>
      </rPr>
      <t>Averages across states:</t>
    </r>
    <r>
      <rPr>
        <sz val="10"/>
        <rFont val="Calibri"/>
        <family val="2"/>
        <scheme val="minor"/>
      </rPr>
      <t xml:space="preserve"> Weighted average used for midline - across JKK (W1 and W3) and BY (W2). Simple average used for endline - across JKK (W1 only). See the "Weightings" sheet for details of the  weighted average calculation. </t>
    </r>
  </si>
  <si>
    <t>Primary completion rate, in schools and community based learning interventions (disaggregated by state)</t>
  </si>
  <si>
    <r>
      <rPr>
        <b/>
        <sz val="10"/>
        <rFont val="Calibri"/>
        <family val="2"/>
        <scheme val="minor"/>
      </rPr>
      <t xml:space="preserve">State specific values: </t>
    </r>
    <r>
      <rPr>
        <sz val="10"/>
        <rFont val="Calibri"/>
        <family val="2"/>
        <scheme val="minor"/>
      </rPr>
      <t xml:space="preserve">MICS indicator 7.7 - Primary completion rate
</t>
    </r>
    <r>
      <rPr>
        <b/>
        <sz val="10"/>
        <rFont val="Calibri"/>
        <family val="2"/>
        <scheme val="minor"/>
      </rPr>
      <t xml:space="preserve">Averages across states: </t>
    </r>
    <r>
      <rPr>
        <sz val="10"/>
        <rFont val="Calibri"/>
        <family val="2"/>
        <scheme val="minor"/>
      </rPr>
      <t xml:space="preserve">Weighted average used for midline - across JKK (W1 and W3) and BY (W2). Simple average used for endline - across JKK (W1 only). See the "Weightings" sheet for details of the  weighted average calculation. </t>
    </r>
  </si>
  <si>
    <t>Education budget and expenditure as a proportion of total state budget (disaggregated by state)</t>
  </si>
  <si>
    <r>
      <rPr>
        <b/>
        <sz val="10"/>
        <rFont val="Calibri"/>
        <family val="2"/>
        <scheme val="minor"/>
      </rPr>
      <t xml:space="preserve">State specific values: </t>
    </r>
    <r>
      <rPr>
        <i/>
        <sz val="10"/>
        <rFont val="Calibri"/>
        <family val="2"/>
        <scheme val="minor"/>
      </rPr>
      <t xml:space="preserve">Allocation: </t>
    </r>
    <r>
      <rPr>
        <sz val="10"/>
        <rFont val="Calibri"/>
        <family val="2"/>
        <scheme val="minor"/>
      </rPr>
      <t xml:space="preserve">Total education budget (recurrent and capital) as a proportion of total State budget (recurrent and capital). </t>
    </r>
    <r>
      <rPr>
        <i/>
        <sz val="10"/>
        <rFont val="Calibri"/>
        <family val="2"/>
        <scheme val="minor"/>
      </rPr>
      <t xml:space="preserve">Utilisation: </t>
    </r>
    <r>
      <rPr>
        <sz val="10"/>
        <rFont val="Calibri"/>
        <family val="2"/>
        <scheme val="minor"/>
      </rPr>
      <t xml:space="preserve">Total education expenditure (recurrent and capital) as a proportion of total education budget (recurrent and capital).
</t>
    </r>
    <r>
      <rPr>
        <b/>
        <sz val="10"/>
        <rFont val="Calibri"/>
        <family val="2"/>
        <scheme val="minor"/>
      </rPr>
      <t xml:space="preserve">Averages across states: </t>
    </r>
    <r>
      <rPr>
        <sz val="10"/>
        <rFont val="Calibri"/>
        <family val="2"/>
        <scheme val="minor"/>
      </rPr>
      <t xml:space="preserve">Weighted average used for midline - across JKK (W1 and W3) and BY (W2). Simple average used for endline - across JKK (W1 only). See the "Weightings" sheet for details of the  weighted average calculation. </t>
    </r>
  </si>
  <si>
    <r>
      <rPr>
        <b/>
        <sz val="10"/>
        <rFont val="Calibri"/>
        <family val="2"/>
        <scheme val="minor"/>
      </rPr>
      <t xml:space="preserve">Note: </t>
    </r>
    <r>
      <rPr>
        <sz val="10"/>
        <rFont val="Calibri"/>
        <family val="2"/>
        <scheme val="minor"/>
      </rPr>
      <t xml:space="preserve">For intermediate outcome and output indicator descriptions, please refer to Window specific logframes. </t>
    </r>
  </si>
  <si>
    <t>Window</t>
  </si>
  <si>
    <t>State</t>
  </si>
  <si>
    <t>PLANE</t>
  </si>
  <si>
    <t>Average</t>
  </si>
  <si>
    <t>Weighted Average</t>
  </si>
  <si>
    <t>Allocation</t>
  </si>
  <si>
    <t>Utilisation</t>
  </si>
  <si>
    <t>1&amp;3</t>
  </si>
  <si>
    <t>Jigawa</t>
  </si>
  <si>
    <t>Kaduna</t>
  </si>
  <si>
    <t>Kano</t>
  </si>
  <si>
    <t>Baselines:</t>
  </si>
  <si>
    <t>Borno</t>
  </si>
  <si>
    <t>Yobe</t>
  </si>
  <si>
    <r>
      <rPr>
        <b/>
        <sz val="10"/>
        <rFont val="Calibri"/>
        <family val="2"/>
        <scheme val="minor"/>
      </rPr>
      <t xml:space="preserve">Sources: JKK - </t>
    </r>
    <r>
      <rPr>
        <sz val="10"/>
        <rFont val="Calibri"/>
        <family val="2"/>
        <scheme val="minor"/>
      </rPr>
      <t>State Budget Report 2020 (from PLANE), YB - NGF Public Finance Database</t>
    </r>
  </si>
  <si>
    <t>Education Financial Data 2020</t>
  </si>
  <si>
    <t>Type</t>
  </si>
  <si>
    <t>Budget</t>
  </si>
  <si>
    <t>Actuals</t>
  </si>
  <si>
    <t>Total Recurrent Expenditure</t>
  </si>
  <si>
    <t>Ministry of Education (Recurrent Expenditure)</t>
  </si>
  <si>
    <t>Total Capital Expenditure</t>
  </si>
  <si>
    <t>Ministry of Education (Capital Expenditure)</t>
  </si>
  <si>
    <t>Total</t>
  </si>
  <si>
    <r>
      <rPr>
        <b/>
        <sz val="10"/>
        <rFont val="Calibri"/>
        <family val="2"/>
        <scheme val="minor"/>
      </rPr>
      <t xml:space="preserve">Sources: </t>
    </r>
    <r>
      <rPr>
        <sz val="10"/>
        <rFont val="Calibri"/>
        <family val="2"/>
        <scheme val="minor"/>
      </rPr>
      <t>NGF Public Finance Database</t>
    </r>
  </si>
  <si>
    <t>Education Financial Data 2022</t>
  </si>
  <si>
    <t>Weighting</t>
  </si>
  <si>
    <t>Weight</t>
  </si>
  <si>
    <t>Baseline Data</t>
  </si>
  <si>
    <t>Female (all ages)</t>
  </si>
  <si>
    <t>Male (all ages)</t>
  </si>
  <si>
    <t>Total (all ages)</t>
  </si>
  <si>
    <t>Total (15-24)</t>
  </si>
  <si>
    <t>All</t>
  </si>
  <si>
    <t>National</t>
  </si>
  <si>
    <r>
      <rPr>
        <b/>
        <sz val="10"/>
        <rFont val="Calibri"/>
        <family val="2"/>
        <scheme val="minor"/>
      </rPr>
      <t>Source:</t>
    </r>
    <r>
      <rPr>
        <sz val="10"/>
        <rFont val="Calibri"/>
        <family val="2"/>
        <scheme val="minor"/>
      </rPr>
      <t xml:space="preserve"> NBS Labour Force Statistics - Unemployment and Underemployment Report, Q4 2020</t>
    </r>
  </si>
  <si>
    <t>SDG indicator 8.5.2 - Unemployment rate (%). Where unemployment population = those actively looking for work, but working for less than 1 hour</t>
  </si>
  <si>
    <t>MICS 2016-17</t>
  </si>
  <si>
    <t>MICS 2021-22</t>
  </si>
  <si>
    <t>Notes:</t>
  </si>
  <si>
    <r>
      <t xml:space="preserve">1. Disagregation by gender </t>
    </r>
    <r>
      <rPr>
        <i/>
        <sz val="10"/>
        <rFont val="Calibri"/>
        <family val="2"/>
        <scheme val="minor"/>
      </rPr>
      <t>and</t>
    </r>
    <r>
      <rPr>
        <sz val="10"/>
        <rFont val="Calibri"/>
        <family val="2"/>
        <scheme val="minor"/>
      </rPr>
      <t xml:space="preserve"> state not available</t>
    </r>
  </si>
  <si>
    <t>Borno figure missing - so have adjusted the weighted average calculation accordingly</t>
  </si>
  <si>
    <t>MICS indicator 7.8 - Transition rate to secondary school</t>
  </si>
  <si>
    <t>MICS indicator LN.8a - Completion rate (Primary); SDG indicator 4.1.2</t>
  </si>
  <si>
    <t>Female</t>
  </si>
  <si>
    <t>Male</t>
  </si>
  <si>
    <r>
      <t>MICS Report 202</t>
    </r>
    <r>
      <rPr>
        <u/>
        <sz val="9"/>
        <color rgb="FFFF0000"/>
        <rFont val="Arial"/>
        <family val="2"/>
      </rPr>
      <t>1</t>
    </r>
    <r>
      <rPr>
        <u/>
        <sz val="9"/>
        <rFont val="Arial"/>
        <family val="2"/>
      </rPr>
      <t xml:space="preserve">:
</t>
    </r>
    <r>
      <rPr>
        <sz val="9"/>
        <rFont val="Arial"/>
        <family val="2"/>
      </rPr>
      <t>Kano: 45.4% (M: 50.6% / F: 40.2%)
Kaduna: 44.7% (M:50.2% / F: 39.2%)
Jigawa: 16.7% (M:26.7% / F: 6.7%)
Borno: 33.6% (M:43.4% / F: 23.8%)
Yobe: 22.7% (M:29.5% / F: 15.9%)
States Average: 32.62% (M:40.08% / F: 25.16%)</t>
    </r>
  </si>
  <si>
    <t>SDG indicator 4.6.2</t>
  </si>
  <si>
    <t>MICS indicator 7.1; MDG indicator 2.3 - Literacy rate among young women</t>
  </si>
  <si>
    <t>MICS indicator 7.1; MDG indicator 2.3 - Literacy rate among young men</t>
  </si>
  <si>
    <t>MICS indicator SR.2 - Literacy rate (age 15-24 years)</t>
  </si>
  <si>
    <t>English</t>
  </si>
  <si>
    <t xml:space="preserve">Combined (F &amp; M) </t>
  </si>
  <si>
    <t>Combined KKJ</t>
  </si>
  <si>
    <t>Maths</t>
  </si>
  <si>
    <t>Kanuri</t>
  </si>
  <si>
    <t>Hausa</t>
  </si>
  <si>
    <t>MICS indicator 7.7 - Primary completion rate</t>
  </si>
  <si>
    <t>MICS indicator LN.9 - Effective transition rate to lower secondary school</t>
  </si>
  <si>
    <t>North East Education Financial Data</t>
  </si>
  <si>
    <t>Milestone and Target Data</t>
  </si>
  <si>
    <t>Target growth:</t>
  </si>
  <si>
    <t>Target growth (Windows 1&amp;3):</t>
  </si>
  <si>
    <t>Target growth (Window 2):</t>
  </si>
  <si>
    <t>Max:</t>
  </si>
  <si>
    <t>Calculating Weights and Weighted Averages</t>
  </si>
  <si>
    <t>Weights</t>
  </si>
  <si>
    <t xml:space="preserve">Weights are used at the impact and outcome levels to calculate the contribution of each Window to overall portfolio performance. Weights are also defined for each output - to calculate their contribution to overall performance. </t>
  </si>
  <si>
    <t>These weights are calculated as follows and shown below:</t>
  </si>
  <si>
    <t>1. First, an "implied weight" is calculated for each Window - equal to the share of the PLANE budget allocated to each window.</t>
  </si>
  <si>
    <t xml:space="preserve">2. Secondly, a place based weight is calculated for reach grouping of states (JKK and BY) by adding together the implied weights of the Windows which work in that group of states. Each place based weight is then assigned to the individual states within the associated grouping. </t>
  </si>
  <si>
    <t xml:space="preserve">3. Portfolio output weights are calculated differently for W1 compared to W2 and W3. Because W2 and W3 only have one output each, the portfolio weighting for each of these is simply the associated implied Window weighting calculated under (1). For W2, the Window output ratings are multiplied by the Window's implied weight to obtain the portfolio weighting for each. </t>
  </si>
  <si>
    <t>Weighted averages</t>
  </si>
  <si>
    <t>Within the baseline and target data sheets, place-based weights are used to calculate weighted averages for each indicator in the following way:</t>
  </si>
  <si>
    <t xml:space="preserve">1. First, for each state, the indicator value is multiplied by its corresponding place-based weight. The results are then summed together using the SUMPRODUCT formula. </t>
  </si>
  <si>
    <t xml:space="preserve">2. This weighted total is then divided by the sum of all place-based weights and the result is the weighted average for the associated indicator. </t>
  </si>
  <si>
    <r>
      <rPr>
        <b/>
        <sz val="10"/>
        <rFont val="Calibri"/>
        <family val="2"/>
      </rPr>
      <t xml:space="preserve">Note: </t>
    </r>
    <r>
      <rPr>
        <sz val="10"/>
        <rFont val="Calibri"/>
        <family val="2"/>
      </rPr>
      <t>Weighted averages are used for the 2025 mid-line (W2 and W3 endlines) only. For the 2028 end-line, a simple average is used across JKK states only - as only W1 will be contributing to these targets.</t>
    </r>
  </si>
  <si>
    <t>1. Window Weightings</t>
  </si>
  <si>
    <t>Implied Weight</t>
  </si>
  <si>
    <t>2. Place-based Weightings</t>
  </si>
  <si>
    <t>Places/Windows</t>
  </si>
  <si>
    <t>JKK/1&amp;3</t>
  </si>
  <si>
    <t>BY/2</t>
  </si>
  <si>
    <t>3. Output Weightings</t>
  </si>
  <si>
    <t>Output</t>
  </si>
  <si>
    <t>Window Weighting</t>
  </si>
  <si>
    <t>Portfolio Weighting</t>
  </si>
  <si>
    <t>Education Financial Data 2021</t>
  </si>
  <si>
    <r>
      <t xml:space="preserve">Lesson observation </t>
    </r>
    <r>
      <rPr>
        <sz val="9"/>
        <rFont val="Calibri"/>
        <family val="2"/>
        <scheme val="minor"/>
      </rPr>
      <t>validated by project monitoring data</t>
    </r>
  </si>
  <si>
    <t xml:space="preserve">6. Both W1 and W2 use MICS - which is used for the baseline here. </t>
  </si>
  <si>
    <r>
      <rPr>
        <b/>
        <sz val="9"/>
        <rFont val="Arial"/>
        <family val="2"/>
      </rPr>
      <t>6 quarterly meetings</t>
    </r>
    <r>
      <rPr>
        <sz val="9"/>
        <rFont val="Arial"/>
        <family val="2"/>
      </rPr>
      <t xml:space="preserve"> of Steering Committees facilitated in states</t>
    </r>
  </si>
  <si>
    <r>
      <rPr>
        <b/>
        <sz val="9"/>
        <rFont val="Arial"/>
        <family val="2"/>
      </rPr>
      <t xml:space="preserve">3 </t>
    </r>
    <r>
      <rPr>
        <sz val="9"/>
        <rFont val="Arial"/>
        <family val="2"/>
      </rPr>
      <t>state-level steering committees strengthened through PLANE facilitated 6 bi-annual meetings to effectively influence inclusive education reforms</t>
    </r>
  </si>
  <si>
    <r>
      <rPr>
        <u/>
        <sz val="9"/>
        <rFont val="Arial"/>
        <family val="2"/>
      </rPr>
      <t>MICS Report 2021:
(Kano: 69%, Kaduna: 71.4%, Jigawa: 38%, Borno: 51%, Yobe: 40%)</t>
    </r>
    <r>
      <rPr>
        <sz val="9"/>
        <rFont val="Arial"/>
        <family val="2"/>
      </rPr>
      <t xml:space="preserve">
States Average: 53.88%</t>
    </r>
  </si>
  <si>
    <r>
      <t xml:space="preserve">Percentage of teachers delivering inclusive and safe quality instruction in target schools
</t>
    </r>
    <r>
      <rPr>
        <i/>
        <sz val="9"/>
        <rFont val="Calibri"/>
        <family val="2"/>
        <scheme val="minor"/>
      </rPr>
      <t>(Data disaggregated by type of foundation skills areas; state)</t>
    </r>
  </si>
  <si>
    <r>
      <t>Number of meetings held with key stakeholders to advocate for state-wide roll-out of teaching and learning resource provision</t>
    </r>
    <r>
      <rPr>
        <vertAlign val="superscript"/>
        <sz val="9"/>
        <rFont val="Arial"/>
        <family val="2"/>
      </rPr>
      <t xml:space="preserve">
</t>
    </r>
    <r>
      <rPr>
        <sz val="9"/>
        <rFont val="Arial"/>
        <family val="2"/>
      </rPr>
      <t xml:space="preserve">
</t>
    </r>
    <r>
      <rPr>
        <i/>
        <sz val="9"/>
        <rFont val="Arial"/>
        <family val="2"/>
      </rPr>
      <t xml:space="preserve">(Data disaggregated by state; level (federal/state); type of stakeholders)                                                  </t>
    </r>
  </si>
  <si>
    <r>
      <rPr>
        <u/>
        <sz val="9"/>
        <rFont val="Arial"/>
        <family val="2"/>
      </rPr>
      <t xml:space="preserve">MICS Report 2025:
</t>
    </r>
    <r>
      <rPr>
        <sz val="9"/>
        <rFont val="Arial"/>
        <family val="2"/>
      </rPr>
      <t>(Kano: 71.26%, Kaduna: 75.22%, Jigawa: 90.84, Borno: 65.81%, Yobe: 77.04%)
States Average: 78.6%</t>
    </r>
  </si>
  <si>
    <r>
      <t xml:space="preserve">MICS Report 2025:
</t>
    </r>
    <r>
      <rPr>
        <sz val="9"/>
        <rFont val="Arial"/>
        <family val="2"/>
      </rPr>
      <t>Kano: 46.77% (M: 52.12% / F: 41.41%)
Kaduna: 46.05% (M:51.71% / F: 40.38%)
Jigawa: 17.2% (M:27.50% / F: 6.9%)
Borno: 34.61% (M:44.7% / F: 24.51%)
Yobe: 23.39% (M:30.39% / F: 16.38%)
States Average: 36% (M:42.6% / F: 29.4%)</t>
    </r>
  </si>
  <si>
    <t>Multiple Indicator Cluster Surveys (MICS)  and annual EMIS ASCs</t>
  </si>
  <si>
    <t>Updated July 01 2024</t>
  </si>
  <si>
    <r>
      <rPr>
        <u/>
        <sz val="9"/>
        <rFont val="Arial"/>
        <family val="2"/>
      </rPr>
      <t>MICS Report 2021:
(Kano: 66.6%, Kaduna: 70.3%, Jigawa: 84.9, Borno: 61.5%, Yobe: 72%)</t>
    </r>
    <r>
      <rPr>
        <sz val="9"/>
        <rFont val="Arial"/>
        <family val="2"/>
      </rPr>
      <t xml:space="preserve">
States Average: 76.8%</t>
    </r>
  </si>
  <si>
    <r>
      <t xml:space="preserve">MICS Report 2021:
</t>
    </r>
    <r>
      <rPr>
        <sz val="9"/>
        <rFont val="Arial"/>
        <family val="2"/>
      </rPr>
      <t>Kano: 45.4% (M: 50.6% / F: 40.2%)
Kaduna: 44.7% (M:50.2% / F: 39.2%)
Jigawa: 16.7% (M:26.7% / F: 6.7%)
Borno: 33.6% (M:43.4% / F: 23.8%)
Yobe: 22.7% (M:29.5% / F: 15.9%)
States Average: 34.9% (M:41.3% / F: 28.5%)</t>
    </r>
  </si>
  <si>
    <r>
      <t>Multiple Indicator Cluster Surveys (MICS)</t>
    </r>
    <r>
      <rPr>
        <vertAlign val="superscript"/>
        <sz val="9"/>
        <rFont val="Calibri"/>
        <family val="2"/>
        <scheme val="minor"/>
      </rPr>
      <t>6</t>
    </r>
    <r>
      <rPr>
        <sz val="9"/>
        <rFont val="Calibri"/>
        <family val="2"/>
        <scheme val="minor"/>
      </rPr>
      <t xml:space="preserve">  and annual EMIS ASCs</t>
    </r>
  </si>
  <si>
    <r>
      <rPr>
        <u/>
        <sz val="9"/>
        <rFont val="Arial"/>
        <family val="2"/>
      </rPr>
      <t>State Budget Report 2020:</t>
    </r>
    <r>
      <rPr>
        <sz val="9"/>
        <rFont val="Arial"/>
        <family val="2"/>
      </rPr>
      <t xml:space="preserve">
States Average Utilisation: 59.91%
Jigawa Utilisation: 63.32%
Kano Utilisation: 38.61%
Kaduna Utilisation: 63.43%
Borno Utilisation: 80.78%
Yobe Utilisation: 53.43%</t>
    </r>
  </si>
  <si>
    <r>
      <rPr>
        <u/>
        <sz val="9"/>
        <rFont val="Arial"/>
        <family val="2"/>
      </rPr>
      <t>State Budget Report 2024:</t>
    </r>
    <r>
      <rPr>
        <sz val="9"/>
        <rFont val="Arial"/>
        <family val="2"/>
      </rPr>
      <t xml:space="preserve">
States Average Utilisation: 65.90%
Jigawa Utilisation: 69.65%
Kano Utilisation: 42.47%
Kaduna Utilisation: 69.77%
Borno Utilisation: 88.86%
Yobe Utilisation: 58.77%</t>
    </r>
  </si>
  <si>
    <r>
      <rPr>
        <b/>
        <sz val="9"/>
        <rFont val="Arial"/>
        <family val="2"/>
      </rPr>
      <t>10,000</t>
    </r>
    <r>
      <rPr>
        <sz val="9"/>
        <rFont val="Arial"/>
        <family val="2"/>
      </rPr>
      <t xml:space="preserve"> (including 843 teachers trained during the year-3) teachers trained in inclusive foundational skills, with at least 50% of teachers demonstrating sufficient understanding of GESI responsive pedagogy, safeguarding and inclusive foundational skills and practices, as documented in PLANE dashboards</t>
    </r>
  </si>
  <si>
    <r>
      <rPr>
        <b/>
        <sz val="9"/>
        <rFont val="Arial"/>
        <family val="2"/>
      </rPr>
      <t>2,500</t>
    </r>
    <r>
      <rPr>
        <sz val="9"/>
        <rFont val="Arial"/>
        <family val="2"/>
      </rPr>
      <t xml:space="preserve"> Head Teachers and SBMCs trained in inclusive school leadership using PLANE/State resources and at least </t>
    </r>
    <r>
      <rPr>
        <b/>
        <sz val="9"/>
        <rFont val="Arial"/>
        <family val="2"/>
      </rPr>
      <t>10%</t>
    </r>
    <r>
      <rPr>
        <sz val="9"/>
        <rFont val="Arial"/>
        <family val="2"/>
      </rPr>
      <t xml:space="preserve"> of them demonstrate sufficient understanding of GESI responsive school management, safeguarding and inclusive foundational skills.</t>
    </r>
  </si>
  <si>
    <r>
      <rPr>
        <b/>
        <sz val="9"/>
        <rFont val="Arial"/>
        <family val="2"/>
      </rPr>
      <t>2,500</t>
    </r>
    <r>
      <rPr>
        <sz val="9"/>
        <rFont val="Arial"/>
        <family val="2"/>
      </rPr>
      <t xml:space="preserve"> Head Teachers and SBMCs trained in inclusive school leadership and at least </t>
    </r>
    <r>
      <rPr>
        <b/>
        <sz val="9"/>
        <rFont val="Arial"/>
        <family val="2"/>
      </rPr>
      <t>20%</t>
    </r>
    <r>
      <rPr>
        <sz val="9"/>
        <rFont val="Arial"/>
        <family val="2"/>
      </rPr>
      <t xml:space="preserve"> of them demonstrate sufficient understanding of GESI responsive school management, safeguarding and inclusive foundational skills.</t>
    </r>
  </si>
  <si>
    <t>At least one relevant context-specific, systemic education reform adopted that aim to enhance the delivery of foundational skills</t>
  </si>
  <si>
    <t>At least five relevant context-specific, systemic education reform adopted that aim to enhance the delivery of foundational skills (cumulative)</t>
  </si>
  <si>
    <t>At least seven relevant context-specific, systemic education reform adopted and at least two of these implemented that aim to enhance the delivery of foundational skills (cumulative)</t>
  </si>
  <si>
    <r>
      <t xml:space="preserve">At least </t>
    </r>
    <r>
      <rPr>
        <b/>
        <sz val="9"/>
        <rFont val="Arial"/>
        <family val="2"/>
      </rPr>
      <t>one initiative</t>
    </r>
    <r>
      <rPr>
        <sz val="9"/>
        <rFont val="Arial"/>
        <family val="2"/>
      </rPr>
      <t xml:space="preserve"> where PLANE-supported approach and/or intervention area is scaled up at federal or state level (cumulative)</t>
    </r>
  </si>
  <si>
    <r>
      <rPr>
        <b/>
        <sz val="9"/>
        <rFont val="Arial"/>
        <family val="2"/>
      </rPr>
      <t>75</t>
    </r>
    <r>
      <rPr>
        <sz val="9"/>
        <rFont val="Arial"/>
        <family val="2"/>
      </rPr>
      <t xml:space="preserve"> state staff trained on budget processes in year-3 and </t>
    </r>
    <r>
      <rPr>
        <b/>
        <sz val="9"/>
        <rFont val="Arial"/>
        <family val="2"/>
      </rPr>
      <t>at least 25%</t>
    </r>
    <r>
      <rPr>
        <sz val="9"/>
        <rFont val="Arial"/>
        <family val="2"/>
      </rPr>
      <t xml:space="preserve"> of staff demonstrate sufficient knowledge </t>
    </r>
  </si>
  <si>
    <r>
      <rPr>
        <b/>
        <sz val="9"/>
        <rFont val="Arial"/>
        <family val="2"/>
      </rPr>
      <t>105</t>
    </r>
    <r>
      <rPr>
        <sz val="9"/>
        <rFont val="Arial"/>
        <family val="2"/>
      </rPr>
      <t xml:space="preserve"> state staff trained on budget processes in year-4 and </t>
    </r>
    <r>
      <rPr>
        <b/>
        <sz val="9"/>
        <rFont val="Arial"/>
        <family val="2"/>
      </rPr>
      <t>at least 25%</t>
    </r>
    <r>
      <rPr>
        <sz val="9"/>
        <rFont val="Arial"/>
        <family val="2"/>
      </rPr>
      <t xml:space="preserve"> of staff demonstrate sufficient knowledge </t>
    </r>
  </si>
  <si>
    <r>
      <t xml:space="preserve">State partners supported to implement </t>
    </r>
    <r>
      <rPr>
        <b/>
        <sz val="9"/>
        <rFont val="Arial"/>
        <family val="2"/>
      </rPr>
      <t>5%</t>
    </r>
    <r>
      <rPr>
        <sz val="9"/>
        <rFont val="Arial"/>
        <family val="2"/>
      </rPr>
      <t xml:space="preserve"> of strategic activities reflected in the teacher recruitment and deployment roadmaps to influence the recruitment of teachers</t>
    </r>
  </si>
  <si>
    <r>
      <t xml:space="preserve">Number of PLANE's supported data and evidence products shared and used with stakeholders
</t>
    </r>
    <r>
      <rPr>
        <i/>
        <sz val="9"/>
        <rFont val="Calibri"/>
        <family val="2"/>
        <scheme val="minor"/>
      </rPr>
      <t>(Data disaggregated by type of evidence, location)</t>
    </r>
  </si>
  <si>
    <t>Number of champions of change (CoCs) identified and engaged at federal and state levels who support governments in scaling good practices, implementing context-specific education reforms, enhancing governance mechanisms for state and non-state education delivery
(Data disaggregated by gender, location, level of collaboration (state/non-state); type of department/organisation; nature of reform)</t>
  </si>
  <si>
    <t>Accountability mechanism here refers to an inclusive citizen-state (A combination of state and or non-state actors/CSOs) organisational set up and charged with the responsibility of supporting and monitoring an organisation to ensure it is accountable and improving service delivery. During the programme implementation, PLANE has established and strengthened he Kano State Accountability Forum on Education (K-SAFE), Jigawa Accountability Forum and Kaduna Basic Education Accountability Mechanism. As part of their strategic plans, these accountability forums implement 'initiatives' to improve accountability within their respective states.</t>
  </si>
  <si>
    <t>PLANE will track xx% of non-state schools that meet the required policy and regulatory requirements. PLANE has developed a detailed rubric to outline these requirements and each non-state school is assessed using this rubric. PLANE will conduct a rapid assessment to ascertain increase in non-state schools, including Islamiyah schools that meet the desired requirements.</t>
  </si>
  <si>
    <r>
      <t xml:space="preserve">Improve access to safe quality learning of children, particularly girls, affected by conflict and support recovery of the education system in north-east Nigeria.                                                              </t>
    </r>
    <r>
      <rPr>
        <i/>
        <sz val="9"/>
        <rFont val="Calibri"/>
        <family val="2"/>
        <scheme val="minor"/>
      </rPr>
      <t>Capture as 'Intermediary outcome' in W2 source logframe</t>
    </r>
  </si>
  <si>
    <r>
      <t xml:space="preserve">Effective approaches to teaching &amp; learning &amp; more resilient systems for children affected by conflict                         </t>
    </r>
    <r>
      <rPr>
        <i/>
        <sz val="9"/>
        <rFont val="Calibri"/>
        <family val="2"/>
        <scheme val="minor"/>
      </rPr>
      <t xml:space="preserve">This Output statement a combination of W2 statements for Outputs 1, 2, 3 &amp; 4.                                  </t>
    </r>
  </si>
  <si>
    <r>
      <t xml:space="preserve">Of 14,903 girls who attended sessions, 9,389 </t>
    </r>
    <r>
      <rPr>
        <b/>
        <sz val="9"/>
        <rFont val="Calibri"/>
        <family val="2"/>
        <scheme val="minor"/>
      </rPr>
      <t>(63%)</t>
    </r>
    <r>
      <rPr>
        <sz val="9"/>
        <rFont val="Calibri"/>
        <family val="2"/>
        <scheme val="minor"/>
      </rPr>
      <t xml:space="preserve"> transitioned to Junior Secondary in September 2023.</t>
    </r>
  </si>
  <si>
    <r>
      <rPr>
        <b/>
        <sz val="9"/>
        <rFont val="Calibri"/>
        <family val="2"/>
        <scheme val="minor"/>
      </rPr>
      <t xml:space="preserve">100% </t>
    </r>
    <r>
      <rPr>
        <sz val="9"/>
        <rFont val="Calibri"/>
        <family val="2"/>
        <scheme val="minor"/>
      </rPr>
      <t>on LGA ESPs, but absence or very limited use of CWD data suggests 0% using data for disability targeted interventions.</t>
    </r>
  </si>
  <si>
    <t>184,225 children (116,350 TARL, 20,475 KARI, 47,400 ABEP)</t>
  </si>
  <si>
    <r>
      <rPr>
        <b/>
        <sz val="9"/>
        <rFont val="Arial"/>
        <family val="2"/>
      </rPr>
      <t>11,500</t>
    </r>
    <r>
      <rPr>
        <sz val="9"/>
        <rFont val="Arial"/>
        <family val="2"/>
      </rPr>
      <t xml:space="preserve"> teachers trained in inclusive foundational skills, with at least 50% of teachers demonstrating sufficient understanding of GESI responsive pedagogy, safeguarding and inclusive foundational skills and practices, as documented in PLANE dashboards</t>
    </r>
  </si>
  <si>
    <t>PLANE foundational skills package reaches 2,525 schools; 11,500 teachers; and 980,000 learners
Disaggregated milestone for learners:  443,900 girls; 443,900 boys; 7,000 learners with a disability</t>
  </si>
  <si>
    <r>
      <rPr>
        <i/>
        <u/>
        <sz val="9"/>
        <rFont val="Calibri"/>
        <family val="2"/>
      </rPr>
      <t xml:space="preserve">Window-1:
</t>
    </r>
    <r>
      <rPr>
        <i/>
        <sz val="9"/>
        <rFont val="Calibri"/>
        <family val="2"/>
      </rPr>
      <t>Hausa:</t>
    </r>
    <r>
      <rPr>
        <sz val="9"/>
        <rFont val="Calibri"/>
        <family val="2"/>
      </rPr>
      <t xml:space="preserve"> Level 0: 62.7%; Level 1.1: 23.9%; Level 1.2: 3.9%; Level 2.1: 0.9%; Level 3.1: 1.4%; Level 4.1: 2.5%; Level 4.2: 1.8%; Level 4.3: 1.5%; Level 5.1: 0.1%; Level 5.2: 1.3%
</t>
    </r>
    <r>
      <rPr>
        <i/>
        <sz val="9"/>
        <rFont val="Calibri"/>
        <family val="2"/>
      </rPr>
      <t>English:</t>
    </r>
    <r>
      <rPr>
        <sz val="9"/>
        <rFont val="Calibri"/>
        <family val="2"/>
      </rPr>
      <t xml:space="preserve"> Level 0: 62.3%; Level 1.1: 14.7%; Level 1.2: 11.5%; Level 2.1: 3.7%; Level 3.1: 2.2%; Level 4.1: 2.6%
Level 4.2: 0.7%; Level 4.3: 0.8%; Level 5.1: 0.5%; Level 5.2: 1.1%
</t>
    </r>
    <r>
      <rPr>
        <i/>
        <sz val="9"/>
        <rFont val="Calibri"/>
        <family val="2"/>
      </rPr>
      <t>Maths:</t>
    </r>
    <r>
      <rPr>
        <sz val="9"/>
        <rFont val="Calibri"/>
        <family val="2"/>
      </rPr>
      <t xml:space="preserve"> Beginner: 35.4%; Pre-numeracy: 22.9%; Emergent numeracy: 9.6%; Foundational numeracy: 9.7%; Progressing numeracy: 22.4%</t>
    </r>
  </si>
  <si>
    <t>Kaduna: 0
Kano:0
Jigawa:0</t>
  </si>
  <si>
    <t xml:space="preserve">If girls and boys are enrolled into community-based initiative to learn, acquire life skills and have their well-being improved then they will complete the community-based learning interventions and achieve foundational learning competencies
If there is increased engagement with community members for collective action on access to safe, quality and inclusive education as well as prevention and response to child protection issues then the children will have better access to inclusive and supportive education for improved learning outcomes
If social behaviour change communication supports in promoting positive changes in knowledge, norms, attitudes and practises for education, then there will be an enabling environment that supports girls and boys to participate in inclusive education and have better learning outcome. </t>
  </si>
  <si>
    <t>Enrolment register</t>
  </si>
  <si>
    <t>ID</t>
  </si>
  <si>
    <t>LOGFRAME SECTION</t>
  </si>
  <si>
    <t>DETAILS OF CHANGE</t>
  </si>
  <si>
    <t>AUTHOR</t>
  </si>
  <si>
    <t>DATE</t>
  </si>
  <si>
    <t>All impact, outcomes and outputs</t>
  </si>
  <si>
    <t>Umer</t>
  </si>
  <si>
    <t>Impact indicators 2 and 3</t>
  </si>
  <si>
    <t>Updated actual progress across all three windows.</t>
  </si>
  <si>
    <t>Outcome indicator 3</t>
  </si>
  <si>
    <t>Outcome indicator 2</t>
  </si>
  <si>
    <t xml:space="preserve">Updated baseline value and milestones on the basis of MICS data 2021. </t>
  </si>
  <si>
    <t>Specified data source.</t>
  </si>
  <si>
    <t>W-1, Intermediate Outcome Indicator 1.2</t>
  </si>
  <si>
    <t xml:space="preserve">Milestone amended from '10,000 (including 843 teachers trained during the year-3) teachers trained in inclusive foundational skills, with at least 10% of teachers demonstrating pedagogical knowledge' to '10,000 (including 843 teachers trained during the year-3) teachers trained in inclusive foundational skills, with at least 50% of teachers demonstrating sufficient understanding of GESI responsive pedagogy, safeguarding and inclusive foundational skills and practices, as documented in PLANE dashboards'. </t>
  </si>
  <si>
    <t>W-1, Output Indicator 1.2 and 1.3</t>
  </si>
  <si>
    <t>W-1, Intermediate Outcome Indicator 2.1</t>
  </si>
  <si>
    <t>W-1, Intermediate Outcome Indicator 2.2</t>
  </si>
  <si>
    <t>W-1, Indicators 2.3</t>
  </si>
  <si>
    <t>W-1, Indicators 2.5</t>
  </si>
  <si>
    <t>Changed the wording of the milestone in order to read “75 state staff trained on budget processes in year-3 and at least 25% of staff demonstrate sufficient knowledge” from '75 state staff trained on budget processes in year-3 and at least 25% of staff demonstrate positive change in knowledge (pre/post evaluation)'.</t>
  </si>
  <si>
    <t>Changed the wording of the milestone in order to read “State partners supported to implement 5% of strategic activities reflected in the teacher recruitment and deployment roadmaps to influence the recruitment of teachers” from 'xx strategic activities in the teacher recruitment roadmap implemented to influence recruitment of teachers'.</t>
  </si>
  <si>
    <t>W-1, Indicators 4.1</t>
  </si>
  <si>
    <t>W-1, Indicators 4.3</t>
  </si>
  <si>
    <t>W-1, Indicators 4.2</t>
  </si>
  <si>
    <t>Revisions on the uptake of evidence products for indicator 4.2 from "Number of PLANE's supported data and evidence products published and shared with stakeholders" to "Number of PLANE's supported data and evidence products shared and used with stakeholders."                                                                                                                                                                                                                                                                                                          Also changes to the milestone target for M4-M6 by specifying the uptake percentages.</t>
  </si>
  <si>
    <r>
      <t xml:space="preserve">Removed indicator in its entirety. Included a new indicator - </t>
    </r>
    <r>
      <rPr>
        <i/>
        <sz val="10"/>
        <rFont val="Calibri"/>
        <family val="2"/>
        <scheme val="minor"/>
      </rPr>
      <t>“</t>
    </r>
    <r>
      <rPr>
        <sz val="10"/>
        <rFont val="Calibri"/>
        <family val="2"/>
        <scheme val="minor"/>
      </rPr>
      <t xml:space="preserve">Number of champions of change (CoCs) identified and engaged at federal and state levels who support governments in scaling good practices, implementing context-specific education reforms, enhancing governance mechanisms for state and non-state education delivery”. </t>
    </r>
  </si>
  <si>
    <t>W-2, Indicators 5.3</t>
  </si>
  <si>
    <t>W-2, Indicators 5.1</t>
  </si>
  <si>
    <t>W-2, Indicators 5.2</t>
  </si>
  <si>
    <t>All impact, outcomes and outputs for W-2 and W-3</t>
  </si>
  <si>
    <t>Milestones (M-3, M-4) and targets updated from March to August each year.</t>
  </si>
  <si>
    <t>W-2, Intermediate Outcome Indicator 4.1</t>
  </si>
  <si>
    <t>Updated Target (Aug 2025)</t>
  </si>
  <si>
    <t>W-2, Intermediate Outcome Indicator 4.2</t>
  </si>
  <si>
    <t># of girls and boys enrolled in Community-based learning interventions (disaggregated by type of intervention (LB/NB, CuC, remote learning) ,age, sex and disability status) 
Annual target Milestone changes from Yr2 81,580, Yr3, 72,400 and Yr4 27,120 to new targets of Yr2 - 23,500 Yr3 - 70,294, Y4 - 67,102 and Yr 5  is 20,204. Total project target still remains at 200,000</t>
  </si>
  <si>
    <t># of girls and boys receiving case management support and/or referral to child support services (disaggregated by age, sex and disability status)
Annual target and  Milestone changes from Yr- 204, Yr2  831, Yr3, 831 and Yr4 294 to new targets of Yr2 - 668, Yr3 - 687, Y4 - 474 and Yr5 is 127. Total target remains at 2160</t>
  </si>
  <si>
    <t>Abdulrashid Abdulwahab</t>
  </si>
  <si>
    <t>W-3, Indicator 6.1</t>
  </si>
  <si>
    <t>W-3, Indicator 6.2</t>
  </si>
  <si>
    <t>W-3, Indicator 6.3</t>
  </si>
  <si>
    <t>CHANGE LOG</t>
  </si>
  <si>
    <t>Updated baseline value and milestones on the basis of MICS data 2021. Inserted location-wise disaggregation in the indicator.</t>
  </si>
  <si>
    <t># of girls and boys living with a disability supported to enrol in schools (disaggregated by age and sex)
Annual target and  Milestone changes from Yr2  815, Yr3, 724 and Yr4 271 to new targets of Yr2 - 248, Yr3 - 7507, Y4 - 643 and Yr 5  is 170. Total target remains at 2000</t>
  </si>
  <si>
    <t xml:space="preserve">James O’Donoghue </t>
  </si>
  <si>
    <t xml:space="preserve">Complete removal of output 4.2, its indicators and milestones (concerns over indicator measurement &amp; data quality - following DELVE DQPA assessment). </t>
  </si>
  <si>
    <t xml:space="preserve">Updated milestones for M-3 (Aug 2024) and Target (Aug 2025)  - updated so milestone dates match school calendar year. </t>
  </si>
  <si>
    <t>Annual Milestone
18,900
Girls- 10,017
Boys - 8,883</t>
  </si>
  <si>
    <t>204
Girls - 108
Boys - 96</t>
  </si>
  <si>
    <t>Annual Milestone
378
Girls- 200
Boys - 178</t>
  </si>
  <si>
    <t>RATIONALE FOR CHANGE</t>
  </si>
  <si>
    <t>PREVIOUS LOGFRAME ITERATION/ INDICATOR</t>
  </si>
  <si>
    <t>KPI 1.2 &amp; 1.3 - M3: '10,000 (including 843 teachers trained during the year-3) teachers trained in inclusive foundational skills, with at least 10% of teachers demonstrating pedagogical knowledge'</t>
  </si>
  <si>
    <t>Rather than conducting pre/post training evaluation on a select basis, W1 will administer a skills assessment at the conclusion of each training. According to the MEL Plan, a teacher is considered to "demonstrate sufficient knowledge" if he/she achieves a passing score of 70% or higher.</t>
  </si>
  <si>
    <t>IO 2.1: Number of relevant context-specific, systemic education reforms implemented by the federal and state governments that aim to enhance the delivery of foundational skills</t>
  </si>
  <si>
    <t>New KPI</t>
  </si>
  <si>
    <t>KPI 2.3 M3: 75 state staff trained on budget processes in year-3 and at least 25% of staff demonstrate positive change in knowledge (pre/post evaluation)</t>
  </si>
  <si>
    <t>KPI 2.5-M3: xx strategic activities in the teacher recruitment roadmap implemented to influence recruitment of teachers'.</t>
  </si>
  <si>
    <t>PLANE W-1 will influence the state governments across KKJ states to implement strategic activities reflected in the roadmap.</t>
  </si>
  <si>
    <t>KPI 4.1-M3: 4 quarterly reviews and VfM analyses carried out to distil learning and produce quarterly reports and digital dashboard</t>
  </si>
  <si>
    <t>Pursuant to the 2023 annual review recommendations, W1 will undertake rapid assessments (formative and summative) to assess the process and progress of key interventions areas,</t>
  </si>
  <si>
    <t>Added the 'rapid assessments' in the milestones (M3-M6) that now read as "4 quarterly reviews and VfM analyses carried out to distil learning and produce quarterly reports and digital dashboard. At least 2 rapid assessments on PLANE's interventions carried out".</t>
  </si>
  <si>
    <t>KPI 4.2: Number of PLANE's supported data and evidence products published and shared with stakeholders</t>
  </si>
  <si>
    <t>The revised iteration will track both generation and uptake of data and evidence products among the key stakeholders.</t>
  </si>
  <si>
    <t>As the programme focuses on deepening change through systems strengthening, it became important to identify the 'champions of change' who are individuals within state and non-state institutions that volunteer or are selected to support systemic change within the Nigerian education system.</t>
  </si>
  <si>
    <t>As requested from the Annual Review, UNICEF have amended their reporting year dates to align with the rest of the PLANE programme. This has meant shifting their results reporting date from March to September each year.</t>
  </si>
  <si>
    <t xml:space="preserve">Following discussions with UNICEF that was informed by the issues generated by DELVE’s DQPA (methodology, ceiling effects, validity etc), it was agreed that this will be removed from the Portfolio Results Framework. </t>
  </si>
  <si>
    <t>IO 4.2: Percentage of increase in targeted children (disaggregated by gender &amp; disability status) who feel safe and protected</t>
  </si>
  <si>
    <t>No change in indicator, milestone rationalised to align with the rest of the PLANE programme</t>
  </si>
  <si>
    <t>No change in indicator</t>
  </si>
  <si>
    <t>Milestone rationalised to align with the rest of the PLANE programme</t>
  </si>
  <si>
    <t>The last iteration of logframe has M7 (Jan'2028)</t>
  </si>
  <si>
    <t>M7 deleted and the endline target (Aug'2028) retained.</t>
  </si>
  <si>
    <t>Deleted the Milestone 7 (Jan'2028). Now the logframe has annual milestones (M1-M6) and the endline target (Aug'2028).</t>
  </si>
  <si>
    <t>Milestone for W2 and W3 rationalised to align with the rest of the PLANE programme</t>
  </si>
  <si>
    <t>W-2 and W-3 milestones were slated for March every year.</t>
  </si>
  <si>
    <t xml:space="preserve">No actual progress was earmarked </t>
  </si>
  <si>
    <t>Actual progress reflected.</t>
  </si>
  <si>
    <t>Baseline values updated based on latest MICS Report</t>
  </si>
  <si>
    <t>Data Source made explicit and UpToDate.</t>
  </si>
  <si>
    <t>Rather than conducting pre/post training evaluation on a select basis, W1 will administer an annual assessment to ascertain change in knowledge, learning, behaviour and results of select sample of public officials. According to the MEL Plan, a public official is considered to "demonstrate sufficient knowledge" if he/she achieves a passing score of 70% or higher.</t>
  </si>
  <si>
    <r>
      <t xml:space="preserve">Youth (aged 15-24 years) unemployment rate (disaggregated by sex) national and in targeted states    </t>
    </r>
    <r>
      <rPr>
        <i/>
        <sz val="9"/>
        <rFont val="Calibri"/>
        <family val="2"/>
        <scheme val="minor"/>
      </rPr>
      <t xml:space="preserve">Not present in any Window logframe. Included as proxy for 'producing life opportunities' in the </t>
    </r>
  </si>
  <si>
    <r>
      <t xml:space="preserve">More inclusive and effective education systems deliver foundational skills with state and non-state basic education providers enabling better learning outcomes, including for marginalised groups of children
</t>
    </r>
    <r>
      <rPr>
        <i/>
        <sz val="9"/>
        <rFont val="Calibri"/>
        <family val="2"/>
        <scheme val="minor"/>
      </rPr>
      <t>From Outcome Statements in both W1, W2 and W3 source log frames</t>
    </r>
  </si>
  <si>
    <t>The level of disaggregation documented within each indicator statement has been updated to reflect what is actually feasible given the source data</t>
  </si>
  <si>
    <t>Windows 1 and 2 have reported several challenges with the timeliness, completeness and accuracy of ASC data. However, if it becomes feasible to use ASC data (i.e. because of improvements supported by PLANE) then consideration could be given to integrating ASC as a source of evidence.</t>
  </si>
  <si>
    <t>1. State level gender disaggregated data is not available for this indicator</t>
  </si>
  <si>
    <t>4. State level gender disaggregated data is not available for this indicator</t>
  </si>
  <si>
    <t>Baseline values determined based on School Opening Attendance (SOA) Scoping Assessment led by DELVE and W1</t>
  </si>
  <si>
    <t>A multisectoral technical working group (policy actors, research actors and communication actors) brought together to identify, discuss and agree research priorities with each state.</t>
  </si>
  <si>
    <t>In-service teachers are individuals currently employed within a formal or non-formal school. Pre-service teachers are individuals enrolled in teacher-education colleges or other similar programs in order to pursue teaching credentials. Lecturers are instructors teaching at teacher-education colleges. Teacher knowledge will be measured with a sample-based approach of P2 teachers during beginning and end of year school-level data collection. A teacher is considered to "demonstrate sufficient knowledge" if he/she achieves a passing score of 70% or higher.</t>
  </si>
  <si>
    <t>School-Based Management Committees (SBMCs) are school level leadership structures constituted to organize, meet regularly, participate more fully in basic education activities, and contribute to monitoring school quality or school governance. This indicator measures the number of (SBMCs) members (people) trained by the PLANE to monitor progress towards access and quality benchmarks in schools. A teacher or SBMC member is considered to "demonstrate sufficient knowledge" if he/she achieves a passing score of 70% or higher.</t>
  </si>
  <si>
    <t>This indicator measures the number of individuals including budget officers and non-state actors such as CSOs trained by PLANE demonstrating improved capacities in budget processes and public procurement. Budget processes include the whole budget cycle starting from planning, preparation, implementation, review and reporting while public procurement entails the processes that ensure transparent and efficient use of public funds. This will involve adherence to rules as stipulated in the public procurement law. A public official is considered to "demonstrate sufficient knowledge" if he/she achieves a passing score of 70% or higher. Using Kirkpatrick model, PLANE will conduct an annual assessment to ascertain change in knowledge, learning, behavior and results of select sample of public officials.</t>
  </si>
  <si>
    <r>
      <t xml:space="preserve">Percentage of girls who transition to junior secondary school
</t>
    </r>
    <r>
      <rPr>
        <i/>
        <sz val="9"/>
        <rFont val="Calibri"/>
        <family val="2"/>
        <scheme val="minor"/>
      </rPr>
      <t>(Captured as 'Intermediary Outcome Indicator 3' in W2 source logframe)</t>
    </r>
  </si>
  <si>
    <r>
      <t xml:space="preserve">Number of children benefited from TaRL, KARI and ABEP interventions
</t>
    </r>
    <r>
      <rPr>
        <i/>
        <sz val="9"/>
        <rFont val="Calibri"/>
        <family val="2"/>
        <scheme val="minor"/>
      </rPr>
      <t>(Captured as Output indicator 1.4' in W2 source logframe (will become 1.3, with deletion of old 1.3)</t>
    </r>
  </si>
  <si>
    <t>7. Midline targets is +10% increase in aggregate basic education budget performance (expenditure) compared with 2020 levels (for each state) and the endline target is +5% increase in total basic education expenditure as a proportion of total state expenditure compared to midline year. In line with the reform being pushed by the World Bank HOPE-Gov project, the financial audited statements at state levels are expected to be published by July 31, 2025.</t>
  </si>
  <si>
    <r>
      <rPr>
        <b/>
        <sz val="9"/>
        <rFont val="Arial"/>
        <family val="2"/>
      </rPr>
      <t>36.4%</t>
    </r>
    <r>
      <rPr>
        <sz val="9"/>
        <rFont val="Arial"/>
        <family val="2"/>
      </rPr>
      <t xml:space="preserve"> learners (Kaduna 43.8%, Kano 33.1%, Jigawa 25.3%) (Boys 38.0%, Girls: 34.6%) increasing a level in Hausa
</t>
    </r>
    <r>
      <rPr>
        <b/>
        <sz val="9"/>
        <rFont val="Arial"/>
        <family val="2"/>
      </rPr>
      <t>47.1%</t>
    </r>
    <r>
      <rPr>
        <sz val="9"/>
        <rFont val="Arial"/>
        <family val="2"/>
      </rPr>
      <t xml:space="preserve"> learners (Kaduna 55.0%, Kano 44.2%, Jigawa 34.4%) (Boys 46.2%, Girls: 48.3%) increasing a level in Math</t>
    </r>
  </si>
  <si>
    <r>
      <t xml:space="preserve">PLANE foundational skills package reached across </t>
    </r>
    <r>
      <rPr>
        <b/>
        <sz val="9"/>
        <rFont val="Arial"/>
        <family val="2"/>
      </rPr>
      <t>2,545</t>
    </r>
    <r>
      <rPr>
        <sz val="9"/>
        <rFont val="Arial"/>
        <family val="2"/>
      </rPr>
      <t xml:space="preserve"> schools (580 AL; 1,965 FL), (1,110 Kano; 694 Kaduna; 741 Jigawa). 
</t>
    </r>
    <r>
      <rPr>
        <b/>
        <sz val="9"/>
        <rFont val="Arial"/>
        <family val="2"/>
      </rPr>
      <t>9,385</t>
    </r>
    <r>
      <rPr>
        <sz val="9"/>
        <rFont val="Arial"/>
        <family val="2"/>
      </rPr>
      <t xml:space="preserve"> teachers (3,442 AL; 5,943 FL), (3,123 F; 6,262 M) (4,757 Kano; 2,576 Kaduna; 2,052 Jigawa) (8,662 in-service teachers; 723 Pre-service teachers) trained.
</t>
    </r>
    <r>
      <rPr>
        <b/>
        <sz val="9"/>
        <rFont val="Arial"/>
        <family val="2"/>
      </rPr>
      <t>554,648</t>
    </r>
    <r>
      <rPr>
        <sz val="9"/>
        <rFont val="Arial"/>
        <family val="2"/>
      </rPr>
      <t xml:space="preserve"> learners (205,717 AL, 348,931 FL), (282,455 F, 272,193 M), (321,348 Kano, 116,555 Kaduna, 116,745 Jigawa), (174,135 P1; 174,796 P2; 72,791 P4; 73,308 P5; 59,618 P6), including 23,965 learners with a disability</t>
    </r>
  </si>
  <si>
    <r>
      <rPr>
        <b/>
        <sz val="9"/>
        <rFont val="Arial"/>
        <family val="2"/>
      </rPr>
      <t>9,385</t>
    </r>
    <r>
      <rPr>
        <sz val="9"/>
        <rFont val="Arial"/>
        <family val="2"/>
      </rPr>
      <t xml:space="preserve"> teachers (3,442 AL; 5,943 FL), (3,123 F; 6,262 M) (4,757 Kano; 2,576 Kaduna; 2,052 Jigawa) (8,662 in-service teachers; 723 Pre-service teachers) trained in inclusive foundational skills.
10% of teachers (3% Kano, 22% Kaduna, 6% Jigawa) demonstrating knowledge of inclusive foundational skills in Literacy and 5% of teachers (11% Kano, 13% Kaduna, 5% Jigawa) demonstrating knowledge of inclusive foundational skills in Math</t>
    </r>
  </si>
  <si>
    <r>
      <rPr>
        <b/>
        <sz val="9"/>
        <rFont val="Arial"/>
        <family val="2"/>
      </rPr>
      <t>2,487</t>
    </r>
    <r>
      <rPr>
        <sz val="9"/>
        <rFont val="Arial"/>
        <family val="2"/>
      </rPr>
      <t xml:space="preserve"> head teachers (564 AL, 1,923 FL), (284 F, 2,203 M), (1,091 Kano, 694 Kaduna, 702 Jigawa) trained in inclusive school leadership and 48% demonstrating positive change in knowledge</t>
    </r>
  </si>
  <si>
    <r>
      <rPr>
        <b/>
        <sz val="9"/>
        <rFont val="Calibri"/>
        <family val="2"/>
        <scheme val="minor"/>
      </rPr>
      <t>Five</t>
    </r>
    <r>
      <rPr>
        <sz val="9"/>
        <rFont val="Calibri"/>
        <family val="2"/>
        <scheme val="minor"/>
      </rPr>
      <t xml:space="preserve"> systemic education reforms adopted</t>
    </r>
  </si>
  <si>
    <r>
      <rPr>
        <b/>
        <sz val="9"/>
        <rFont val="Arial"/>
        <family val="2"/>
      </rPr>
      <t>One</t>
    </r>
    <r>
      <rPr>
        <sz val="9"/>
        <rFont val="Arial"/>
        <family val="2"/>
      </rPr>
      <t xml:space="preserve"> new policy (Domestication of Safe School Policy in Jigawa) drafted.
</t>
    </r>
    <r>
      <rPr>
        <b/>
        <sz val="9"/>
        <rFont val="Arial"/>
        <family val="2"/>
      </rPr>
      <t>Two</t>
    </r>
    <r>
      <rPr>
        <sz val="9"/>
        <rFont val="Arial"/>
        <family val="2"/>
      </rPr>
      <t xml:space="preserve"> existing policies (Kano Girls' Education and Teachers Policy) re-drafted, reviewed and shared with the government for their endorsement.
A quality assurance policy developed in Jigawa in line with the national policy on quality assurance to improve quality assurance processes, and with FCDO-ESPID on Kano Gender policy</t>
    </r>
  </si>
  <si>
    <r>
      <rPr>
        <b/>
        <sz val="9"/>
        <rFont val="Arial"/>
        <family val="2"/>
      </rPr>
      <t>3</t>
    </r>
    <r>
      <rPr>
        <sz val="9"/>
        <rFont val="Arial"/>
        <family val="2"/>
      </rPr>
      <t xml:space="preserve"> state-level steering committees strengthened and six bi-annual steering committee meetings held to agree upon </t>
    </r>
    <r>
      <rPr>
        <b/>
        <sz val="9"/>
        <rFont val="Arial"/>
        <family val="2"/>
      </rPr>
      <t>nine</t>
    </r>
    <r>
      <rPr>
        <sz val="9"/>
        <rFont val="Arial"/>
        <family val="2"/>
      </rPr>
      <t xml:space="preserve"> education reform agenda</t>
    </r>
  </si>
  <si>
    <r>
      <rPr>
        <b/>
        <sz val="9"/>
        <rFont val="Arial"/>
        <family val="2"/>
      </rPr>
      <t xml:space="preserve">226 </t>
    </r>
    <r>
      <rPr>
        <sz val="9"/>
        <rFont val="Arial"/>
        <family val="2"/>
      </rPr>
      <t>(22 F, 204 M) (Kaduna 62, Kano 64, Jigawa 100) state staff trained on budget processes and 32% of staff demonstrated positive change in knowledge (pre/post evaluation)</t>
    </r>
  </si>
  <si>
    <r>
      <rPr>
        <b/>
        <sz val="9"/>
        <rFont val="Arial"/>
        <family val="2"/>
      </rPr>
      <t>112</t>
    </r>
    <r>
      <rPr>
        <sz val="9"/>
        <rFont val="Arial"/>
        <family val="2"/>
      </rPr>
      <t xml:space="preserve"> (Jigawa 29, Kaduna 30, Kano 53) members of accountability forums trained and </t>
    </r>
    <r>
      <rPr>
        <b/>
        <sz val="9"/>
        <rFont val="Arial"/>
        <family val="2"/>
      </rPr>
      <t xml:space="preserve">3 initiatives </t>
    </r>
    <r>
      <rPr>
        <sz val="9"/>
        <rFont val="Arial"/>
        <family val="2"/>
      </rPr>
      <t>(Budget performance monitoring at school in Kaduna, budget allocation and utilisation mechanism for girls’ education in Jigawa, and recurrent expenditure monitoring mechanism in Kano) launched.</t>
    </r>
  </si>
  <si>
    <r>
      <rPr>
        <b/>
        <sz val="9"/>
        <rFont val="Arial"/>
        <family val="2"/>
      </rPr>
      <t xml:space="preserve">Pilot graded assessment rolled out </t>
    </r>
    <r>
      <rPr>
        <sz val="9"/>
        <rFont val="Arial"/>
        <family val="2"/>
      </rPr>
      <t xml:space="preserve">across 1,468 schools (Jigawa 403, Kaduna 621, Kano 444) in 24 LGAs in KKJ States. Cumulatively </t>
    </r>
    <r>
      <rPr>
        <b/>
        <sz val="9"/>
        <rFont val="Arial"/>
        <family val="2"/>
      </rPr>
      <t>1,016 non-state</t>
    </r>
    <r>
      <rPr>
        <sz val="9"/>
        <rFont val="Arial"/>
        <family val="2"/>
      </rPr>
      <t xml:space="preserve"> (Jigawa 403, Kaduna 621, Kano 444) - (</t>
    </r>
    <r>
      <rPr>
        <b/>
        <sz val="9"/>
        <rFont val="Arial"/>
        <family val="2"/>
      </rPr>
      <t>5% increase</t>
    </r>
    <r>
      <rPr>
        <sz val="9"/>
        <rFont val="Arial"/>
        <family val="2"/>
      </rPr>
      <t xml:space="preserve"> on baseline) meet the required policy and regulatory requirements.
</t>
    </r>
    <r>
      <rPr>
        <b/>
        <sz val="9"/>
        <rFont val="Arial"/>
        <family val="2"/>
      </rPr>
      <t>A socio-demographic survey implemented</t>
    </r>
    <r>
      <rPr>
        <sz val="9"/>
        <rFont val="Arial"/>
        <family val="2"/>
      </rPr>
      <t xml:space="preserve"> across 1,134 unregistered schools to enhance learning environments, access to financial resources, and parent information.
</t>
    </r>
    <r>
      <rPr>
        <b/>
        <sz val="9"/>
        <rFont val="Arial"/>
        <family val="2"/>
      </rPr>
      <t>Private school policies developed</t>
    </r>
    <r>
      <rPr>
        <sz val="9"/>
        <rFont val="Arial"/>
        <family val="2"/>
      </rPr>
      <t xml:space="preserve"> and validated by Ministries awaiting State Executive Council approval.</t>
    </r>
  </si>
  <si>
    <r>
      <t xml:space="preserve">Two innovation hubs established. 
Public Private Partnership (PPP) workable model developed for </t>
    </r>
    <r>
      <rPr>
        <b/>
        <sz val="9"/>
        <rFont val="Arial"/>
        <family val="2"/>
      </rPr>
      <t>Jigawa</t>
    </r>
    <r>
      <rPr>
        <sz val="9"/>
        <rFont val="Arial"/>
        <family val="2"/>
      </rPr>
      <t xml:space="preserve"> state including capacity building of 55 PPP forum members in advocacy and resource mobilisation.
The Quranic and Islamiyah Schools Board in Kano State and Kaduna State Quality Assurance Authority have provided spaces for the launch of the innovation hubs.
PPP Readiness Assessment Survey was conducted in Kaduna.
PPP Concept Note developed for the Federal Ministry of Education</t>
    </r>
  </si>
  <si>
    <r>
      <rPr>
        <b/>
        <sz val="9"/>
        <rFont val="Arial"/>
        <family val="2"/>
      </rPr>
      <t>3</t>
    </r>
    <r>
      <rPr>
        <sz val="9"/>
        <rFont val="Arial"/>
        <family val="2"/>
      </rPr>
      <t xml:space="preserve"> stakeholders forums (KSAFE, JEAF, KADBEAM) functional and strategic plan developed in Kaduna, Kano and Alarama, working towards integrating Quranic education into mainstream education and improving the Almajiri system</t>
    </r>
  </si>
  <si>
    <r>
      <rPr>
        <b/>
        <sz val="9"/>
        <rFont val="Arial"/>
        <family val="2"/>
      </rPr>
      <t xml:space="preserve">2 MOUs got signed </t>
    </r>
    <r>
      <rPr>
        <sz val="9"/>
        <rFont val="Arial"/>
        <family val="2"/>
      </rPr>
      <t xml:space="preserve">and reviewed with FCMB and Sterling Bank with NAPPS and AFED and five MOUs are being processed by the private schools’ associations. </t>
    </r>
    <r>
      <rPr>
        <b/>
        <sz val="9"/>
        <rFont val="Arial"/>
        <family val="2"/>
      </rPr>
      <t>124</t>
    </r>
    <r>
      <rPr>
        <sz val="9"/>
        <rFont val="Arial"/>
        <family val="2"/>
      </rPr>
      <t xml:space="preserve"> members of NAPPS trained on financial management system</t>
    </r>
  </si>
  <si>
    <r>
      <rPr>
        <b/>
        <sz val="9"/>
        <rFont val="Arial"/>
        <family val="2"/>
      </rPr>
      <t>6</t>
    </r>
    <r>
      <rPr>
        <sz val="9"/>
        <rFont val="Arial"/>
        <family val="2"/>
      </rPr>
      <t xml:space="preserve"> evidence products produced, namely PLANE Baseline Assessment Report; In-depth Assessment on Teachers Recruitment and Deployment; Graded assessment of private and IQTE schools; Socio-demographic survey of non-state schools; Internal and External GESI Scan; and Nigerian Education Management Information System (NEMIS) Review report</t>
    </r>
  </si>
  <si>
    <r>
      <t xml:space="preserve">A Knowledge Management, Strategic Communications and Advocacy Strategy finalised and PLANE’s website (www,planenigeria.com) launched.
</t>
    </r>
    <r>
      <rPr>
        <b/>
        <sz val="9"/>
        <rFont val="Arial"/>
        <family val="2"/>
      </rPr>
      <t xml:space="preserve">482 stakeholders </t>
    </r>
    <r>
      <rPr>
        <sz val="9"/>
        <rFont val="Arial"/>
        <family val="2"/>
      </rPr>
      <t>(Jigawa 145, Kaduna 143, Kano 194) engaged</t>
    </r>
  </si>
  <si>
    <t>Milestone 3 (August 2024)</t>
  </si>
  <si>
    <t>Target (August 2025)</t>
  </si>
  <si>
    <t>56% (3% above baseline)</t>
  </si>
  <si>
    <t>60% (7% above baseline)</t>
  </si>
  <si>
    <t xml:space="preserve">Kaduna: 82.2%
Kano: 68.1%
Jigawa: 68.8%
Average: 72% (70.5% B, 73.1% G) </t>
  </si>
  <si>
    <t>Total 11,201
Boys - 5,137
Girls - 6,064
CWD - 598
CUC – 9,298
LB/NB – 1903</t>
  </si>
  <si>
    <t>Total: 279
Boys – 121
Girls – 158
CWDs - 54 (Boys 32, Girls 22)</t>
  </si>
  <si>
    <r>
      <rPr>
        <b/>
        <sz val="9"/>
        <rFont val="Arial"/>
        <family val="2"/>
      </rPr>
      <t>42 CoCs</t>
    </r>
    <r>
      <rPr>
        <sz val="9"/>
        <rFont val="Arial"/>
        <family val="2"/>
      </rPr>
      <t xml:space="preserve"> (11 F, 31M): (1 female and 11 males in Jigawa, 2 females and 10 males in Kaduna, 4 females and 7 males in Kano, 4 females and 3 males in Federal) identified and engaged to bring systemic education reforms.</t>
    </r>
  </si>
  <si>
    <r>
      <rPr>
        <b/>
        <sz val="9"/>
        <rFont val="Arial"/>
        <family val="2"/>
      </rPr>
      <t xml:space="preserve">24 evidence-based products produced. 
</t>
    </r>
    <r>
      <rPr>
        <sz val="9"/>
        <rFont val="Arial"/>
        <family val="2"/>
      </rPr>
      <t>The utilisation of these products has led to improved school monitoring; additional 6,200 teacher recruitment in Jigawa, finalisation of 4 policies in Kano, improvement in non-state school regulation in Kaduna, Kano and Jigawa; and effective engagement with champions of change. The use of a monitoring dashboard has contributed to improved school visit from 86.8% school coverage in Y1 to 94.5% in Y2 across the three states. School self-evaluation dashboard is providing school level report being used by school administrators to plan for school improvement.</t>
    </r>
  </si>
  <si>
    <r>
      <rPr>
        <b/>
        <sz val="9"/>
        <rFont val="Arial"/>
        <family val="2"/>
      </rPr>
      <t>4 quarterly reviews and VfM analyses carried out</t>
    </r>
    <r>
      <rPr>
        <sz val="9"/>
        <rFont val="Arial"/>
        <family val="2"/>
      </rPr>
      <t xml:space="preserve"> to co-create and learn with stakeholders at State and Federal levels.
</t>
    </r>
    <r>
      <rPr>
        <b/>
        <sz val="9"/>
        <rFont val="Arial"/>
        <family val="2"/>
      </rPr>
      <t xml:space="preserve">
3 rapid assessments</t>
    </r>
    <r>
      <rPr>
        <sz val="9"/>
        <rFont val="Arial"/>
        <family val="2"/>
      </rPr>
      <t xml:space="preserve"> on PLANE's interventions carried out.</t>
    </r>
  </si>
  <si>
    <r>
      <rPr>
        <b/>
        <sz val="9"/>
        <rFont val="Arial"/>
        <family val="2"/>
      </rPr>
      <t>MOUs signed and reviewed with FCMB, Sterling Bank, NAPPS, AFED, QC Microfinance Investment, and Redeemer Schools.</t>
    </r>
    <r>
      <rPr>
        <sz val="9"/>
        <rFont val="Arial"/>
        <family val="2"/>
      </rPr>
      <t xml:space="preserve">
Over 1000 non-state schools have accessed over 5 billion Naira, under MoU signed between FCMB and NAPPS. 
 Sterling Bank provided financial products through school improvement loans:- 1,014 non-state schools accessed.</t>
    </r>
  </si>
  <si>
    <r>
      <rPr>
        <b/>
        <sz val="9"/>
        <rFont val="Arial"/>
        <family val="2"/>
      </rPr>
      <t>3 stakeholders forums (KSAFE, JEAF, KADBEAM) functional and strategic plan developed</t>
    </r>
    <r>
      <rPr>
        <sz val="9"/>
        <rFont val="Arial"/>
        <family val="2"/>
      </rPr>
      <t xml:space="preserve"> in Kaduna, Kano and Jigawa, working towards integrating Quranic education into mainstream education and improving the Almajiri system.
</t>
    </r>
    <r>
      <rPr>
        <b/>
        <sz val="9"/>
        <rFont val="Arial"/>
        <family val="2"/>
      </rPr>
      <t xml:space="preserve">Implementation of strategic plans still at early stages:
</t>
    </r>
    <r>
      <rPr>
        <sz val="9"/>
        <rFont val="Arial"/>
        <family val="2"/>
      </rPr>
      <t xml:space="preserve">A Non-State Forum Strategic Plan was established in Kaduna; KADBEAM and K-SAFE supported the graded assessment in Kano and Kaduna; JEAF has engaged on the IQTE Bill and Tsangaya Programme, as well as monitoring and budget tracking. KSAFE collaborated with PERL on budget accountability in Kano (analysis education and health budget).  </t>
    </r>
  </si>
  <si>
    <r>
      <rPr>
        <b/>
        <sz val="9"/>
        <rFont val="Arial"/>
        <family val="2"/>
      </rPr>
      <t xml:space="preserve">Graded assessment rolled out to 2,912 schools </t>
    </r>
    <r>
      <rPr>
        <sz val="9"/>
        <rFont val="Arial"/>
        <family val="2"/>
      </rPr>
      <t xml:space="preserve"> (Jigawa 973, Kaduna 1,345, Kano 594) across 24 LGAs in KKJ States. 
</t>
    </r>
    <r>
      <rPr>
        <b/>
        <sz val="9"/>
        <rFont val="Arial"/>
        <family val="2"/>
      </rPr>
      <t xml:space="preserve">A 'Non-state School Policy' was approved by the State Executive Council in Kano.
</t>
    </r>
    <r>
      <rPr>
        <sz val="9"/>
        <rFont val="Arial"/>
        <family val="2"/>
      </rPr>
      <t xml:space="preserve">The remaining 2 private school policies for Kaduna and Jigawa have been drafted and are awaiting State Executive Council approval. PLANE facilitated FME to draft a 'National Policy on Non-State Schools in Nigeria' that was endorsed by Joint Consultative Committee (Reference and Plenary). Awaiting approval by National Council of Education. </t>
    </r>
  </si>
  <si>
    <r>
      <rPr>
        <b/>
        <sz val="9"/>
        <rFont val="Arial"/>
        <family val="2"/>
      </rPr>
      <t xml:space="preserve">Public Private Partnership (PPP) Forums Established in all three states.
</t>
    </r>
    <r>
      <rPr>
        <sz val="9"/>
        <rFont val="Arial"/>
        <family val="2"/>
      </rPr>
      <t xml:space="preserve">
TORs developed, Strategic Plan developed, and Forum members trained on the implementation of the Strategic Plans. Federal PPP Forum members were also trained and PPP guidelines reviewed. Federal PPP Forum members trained, and PPP Guideline reviewed.</t>
    </r>
  </si>
  <si>
    <r>
      <rPr>
        <b/>
        <sz val="9"/>
        <rFont val="Arial"/>
        <family val="2"/>
      </rPr>
      <t>Roadmap completed for Jigawa</t>
    </r>
    <r>
      <rPr>
        <sz val="9"/>
        <rFont val="Arial"/>
        <family val="2"/>
      </rPr>
      <t xml:space="preserve"> and submitted to the government for review and endorsement.
</t>
    </r>
    <r>
      <rPr>
        <b/>
        <sz val="9"/>
        <rFont val="Arial"/>
        <family val="2"/>
      </rPr>
      <t>Kaduna roadmap</t>
    </r>
    <r>
      <rPr>
        <sz val="9"/>
        <rFont val="Arial"/>
        <family val="2"/>
      </rPr>
      <t xml:space="preserve"> (harmonised teacher management framework) is being developed.
The Kano Conference communique committed to prioritising recruitment, prioritising efforts to address the inclusion imbalance and ensuring there is an increased inclusion of women / PWDs.</t>
    </r>
  </si>
  <si>
    <r>
      <rPr>
        <b/>
        <sz val="9"/>
        <rFont val="Arial"/>
        <family val="2"/>
      </rPr>
      <t>3 Accountability Forums in KKJ supported</t>
    </r>
    <r>
      <rPr>
        <sz val="9"/>
        <rFont val="Arial"/>
        <family val="2"/>
      </rPr>
      <t xml:space="preserve"> 
112 members (23 F, 89 M) (Jigawa 29, Kaduna 30, Kano 53) trained in effective monitoring and budget analyses.
</t>
    </r>
    <r>
      <rPr>
        <b/>
        <sz val="9"/>
        <rFont val="Arial"/>
        <family val="2"/>
      </rPr>
      <t xml:space="preserve">6 initiatives launched by states include:
</t>
    </r>
    <r>
      <rPr>
        <sz val="9"/>
        <rFont val="Arial"/>
        <family val="2"/>
      </rPr>
      <t>Kaduna: KADBEAM and KADLGAM conducted budget performance monitoring at school across 23 LGAs using a digital tracking tool – KoboCollect. Secondly, an analysis of uncompleted projects in basic education prepared.
Jigawa: Budget allocation and utilisation mechanism for girls’ education. 2024 half-year budget analysis done.
Kano: Developed instrument for monitoring the implementation of school development plan (SDP) and K-SAFE reviewed education and health 6-month budget performance and analysis of 2024 capital budget proposal. Also a financing Flow Study for Basic Education.</t>
    </r>
  </si>
  <si>
    <r>
      <rPr>
        <b/>
        <sz val="9"/>
        <rFont val="Arial"/>
        <family val="2"/>
      </rPr>
      <t>503 state staff trained on budget processes</t>
    </r>
    <r>
      <rPr>
        <sz val="9"/>
        <rFont val="Arial"/>
        <family val="2"/>
      </rPr>
      <t xml:space="preserve"> (36 F, 467 M): Female 7% overall. Kaduna 125, Kano 157, Jigawa 221.  
</t>
    </r>
    <r>
      <rPr>
        <b/>
        <sz val="9"/>
        <rFont val="Arial"/>
        <family val="2"/>
      </rPr>
      <t>25% of staff demonstrated positive change</t>
    </r>
    <r>
      <rPr>
        <sz val="9"/>
        <rFont val="Arial"/>
        <family val="2"/>
      </rPr>
      <t xml:space="preserve"> in knowledge (pre/post evaluation). </t>
    </r>
  </si>
  <si>
    <r>
      <rPr>
        <b/>
        <sz val="9"/>
        <rFont val="Arial"/>
        <family val="2"/>
      </rPr>
      <t>3 state-level steering committees strengthened</t>
    </r>
    <r>
      <rPr>
        <sz val="9"/>
        <rFont val="Arial"/>
        <family val="2"/>
      </rPr>
      <t xml:space="preserve"> through PLANE and facilitated 6 bi-annual meetings to effectively influence inclusive education reforms. 11 priority areas have been defined by each state's committee: 
</t>
    </r>
    <r>
      <rPr>
        <u/>
        <sz val="9"/>
        <rFont val="Arial"/>
        <family val="2"/>
      </rPr>
      <t>Kaduna:</t>
    </r>
    <r>
      <rPr>
        <sz val="9"/>
        <rFont val="Arial"/>
        <family val="2"/>
      </rPr>
      <t xml:space="preserve"> out-of-school children, scaling up successful initiatives, providing infrastructure, and promoting teachers.
</t>
    </r>
    <r>
      <rPr>
        <u/>
        <sz val="9"/>
        <rFont val="Arial"/>
        <family val="2"/>
      </rPr>
      <t>Kano:</t>
    </r>
    <r>
      <rPr>
        <sz val="9"/>
        <rFont val="Arial"/>
        <family val="2"/>
      </rPr>
      <t xml:space="preserve"> addressing teacher shortages, improving data availability and consistency, providing teaching materials, and upgrading infrastructure.
</t>
    </r>
    <r>
      <rPr>
        <u/>
        <sz val="9"/>
        <rFont val="Arial"/>
        <family val="2"/>
      </rPr>
      <t>Jigawa:</t>
    </r>
    <r>
      <rPr>
        <sz val="9"/>
        <rFont val="Arial"/>
        <family val="2"/>
      </rPr>
      <t xml:space="preserve"> teacher shortages, education departments' data systems for better decision-making, funds allocation to support a revised SMBC policy.</t>
    </r>
  </si>
  <si>
    <r>
      <rPr>
        <b/>
        <sz val="9"/>
        <rFont val="Arial"/>
        <family val="2"/>
      </rPr>
      <t xml:space="preserve">7 revised policies:
</t>
    </r>
    <r>
      <rPr>
        <sz val="9"/>
        <rFont val="Arial"/>
        <family val="2"/>
      </rPr>
      <t xml:space="preserve">The Kano Teachers Policy and Kano Girls' Education Policy were endorsed by the State Executive Council. SBMC policies in Kano, Kaduna and Jigawa were drafted and validated. The revised National Quality Assurance Policy at federal level was finalised and approved by National Council on Education (NCE) . The Plan of Action (POA) 2024-27 for the Safety, Security and Violence-Free School Policy at federal level drafted for implementation.
</t>
    </r>
    <r>
      <rPr>
        <b/>
        <sz val="9"/>
        <rFont val="Arial"/>
        <family val="2"/>
      </rPr>
      <t xml:space="preserve">3 new policies:
</t>
    </r>
    <r>
      <rPr>
        <sz val="9"/>
        <rFont val="Arial"/>
        <family val="2"/>
      </rPr>
      <t xml:space="preserve">In collaboration with FCDO-Expanding Social Protection for Inclusive Development (ESPID) Kano Gender policy drafted and approved by the State Executive Council. Final draft of the Domestication of Safety, Security and Violence-Free School Policy submitted to the Jigawa State Government for review for endorsement.
The Domestication of Safety, Security and Violence-Free School Policy drafted and validated in Kaduna.
</t>
    </r>
    <r>
      <rPr>
        <b/>
        <sz val="9"/>
        <rFont val="Arial"/>
        <family val="2"/>
      </rPr>
      <t xml:space="preserve">4 laws:
</t>
    </r>
    <r>
      <rPr>
        <sz val="9"/>
        <rFont val="Arial"/>
        <family val="2"/>
      </rPr>
      <t>Technical assistance was provided to review four education draft bills which have been passed as laws: Jigawa State Education Quality Assurance Agency; Jigawa State Tsangaya Education Board; Jigawa State Educational Resource Directorate; and Jigawa State Senior Secondary School Education Board.</t>
    </r>
  </si>
  <si>
    <r>
      <rPr>
        <b/>
        <sz val="9"/>
        <rFont val="Arial"/>
        <family val="2"/>
      </rPr>
      <t xml:space="preserve">11,396 Head Teachers </t>
    </r>
    <r>
      <rPr>
        <sz val="9"/>
        <rFont val="Arial"/>
        <family val="2"/>
      </rPr>
      <t xml:space="preserve">(8,055 Kano, 3,341 Kaduna), (1,405 F, 9,991M) trained in inclusive school leadership and management prior to the conduct of school self-evaluation.
</t>
    </r>
    <r>
      <rPr>
        <b/>
        <sz val="9"/>
        <rFont val="Arial"/>
        <family val="2"/>
      </rPr>
      <t xml:space="preserve">5,121 SBMC members trained </t>
    </r>
    <r>
      <rPr>
        <sz val="9"/>
        <rFont val="Arial"/>
        <family val="2"/>
      </rPr>
      <t xml:space="preserve">(1,382 Jigawa, 1,832 Kaduna, 1,907 Kano) members trained.
</t>
    </r>
    <r>
      <rPr>
        <b/>
        <sz val="9"/>
        <rFont val="Arial"/>
        <family val="2"/>
      </rPr>
      <t>HTs &amp; SBMC members demonstrated a 70% positive change</t>
    </r>
    <r>
      <rPr>
        <sz val="9"/>
        <rFont val="Arial"/>
        <family val="2"/>
      </rPr>
      <t xml:space="preserve"> in knowledge of GESI responsive school management, safeguarding and inclusive foundational skills as measured in pre- &amp; post-tests in Kaduna.</t>
    </r>
  </si>
  <si>
    <r>
      <rPr>
        <b/>
        <sz val="9"/>
        <rFont val="Arial"/>
        <family val="2"/>
      </rPr>
      <t xml:space="preserve">10,889 teachers trained in inclusive foundational skills: </t>
    </r>
    <r>
      <rPr>
        <sz val="9"/>
        <rFont val="Arial"/>
        <family val="2"/>
      </rPr>
      <t xml:space="preserve">(3,442 AL; 7,447 FL), (3, 745 F; 7,144 M) (5,150 Kano; 3,378 Kaduna; 2,361 Jigawa) (10,166 in-service teachers; 723 pre-service teachers) trained.
</t>
    </r>
    <r>
      <rPr>
        <b/>
        <sz val="9"/>
        <rFont val="Arial"/>
        <family val="2"/>
      </rPr>
      <t>69% of teachers</t>
    </r>
    <r>
      <rPr>
        <sz val="9"/>
        <rFont val="Arial"/>
        <family val="2"/>
      </rPr>
      <t xml:space="preserve"> demonstrating fidelity to the training content and materials, with sufficient understanding of GESI responsive pedagogy, safeguarding and inclusive foundational skills and practices.</t>
    </r>
  </si>
  <si>
    <r>
      <rPr>
        <b/>
        <sz val="9"/>
        <rFont val="Calibri"/>
        <family val="2"/>
        <scheme val="minor"/>
      </rPr>
      <t xml:space="preserve">One initiative </t>
    </r>
    <r>
      <rPr>
        <sz val="9"/>
        <rFont val="Calibri"/>
        <family val="2"/>
        <scheme val="minor"/>
      </rPr>
      <t>(Foundation Learning Skills &amp; Approach) being scaled-up in Jigawa and Kano</t>
    </r>
  </si>
  <si>
    <r>
      <t xml:space="preserve">PLANE foundational skills package reached across </t>
    </r>
    <r>
      <rPr>
        <b/>
        <sz val="9"/>
        <rFont val="Arial"/>
        <family val="2"/>
      </rPr>
      <t>2,548 schools</t>
    </r>
    <r>
      <rPr>
        <sz val="9"/>
        <rFont val="Arial"/>
        <family val="2"/>
      </rPr>
      <t xml:space="preserve"> (580 AL; 1,968 FL), (1,111 Kano; 695 Kaduna; 742 Jigawa).
</t>
    </r>
    <r>
      <rPr>
        <b/>
        <sz val="9"/>
        <rFont val="Arial"/>
        <family val="2"/>
      </rPr>
      <t>10,889 teachers trained</t>
    </r>
    <r>
      <rPr>
        <sz val="9"/>
        <rFont val="Arial"/>
        <family val="2"/>
      </rPr>
      <t xml:space="preserve">
</t>
    </r>
    <r>
      <rPr>
        <b/>
        <sz val="9"/>
        <rFont val="Arial"/>
        <family val="2"/>
      </rPr>
      <t>1,080,791 learners reached</t>
    </r>
    <r>
      <rPr>
        <sz val="9"/>
        <rFont val="Arial"/>
        <family val="2"/>
      </rPr>
      <t xml:space="preserve"> (205,717 AL, 875,074 FL), (552,406 F, 528,385 M), (474,750 Kano, 325,250 Kaduna, 280,791 Jigawa), (162,234 P1; 159,786 P2; 156,252 P3; 216,060 P4; 207,991 P5; 178,468 P6), including 20,535 learners with a disability.</t>
    </r>
  </si>
  <si>
    <t>3 state-level steering committees strengthened through 6 bi-annual meetings during the year facilitated by PLANE</t>
  </si>
  <si>
    <t>Kaduna: 67.5%
Kano: 64.7%
Jigawa: 69%
Average: 66.5% 
(CuC 69.2% - 67.1% B, 70.4% G)
(LB/NB 50% - 49% B, 51% G)</t>
  </si>
  <si>
    <t>Cumulative
Total - 74.7%
CuC - 76.4%
LB/NB - 57.3%</t>
  </si>
  <si>
    <t>Cumulative 
Total - 72%
(70.5% B, 73.1% G)</t>
  </si>
  <si>
    <t>This indicator assesses progress in building state systems to enhance the delivery of foundational skills in education. In the case of this indicator, we define reforms as any change to a policy and/or practice within the education system or institution. The programme will bring forward reforms on systems and processes enhancing inclusive basic education delivery to produce better results, with the potential to positively influence reforms in other segments of the sector. PLANE will make assessment based on strength of evidence of stakeholder engagement; evidence of political support and authorisation; and systemic scope for reform using a 8-staged rubric.
PLANE will use 8-staged rubric to assess the progress of key education reform. These stages include stage-1) analysis of existing reform area; stage-2) problem identification through consultation with key stakeholders; stage-3) draft reform approach (revised or new); stage-4) authorization by senior govt partners, non-state actors (if applicable); stage-5) reform adopted; stage-6) reform governance body and implementation plan in place; stage-7) implementation actions taken and budget allocate and executed; and stage-8) budget allocated and executed, reform incorporated into day-to-day government operation.
Stage-1 in the reform process is focused on establishing the evidence base related to the proposed reform area. This might include consultations with government, stakeholder interviews and desk-based research). Stage-2 is focused on defining the problem with stakeholders who are relevant to the reform. Stage-3 is focused on preparing a solution to the problems identified – this solution might be a new policy document, or guidelines. It may also be the terms of reference for a new committee or a briefing note on next steps for a key decision maker. At stage-4 in the reform process, senior government authorization and support for the reform is secured, demonstrating political commitment and willingness to move the reform forward. At stage-5 there will be an approval of a policy document, evidence of actions taken based on a briefing note, or a signed off implementation plan with monitoring mechanism for implementation. Stage-6 is the first phase off implementing a reform, there will be some form of government coordinating committee in place that will meet regularly to take forward the reforms recommendations. An implementation plan will also be agreed and in place. At stage-7, reform actions will be undertaken either with PLANEs support or separately. A budget allocation and expense will be tracked to deliver the activities identified in the reform implementation plan. At stage-8, a budget allocation and expenditure is made for the reform across multiple years and PLANE is increasingly marginal to implementing the reform actions.</t>
  </si>
  <si>
    <t>Scaling in PLANE’s context could take the form of PLANE’s initiatives being reflected in state/federal government policies, strategies, or plans; the federal/state budget including (increased) provision for PLANE’s initiatives. Long-term success is seen when a PLANE initiative becomes part of how the Government conducts its business, which is sustained over time.
Initiatives here refer to broader and long-term PLANE efforts aimed at delivering foundation skills or improving education systems within Nigeria. An initiative might refer to a policy change that PLANE has been working on or an approach taken to teaching and learning provision in Government. It may also be a change in behaviours or ways of working that PLANE supports the government to implement. 
Because each intervention is different, facing a different internal political economy, resource constraints, and capacities, the MEL team, supported by the international governance advisor, will assess progress using stories of change approach to tracking the progress of initiatives as they move from pilot to scale up, and sustained implementation.</t>
  </si>
  <si>
    <t>KPI rephrased and made more explicit and measurable using 8-staged rubric.</t>
  </si>
  <si>
    <t>Indicator amended from 'Number of relevant context-specific, systemic education reforms implemented by the federal and state governments that aim to enhance the delivery of foundational skills' to 'Number of systemic education reforms on which progress is made in preparation, validation, approval, adoption and implementation using 8-staged rubric'. Means of verification for Indicator also revised.</t>
  </si>
  <si>
    <t>IO 2.2: Number of PLANE-supported initiatives and/or approaches that are scaled up at federal and/or state level</t>
  </si>
  <si>
    <t>KPI rephrased and made more explicit.</t>
  </si>
  <si>
    <t>Indicator amended from 'Number of PLANE-supported initiatives and/or approaches that are scaled up at federal and/or state level' to 'Extent of PLANE-supported initiatives that are scaled up at federal and/or state level'. Means of verification for Indicator also revised.</t>
  </si>
  <si>
    <t>W-1, Indicators 3.4</t>
  </si>
  <si>
    <t>KPI 3.4: Number of affordable loans and financial products issued to schools</t>
  </si>
  <si>
    <t>Indicator revised to make it more measurable and realistic</t>
  </si>
  <si>
    <t>Changed the wording of the KPI in order to read “No. of non-state schools gaining access to finance through PLANE-supported initiatives” from 'Number of affordable loans and financial products issued to schools'.</t>
  </si>
  <si>
    <t>50% of P4 learners - and those who have completed community based interventions - have basic Hausa literacy, and 50% of them have basic numeracy skills (W1, W2 and W3)</t>
  </si>
  <si>
    <t>IO 1.2: 'Student attendance rates in KKJ states'</t>
  </si>
  <si>
    <t>Changed the wording of the indicator in order to read “Percentage of learners in KKJ states who attend education during school opening days per annum” from 'Student attendance rates in KKJ states'. Milestones and means of verification for Indicator also revised and adjusted.</t>
  </si>
  <si>
    <t>The KPI revised as part of DELVe's School Opening and Attendance (SOA) Study. The W1 will track learners' attendance from the beginning-of-the-year and end-of-the-year assessments.</t>
  </si>
  <si>
    <t>Minor wording adjustment</t>
  </si>
  <si>
    <t>Changed the wording of the KPI in order to read “Percentage of girls enrolled in P6 and benefitting from life skills sessions who transition effectively to JSS” from 'Percentage of girls benefitting from life skills sessions who transition effectively to JSS'.</t>
  </si>
  <si>
    <t>Change in indicator</t>
  </si>
  <si>
    <t>Changed the wording of the KPI in order to read “Percentage of LGAs using data on CwD in their education sector plans for planning targeted interventions and support” from 'Percentage of LGAs with improved conflict-responsive, disability and gender inclusive education sector plans, including the percentage using data on CwD for planning targeted interventions and support'.</t>
  </si>
  <si>
    <t>This indicator tracks attendance rates for a sample of learners. The School Opening and Attendance (SOA) scoping study was launched by DELVe to (i) gather and review existing studies from Nigeria and selected countries and regions regarding SOA; (ii) gather and review secondary quantitative and primary qualitative data from development partners, government and non-government agencies, and (iii) deliver analysis of evidence around SOA, and make recommendations for programming, monitoring, and further research. The baseline values have been recorded to show the attendance rates and school opening days. W1 will conduct beginning-of-the-year and end-of-the-year assessment to ascertain change in the leaners' attendance. The difference in both assessments will be tracked against the annual milestone. The result will also be compared with the baseline data to establish the overall direction of travel.</t>
  </si>
  <si>
    <t>Joe Wales</t>
  </si>
  <si>
    <t>Expected release late 2026</t>
  </si>
  <si>
    <t xml:space="preserve">Milestone 4 (Aug 2025)
</t>
  </si>
  <si>
    <r>
      <rPr>
        <b/>
        <sz val="9"/>
        <rFont val="Arial"/>
        <family val="2"/>
      </rPr>
      <t>16,517</t>
    </r>
    <r>
      <rPr>
        <sz val="9"/>
        <rFont val="Arial"/>
        <family val="2"/>
      </rPr>
      <t xml:space="preserve"> (11,396 head teachers, 5121 SBMC members) trained in school leadership.
11,396 (8,055 Kano, 3,341 Kaduna), (1,405 F, 9,991 M) head teachers trained in inclusive school leadership and management prior to the conduct of school self-evaluation.
5,121 SBMCs (1,382 Jigawa, 1,832 Kaduna, 1,907 Kano) members trained.
Rapid MEL assessment conducted in year 3 revealed that </t>
    </r>
    <r>
      <rPr>
        <b/>
        <sz val="9"/>
        <rFont val="Arial"/>
        <family val="2"/>
      </rPr>
      <t>39%</t>
    </r>
    <r>
      <rPr>
        <sz val="9"/>
        <rFont val="Arial"/>
        <family val="2"/>
      </rPr>
      <t xml:space="preserve"> of headteachers and SBMC members demonstrated understanding of inclusive school leadership.</t>
    </r>
  </si>
  <si>
    <r>
      <rPr>
        <b/>
        <sz val="9"/>
        <rFont val="Arial"/>
        <family val="2"/>
      </rPr>
      <t xml:space="preserve">12,018 </t>
    </r>
    <r>
      <rPr>
        <sz val="9"/>
        <rFont val="Arial"/>
        <family val="2"/>
      </rPr>
      <t>teachers (3,442 AL; 8,576 FL), (4,026 F; 7,992 M) (5,704 Kano; 3,792 Kaduna; 2,522 Jigawa) (11,295 in-service teachers; 723 Pre-service teachers) trained. 
A further 2,351 P1 teachers (854 Kano, 1,497 Jigawa) have been trained as part of state government scale-up.
PLANE supported teacher coaching showed that</t>
    </r>
    <r>
      <rPr>
        <b/>
        <sz val="9"/>
        <rFont val="Arial"/>
        <family val="2"/>
      </rPr>
      <t xml:space="preserve"> 82.5%</t>
    </r>
    <r>
      <rPr>
        <sz val="9"/>
        <rFont val="Arial"/>
        <family val="2"/>
      </rPr>
      <t xml:space="preserve"> of teachers demonstrate sufficient understanding of GESI responsive pedagogy, safeguarding and inclusive foundational skills and practices.</t>
    </r>
  </si>
  <si>
    <r>
      <rPr>
        <b/>
        <sz val="10"/>
        <rFont val="Arial"/>
        <family val="2"/>
      </rPr>
      <t xml:space="preserve">4 </t>
    </r>
    <r>
      <rPr>
        <sz val="10"/>
        <rFont val="Arial"/>
        <family val="2"/>
      </rPr>
      <t xml:space="preserve">new policies validated and approved
•	Federal Non-State School Policy
•	Kaduna Safety, Security and Violence Free Schools Policy 
•	Kano State Non-State Schools Policy
•	Kano Gender Policy
</t>
    </r>
    <r>
      <rPr>
        <b/>
        <sz val="10"/>
        <rFont val="Arial"/>
        <family val="2"/>
      </rPr>
      <t>5 r</t>
    </r>
    <r>
      <rPr>
        <sz val="10"/>
        <rFont val="Arial"/>
        <family val="2"/>
      </rPr>
      <t>evised policies validated and approved
•	Kano Girls’ Education Policy
•	Kano Teacher Development Policy
•	Teachers’ Recruitment, Deployment and Replacement Policy Jigawa
•	National Quality Assurance Policy  
•	Teachers’ Recruitment, Deployment and Replacement Policy Kaduna (only validated, approval awaiting)</t>
    </r>
  </si>
  <si>
    <t xml:space="preserve">PLANE facilitated bi-annual meetings for State Steering Committees (SSC) to influence inclusive education reforms in Jigawa, Kaduna and Kano. </t>
  </si>
  <si>
    <r>
      <rPr>
        <b/>
        <sz val="9"/>
        <rFont val="Arial"/>
        <family val="2"/>
      </rPr>
      <t>343</t>
    </r>
    <r>
      <rPr>
        <sz val="9"/>
        <rFont val="Arial"/>
        <family val="2"/>
      </rPr>
      <t xml:space="preserve"> state staff (39F) trained on budget processes and 25% of staff demonstrated positive change in knowledge (pre/post evaluation). </t>
    </r>
  </si>
  <si>
    <t xml:space="preserve">3 Accountability Forums in KKJ supported and 112 members (23 F, 89 M) (Jigawa 29, Kaduna 30, Kano 53) trained in effective monitoring and budget analyses.
7 initiatives launched and monitored by accountability forums across the three states. </t>
  </si>
  <si>
    <t>Extent</t>
  </si>
  <si>
    <r>
      <t xml:space="preserve">
Teacher Recruitment and Management Roadmap completed for Jigawa and Kano. The Kaduna State Government is in the process of approving a Consolidated Teacher Management Framework. 
An analysis conducted by PLANE in Year 3 revealed that </t>
    </r>
    <r>
      <rPr>
        <b/>
        <sz val="9"/>
        <rFont val="Arial"/>
        <family val="2"/>
      </rPr>
      <t>15%</t>
    </r>
    <r>
      <rPr>
        <sz val="9"/>
        <rFont val="Arial"/>
        <family val="2"/>
      </rPr>
      <t xml:space="preserve"> of the 34 strategic actions outlined in Jigawa State’s TRDR Policy Implementation Framework are being implemented.
Extent implemented unclear in Kano, not approved yet in Kaduna.</t>
    </r>
  </si>
  <si>
    <r>
      <t xml:space="preserve">The </t>
    </r>
    <r>
      <rPr>
        <b/>
        <sz val="9"/>
        <rFont val="Arial"/>
        <family val="2"/>
      </rPr>
      <t xml:space="preserve">Federal Non-State School Policy was approved by the National Council on Education </t>
    </r>
    <r>
      <rPr>
        <sz val="9"/>
        <rFont val="Arial"/>
        <family val="2"/>
      </rPr>
      <t>in 2024.  A 'Non-State School Policy' was approved by the State Executive Council in Kano. The remaining 2 private school policies for Kaduna and Jigawa are awaiting State Executive Council approval. PLANE also supports the domestication of the national non-state school policy in Lagos, Ogun and Oyo states. 
The percentage of non-state schools that meet the desired policy and regulatory requirement has increased from the baseline of 60% (12,579 out of 20,965) to</t>
    </r>
    <r>
      <rPr>
        <b/>
        <sz val="9"/>
        <rFont val="Arial"/>
        <family val="2"/>
      </rPr>
      <t xml:space="preserve"> 69%</t>
    </r>
    <r>
      <rPr>
        <sz val="9"/>
        <rFont val="Arial"/>
        <family val="2"/>
      </rPr>
      <t xml:space="preserve"> (14,543 out of 20,965). The 9-percentage point increase is split across Jigawa (691), Kaduna (829) and Kano (444). </t>
    </r>
  </si>
  <si>
    <r>
      <t xml:space="preserve">In addition to the </t>
    </r>
    <r>
      <rPr>
        <b/>
        <sz val="9"/>
        <rFont val="Arial"/>
        <family val="2"/>
      </rPr>
      <t>three</t>
    </r>
    <r>
      <rPr>
        <sz val="9"/>
        <rFont val="Arial"/>
        <family val="2"/>
      </rPr>
      <t xml:space="preserve"> innovation hubs established in Kano, Kaduna and Jigawa in previous review years, the State Governments in Jigawa and Kano States have provided additional spaces and staff for replication. </t>
    </r>
  </si>
  <si>
    <r>
      <rPr>
        <b/>
        <sz val="9"/>
        <rFont val="Arial"/>
        <family val="2"/>
      </rPr>
      <t>Four</t>
    </r>
    <r>
      <rPr>
        <sz val="9"/>
        <rFont val="Arial"/>
        <family val="2"/>
      </rPr>
      <t xml:space="preserve"> financial products (e-wallets for students, financial literacy for low-cost schools, health insurance packages of 300,000 Naira, and digital training) have been produced.
</t>
    </r>
    <r>
      <rPr>
        <b/>
        <sz val="9"/>
        <rFont val="Arial"/>
        <family val="2"/>
      </rPr>
      <t>2,000</t>
    </r>
    <r>
      <rPr>
        <sz val="9"/>
        <rFont val="Arial"/>
        <family val="2"/>
      </rPr>
      <t xml:space="preserve"> non-state schools across the KKJ states and South West states have accessed school improvement loans to meet government regulation requirements.</t>
    </r>
  </si>
  <si>
    <r>
      <t xml:space="preserve">
</t>
    </r>
    <r>
      <rPr>
        <b/>
        <sz val="9"/>
        <rFont val="Arial"/>
        <family val="2"/>
      </rPr>
      <t xml:space="preserve">3 </t>
    </r>
    <r>
      <rPr>
        <sz val="9"/>
        <rFont val="Arial"/>
        <family val="2"/>
      </rPr>
      <t xml:space="preserve">stakeholders forums (KSAFE, JEAF, KADBEAM) are functional and strategic plans have been finalised in Kaduna, Kano and Jigawa. 
The plan for Kano State has been fully implemented, while Kaduna and Jigawa have been partially implemented. </t>
    </r>
  </si>
  <si>
    <t>4 quarterly  reviews and VfM analyses carried out to distil learning and generate quarterly reports and digital dashboard. 
6 rapid assessments on teaching and learning materials; safeguarding action plans, learning outcome validation and SBMC/Headteacher knowledge.</t>
  </si>
  <si>
    <r>
      <t>PLANE foundational skills package directly delivered to</t>
    </r>
    <r>
      <rPr>
        <b/>
        <sz val="9"/>
        <rFont val="Arial"/>
        <family val="2"/>
      </rPr>
      <t xml:space="preserve"> 2,562</t>
    </r>
    <r>
      <rPr>
        <sz val="9"/>
        <rFont val="Arial"/>
        <family val="2"/>
      </rPr>
      <t xml:space="preserve"> schools (580 AL; 1,982 FL), (1,113 Kano; 699 Kaduna; 750 Jigawa); 12,018 teachers, and </t>
    </r>
    <r>
      <rPr>
        <b/>
        <sz val="9"/>
        <rFont val="Arial"/>
        <family val="2"/>
      </rPr>
      <t>1,400,413</t>
    </r>
    <r>
      <rPr>
        <sz val="9"/>
        <rFont val="Arial"/>
        <family val="2"/>
      </rPr>
      <t xml:space="preserve"> learners (717,023 F, 683,390 M) 
State government scale up means that the package has been delivered indirectly to a further 1,407 schools (370 Kano, 1037 Jigawa), 2,351 teachers, and 490,974 learners. 
Estimate</t>
    </r>
    <r>
      <rPr>
        <b/>
        <sz val="9"/>
        <rFont val="Arial"/>
        <family val="2"/>
      </rPr>
      <t xml:space="preserve"> 7,000 </t>
    </r>
    <r>
      <rPr>
        <sz val="9"/>
        <rFont val="Arial"/>
        <family val="2"/>
      </rPr>
      <t>learners with disabilities receiving main foundational skills package.</t>
    </r>
    <r>
      <rPr>
        <b/>
        <sz val="9"/>
        <rFont val="Arial"/>
        <family val="2"/>
      </rPr>
      <t xml:space="preserve">
8,995 </t>
    </r>
    <r>
      <rPr>
        <sz val="9"/>
        <rFont val="Arial"/>
        <family val="2"/>
      </rPr>
      <t xml:space="preserve">learners with disabilities supported in community learning hubs, 
</t>
    </r>
  </si>
  <si>
    <r>
      <rPr>
        <b/>
        <sz val="9"/>
        <rFont val="Calibri"/>
        <family val="2"/>
        <scheme val="minor"/>
      </rPr>
      <t>Cumulative 340,532</t>
    </r>
    <r>
      <rPr>
        <sz val="9"/>
        <rFont val="Calibri"/>
        <family val="2"/>
        <scheme val="minor"/>
      </rPr>
      <t xml:space="preserve"> (178,992 girls 53%) 98,083 (annual)
Borno:183,168 (96,762 girls) 
Yobe: 157,364 (82,230 girls) 
Children with disability: 3,326 (1%), 1,490 girls (45%)
TaRL 241,689 (51% girls)
KARI 38,421 (51% girls)
ABEP 60,422 (59% girls)</t>
    </r>
  </si>
  <si>
    <t xml:space="preserve">Cumulative 261,665 children (173,630 TARL, 30,555 KARI, 57,480 ABEP)
Annual: 77,440 </t>
  </si>
  <si>
    <r>
      <t xml:space="preserve">40% </t>
    </r>
    <r>
      <rPr>
        <sz val="9"/>
        <rFont val="Calibri"/>
        <family val="2"/>
        <scheme val="minor"/>
      </rPr>
      <t>(15,598 out of 38,123)
[Note - 100% of P6 girls transitioned)</t>
    </r>
  </si>
  <si>
    <r>
      <rPr>
        <b/>
        <sz val="9"/>
        <rFont val="Calibri"/>
        <family val="2"/>
        <scheme val="minor"/>
      </rPr>
      <t>98% 8,552</t>
    </r>
    <r>
      <rPr>
        <sz val="9"/>
        <rFont val="Calibri"/>
        <family val="2"/>
        <scheme val="minor"/>
      </rPr>
      <t xml:space="preserve"> Primary Grade 6 girls (annual)
Cumulative 61,753: Borno: 29,715, Yobe: 32,038</t>
    </r>
  </si>
  <si>
    <r>
      <rPr>
        <b/>
        <sz val="9"/>
        <rFont val="Calibri"/>
        <family val="2"/>
        <scheme val="minor"/>
      </rPr>
      <t>98%</t>
    </r>
    <r>
      <rPr>
        <sz val="9"/>
        <rFont val="Calibri"/>
        <family val="2"/>
        <scheme val="minor"/>
      </rPr>
      <t xml:space="preserve">
(8,552 out of 8,727)</t>
    </r>
  </si>
  <si>
    <r>
      <rPr>
        <b/>
        <sz val="9"/>
        <rFont val="Calibri"/>
        <family val="2"/>
        <scheme val="minor"/>
      </rPr>
      <t>62%</t>
    </r>
    <r>
      <rPr>
        <sz val="9"/>
        <rFont val="Calibri"/>
        <family val="2"/>
        <scheme val="minor"/>
      </rPr>
      <t xml:space="preserve"> (19,476 out of 31,664)</t>
    </r>
  </si>
  <si>
    <t>Milestone 4 (August 2025)</t>
  </si>
  <si>
    <r>
      <t xml:space="preserve">49.3 </t>
    </r>
    <r>
      <rPr>
        <sz val="9"/>
        <rFont val="Arial"/>
        <family val="2"/>
      </rPr>
      <t xml:space="preserve">percentage improvement compared to baseline data.
By Aug'25, </t>
    </r>
    <r>
      <rPr>
        <b/>
        <sz val="9"/>
        <rFont val="Arial"/>
        <family val="2"/>
      </rPr>
      <t>82.5%</t>
    </r>
    <r>
      <rPr>
        <sz val="9"/>
        <rFont val="Arial"/>
        <family val="2"/>
      </rPr>
      <t xml:space="preserve"> of teachers were observed as delivering inclusive and safe quality instruction in their classrooms.</t>
    </r>
    <r>
      <rPr>
        <b/>
        <sz val="9"/>
        <rFont val="Arial"/>
        <family val="2"/>
      </rPr>
      <t xml:space="preserve">
</t>
    </r>
    <r>
      <rPr>
        <sz val="9"/>
        <rFont val="Arial"/>
        <family val="2"/>
      </rPr>
      <t xml:space="preserve">Analysis of FY2025 data by state shows significant increases in teacher instructional quality across all geographies. The percentage of teachers delivering quality instruction increased from 19.8% at baseline to </t>
    </r>
    <r>
      <rPr>
        <b/>
        <sz val="9"/>
        <rFont val="Arial"/>
        <family val="2"/>
      </rPr>
      <t>68.5%</t>
    </r>
    <r>
      <rPr>
        <sz val="9"/>
        <rFont val="Arial"/>
        <family val="2"/>
      </rPr>
      <t xml:space="preserve"> in Kano, 46.9% to </t>
    </r>
    <r>
      <rPr>
        <b/>
        <sz val="9"/>
        <rFont val="Arial"/>
        <family val="2"/>
      </rPr>
      <t>90.0%</t>
    </r>
    <r>
      <rPr>
        <sz val="9"/>
        <rFont val="Arial"/>
        <family val="2"/>
      </rPr>
      <t xml:space="preserve"> in Kaduna and 30.9% to</t>
    </r>
    <r>
      <rPr>
        <b/>
        <sz val="9"/>
        <rFont val="Arial"/>
        <family val="2"/>
      </rPr>
      <t xml:space="preserve"> 89.1%</t>
    </r>
    <r>
      <rPr>
        <sz val="9"/>
        <rFont val="Arial"/>
        <family val="2"/>
      </rPr>
      <t xml:space="preserve"> in Jigawa.</t>
    </r>
  </si>
  <si>
    <r>
      <rPr>
        <b/>
        <sz val="9"/>
        <rFont val="Arial"/>
        <family val="2"/>
      </rPr>
      <t xml:space="preserve">7.8 </t>
    </r>
    <r>
      <rPr>
        <sz val="9"/>
        <rFont val="Arial"/>
        <family val="2"/>
      </rPr>
      <t xml:space="preserve">percentage point improvement compared with beginning of the year 2025 assessment </t>
    </r>
  </si>
  <si>
    <r>
      <rPr>
        <b/>
        <sz val="9"/>
        <rFont val="Calibri"/>
        <family val="2"/>
        <scheme val="minor"/>
      </rPr>
      <t>14</t>
    </r>
    <r>
      <rPr>
        <sz val="9"/>
        <rFont val="Calibri"/>
        <family val="2"/>
        <scheme val="minor"/>
      </rPr>
      <t xml:space="preserve"> systemic education reforms adopted and</t>
    </r>
    <r>
      <rPr>
        <b/>
        <sz val="9"/>
        <rFont val="Calibri"/>
        <family val="2"/>
        <scheme val="minor"/>
      </rPr>
      <t xml:space="preserve"> 7</t>
    </r>
    <r>
      <rPr>
        <sz val="9"/>
        <rFont val="Calibri"/>
        <family val="2"/>
        <scheme val="minor"/>
      </rPr>
      <t xml:space="preserve"> of them being implemented.</t>
    </r>
  </si>
  <si>
    <r>
      <rPr>
        <b/>
        <sz val="9"/>
        <rFont val="Calibri"/>
        <family val="2"/>
        <scheme val="minor"/>
      </rPr>
      <t>Four</t>
    </r>
    <r>
      <rPr>
        <sz val="9"/>
        <rFont val="Calibri"/>
        <family val="2"/>
        <scheme val="minor"/>
      </rPr>
      <t xml:space="preserve"> initiatives (foundation learning skills and approach, safguarding approach and principles; community learning hubs; and Mel approach) scaled-up across KKJ states.</t>
    </r>
  </si>
  <si>
    <t>32 data and evidence products from 4 key assessments created and shared.
Uptake  calculated at 43%  (excluding stories of change, in areas on Book management and utilisation, learning outcomes and financial flows).</t>
  </si>
  <si>
    <t>153 CoCs identified and engaged. 
Breakdown:  32 Female and 121 Male. 
Kano  32; Jigawa  33; Kaduna  38; Federal  17; Southwest 33.</t>
  </si>
  <si>
    <r>
      <t xml:space="preserve"> 242,449 cumulative</t>
    </r>
    <r>
      <rPr>
        <sz val="9"/>
        <rFont val="Calibri"/>
        <family val="2"/>
        <scheme val="minor"/>
      </rPr>
      <t xml:space="preserve">  (1.3% CwD: 52% girls) 
(168,847 TARL, 25,732 KARI, 47,870 ABEP)
</t>
    </r>
  </si>
  <si>
    <r>
      <rPr>
        <u/>
        <sz val="9"/>
        <rFont val="Arial"/>
        <family val="2"/>
      </rPr>
      <t>State Budget Report 2023:</t>
    </r>
    <r>
      <rPr>
        <sz val="9"/>
        <rFont val="Arial"/>
        <family val="2"/>
      </rPr>
      <t xml:space="preserve">
States Average Utilisation: 67.03%
Jigawa Utilisation: 84.87%
Kano Utilisation: 61.95%
Kaduna Utilisation: 54.27%</t>
    </r>
  </si>
  <si>
    <t>Cumulative
Total - 77%
CuC - 77%
LB/NB - 56%</t>
  </si>
  <si>
    <t>Cumulative 
Total - 75%</t>
  </si>
  <si>
    <t xml:space="preserve">Cumulative
Total - 29,359
Boys - 13,356
Girls - 16,001
CWD - 1,958
CuC - 25,605
LB/NB - 3,754
</t>
  </si>
  <si>
    <r>
      <t xml:space="preserve">Cumulative : </t>
    </r>
    <r>
      <rPr>
        <b/>
        <sz val="9"/>
        <rFont val="Calibri"/>
        <family val="2"/>
        <scheme val="minor"/>
      </rPr>
      <t>67,630 (31,149 male, 36,481 female)</t>
    </r>
    <r>
      <rPr>
        <sz val="9"/>
        <rFont val="Calibri"/>
        <family val="2"/>
        <scheme val="minor"/>
      </rPr>
      <t xml:space="preserve">
Annual: </t>
    </r>
    <r>
      <rPr>
        <b/>
        <sz val="9"/>
        <rFont val="Calibri"/>
        <family val="2"/>
        <scheme val="minor"/>
      </rPr>
      <t xml:space="preserve">38,271 </t>
    </r>
    <r>
      <rPr>
        <sz val="9"/>
        <rFont val="Calibri"/>
        <family val="2"/>
        <scheme val="minor"/>
      </rPr>
      <t>children were enrolled in CuC or LB/NB. 
17,793 male and 20,458 female.
Children with Disabilities – 2,057 (1017F, 1040 M)</t>
    </r>
  </si>
  <si>
    <r>
      <t>Cumulative :</t>
    </r>
    <r>
      <rPr>
        <b/>
        <sz val="9"/>
        <rFont val="Arial"/>
        <family val="2"/>
      </rPr>
      <t xml:space="preserve"> 2,240</t>
    </r>
    <r>
      <rPr>
        <sz val="9"/>
        <rFont val="Calibri"/>
        <family val="2"/>
        <scheme val="minor"/>
      </rPr>
      <t xml:space="preserve">
Annual: </t>
    </r>
    <r>
      <rPr>
        <b/>
        <sz val="9"/>
        <rFont val="Arial"/>
        <family val="2"/>
      </rPr>
      <t>1379</t>
    </r>
    <r>
      <rPr>
        <sz val="9"/>
        <rFont val="Calibri"/>
        <family val="2"/>
        <scheme val="minor"/>
      </rPr>
      <t xml:space="preserve">
Boys – 713
Girls – 666
Children with Disabilities – 163
Boys – 78 ,   Girls – 85</t>
    </r>
  </si>
  <si>
    <r>
      <t>Cumulative and annual:</t>
    </r>
    <r>
      <rPr>
        <b/>
        <sz val="9"/>
        <rFont val="Calibri"/>
        <family val="2"/>
        <scheme val="minor"/>
      </rPr>
      <t xml:space="preserve"> 597</t>
    </r>
    <r>
      <rPr>
        <sz val="9"/>
        <rFont val="Calibri"/>
        <family val="2"/>
        <scheme val="minor"/>
      </rPr>
      <t xml:space="preserve"> Children with disabilities were supported to enrol in schools (256 girls, 341 boys). </t>
    </r>
  </si>
  <si>
    <r>
      <t xml:space="preserve">Cumulative: </t>
    </r>
    <r>
      <rPr>
        <b/>
        <sz val="9"/>
        <rFont val="Calibri"/>
        <family val="2"/>
        <scheme val="minor"/>
      </rPr>
      <t>861</t>
    </r>
    <r>
      <rPr>
        <sz val="9"/>
        <rFont val="Calibri"/>
        <family val="2"/>
        <scheme val="minor"/>
      </rPr>
      <t xml:space="preserve">
Annual: </t>
    </r>
    <r>
      <rPr>
        <b/>
        <sz val="9"/>
        <rFont val="Calibri"/>
        <family val="2"/>
        <scheme val="minor"/>
      </rPr>
      <t>582</t>
    </r>
    <r>
      <rPr>
        <sz val="9"/>
        <rFont val="Calibri"/>
        <family val="2"/>
        <scheme val="minor"/>
      </rPr>
      <t xml:space="preserve">
Boys - 311
Girls – 271
CWDs – 61 (Boys - 32, Girls – 29)
</t>
    </r>
  </si>
  <si>
    <t>Cumulative 42,400
Girls- 22,472
Boys - 19,928</t>
  </si>
  <si>
    <t>Cumulative 112,694
Girls- 59,728
Boys - 52,966</t>
  </si>
  <si>
    <r>
      <rPr>
        <b/>
        <sz val="9"/>
        <rFont val="Calibri"/>
        <family val="2"/>
        <scheme val="minor"/>
      </rPr>
      <t xml:space="preserve">Cumulative </t>
    </r>
    <r>
      <rPr>
        <sz val="9"/>
        <rFont val="Calibri"/>
        <family val="2"/>
        <scheme val="minor"/>
      </rPr>
      <t>437
Girls - 232
Boys - 205</t>
    </r>
  </si>
  <si>
    <t>Cumulative 1,187
Girls - 629
Boys -558</t>
  </si>
  <si>
    <t>Cumulative 872
Girls - 462 
Boys - 410</t>
  </si>
  <si>
    <t>Cumulative 1559
Girls - 826
Boys - 733</t>
  </si>
  <si>
    <r>
      <rPr>
        <b/>
        <u/>
        <sz val="9"/>
        <rFont val="Arial"/>
        <family val="2"/>
      </rPr>
      <t>W1:</t>
    </r>
    <r>
      <rPr>
        <sz val="9"/>
        <rFont val="Arial"/>
        <family val="2"/>
      </rPr>
      <t xml:space="preserve">
</t>
    </r>
    <r>
      <rPr>
        <b/>
        <sz val="9"/>
        <rFont val="Arial"/>
        <family val="2"/>
      </rPr>
      <t>40.2%</t>
    </r>
    <r>
      <rPr>
        <sz val="9"/>
        <rFont val="Arial"/>
        <family val="2"/>
      </rPr>
      <t xml:space="preserve"> of children in Foundational Learning schools increased a level in Hausa literacy, while </t>
    </r>
    <r>
      <rPr>
        <b/>
        <sz val="9"/>
        <rFont val="Arial"/>
        <family val="2"/>
      </rPr>
      <t>44.55%</t>
    </r>
    <r>
      <rPr>
        <sz val="9"/>
        <rFont val="Arial"/>
        <family val="2"/>
      </rPr>
      <t xml:space="preserve"> increased a level in mathematics.
23.5% of P3 children rank at a “foundational level” (level 3) or above for literacy, up from 0.9% at the beginning of Primary 2.
47.3% of children at the end of Primary 3 had foundational skills in mathematics, up from 14% at the beginning of Primary 2
</t>
    </r>
    <r>
      <rPr>
        <b/>
        <u/>
        <sz val="9"/>
        <rFont val="Arial"/>
        <family val="2"/>
      </rPr>
      <t xml:space="preserve">W2:
</t>
    </r>
    <r>
      <rPr>
        <sz val="9"/>
        <rFont val="Arial"/>
        <family val="2"/>
      </rPr>
      <t xml:space="preserve">UNICEF TaRL/KARI/ABEP - % children achieving top two levels at endline
TARL 
Local language - 45% 
English - 40%
Numeracy - 46%%
KARI
Local language - 27.96% 
Numeracy - 76.9%
ABEP 
Local Language - 44%
Numeracy - 66%
</t>
    </r>
    <r>
      <rPr>
        <b/>
        <u/>
        <sz val="9"/>
        <rFont val="Arial"/>
        <family val="2"/>
      </rPr>
      <t>W3:
1</t>
    </r>
    <r>
      <rPr>
        <sz val="9"/>
        <rFont val="Arial"/>
        <family val="2"/>
      </rPr>
      <t>4% of children graduating CuCs achieved foundational level in English literacy
22% of children graduating LB achieved foundational level in Hausa literacy 
62% of children graduating NB achieved foundational level numeracy</t>
    </r>
  </si>
  <si>
    <t>50% of P4 and P6 children achieve foundational Hausa literacy, 50% of P4 and P6 children achieve foundational numeracy, and 50% of P2 children achieve pre-reader skills in English</t>
  </si>
  <si>
    <r>
      <t xml:space="preserve">School Opening and Attendance (SOA) Scoping Report 2023/24:
</t>
    </r>
    <r>
      <rPr>
        <sz val="9"/>
        <rFont val="Arial"/>
        <family val="2"/>
      </rPr>
      <t>Kano: 51.4% (192 days open per year)
Kaduna: 70.7% (150 days open per year)
Jigawa: 54.5% (183 days open per year)
States Average: 59.9% (181.6 days open per year)</t>
    </r>
  </si>
  <si>
    <t xml:space="preserve">1 percentage point improvement as evident from beginning of the year and end of the year annual learners assessment </t>
  </si>
  <si>
    <r>
      <t xml:space="preserve">Percentage of learners in KKJ states who attend education during school opening days per annum
</t>
    </r>
    <r>
      <rPr>
        <i/>
        <sz val="9"/>
        <rFont val="Arial"/>
        <family val="2"/>
      </rPr>
      <t xml:space="preserve">
(Data disaggregated by state)</t>
    </r>
  </si>
  <si>
    <r>
      <t xml:space="preserve">Annual Learners Assessment Survey </t>
    </r>
    <r>
      <rPr>
        <sz val="9"/>
        <rFont val="Arial"/>
        <family val="2"/>
      </rPr>
      <t>led by W1 Team</t>
    </r>
  </si>
  <si>
    <t>PLANE Reforms Tracker using 8-staged rubric and Success Stories validated by an annual qualitative study undertaken by DELVe</t>
  </si>
  <si>
    <t>State Budget Reports and Nigeria Governors Forum Public Finance Database available at https://www.publicfinance.ngf.org.ng/nigeria-state-budget/enugu-state-public-finance-database-2/#, chrome-extension://efaidnbmnnnibpcajpcglclefindmkaj/https://s3.eu-west-2.amazonaws.com/openstates.ng.storage/documents/dataset_YOBE%20STATE%20QUARTER%20FOUR%20BUDGETIMPLEMENTATION%20REPORT%20FOR%20THE%20YEAR%202024.pdf, chrome-extension://efaidnbmnnnibpcajpcglclefindmkaj/https://pfm.bo.gov.ng/wp-content/uploads/2025/01/Borno-State-2024-Q4-BPR.pdf</t>
  </si>
  <si>
    <r>
      <rPr>
        <b/>
        <u/>
        <sz val="9"/>
        <rFont val="Arial"/>
        <family val="2"/>
      </rPr>
      <t>W1:</t>
    </r>
    <r>
      <rPr>
        <sz val="9"/>
        <rFont val="Arial"/>
        <family val="2"/>
      </rPr>
      <t xml:space="preserve">
</t>
    </r>
    <r>
      <rPr>
        <b/>
        <sz val="9"/>
        <rFont val="Arial"/>
        <family val="2"/>
      </rPr>
      <t>67.9</t>
    </r>
    <r>
      <rPr>
        <b/>
        <sz val="9"/>
        <color rgb="FFFFC000"/>
        <rFont val="Arial"/>
        <family val="2"/>
      </rPr>
      <t xml:space="preserve"> </t>
    </r>
    <r>
      <rPr>
        <sz val="9"/>
        <rFont val="Arial"/>
        <family val="2"/>
      </rPr>
      <t xml:space="preserve">of P4 children rank at  “foundational level” (level 3) 
(M 67.8%, F 68.1%)
60% P4 achieve Oral Reading Fluency &gt; 10 w.p.m. speed
</t>
    </r>
    <r>
      <rPr>
        <b/>
        <sz val="9"/>
        <rFont val="Arial"/>
        <family val="2"/>
      </rPr>
      <t>84%</t>
    </r>
    <r>
      <rPr>
        <sz val="9"/>
        <rFont val="Arial"/>
        <family val="2"/>
      </rPr>
      <t xml:space="preserve"> of P4 children had foundational level skills in mathematics 
(sample based, assessment)
(M 82.5%, F 85.7%)
</t>
    </r>
    <r>
      <rPr>
        <b/>
        <u/>
        <sz val="9"/>
        <rFont val="Arial"/>
        <family val="2"/>
      </rPr>
      <t xml:space="preserve">W2: 
</t>
    </r>
    <r>
      <rPr>
        <sz val="9"/>
        <rFont val="Arial"/>
        <family val="2"/>
      </rPr>
      <t xml:space="preserve">TARL 
Local language - 43% 
English - 37%
Numeracy - 44%
KARI
Local language - 26% 
Numeracy - 75%
ABEP 
Local Language - 42%
Numeracy - 74%
</t>
    </r>
    <r>
      <rPr>
        <b/>
        <u/>
        <sz val="9"/>
        <rFont val="Arial"/>
        <family val="2"/>
      </rPr>
      <t>W3
2</t>
    </r>
    <r>
      <rPr>
        <sz val="9"/>
        <color theme="1"/>
        <rFont val="Arial"/>
        <family val="2"/>
      </rPr>
      <t>4% of children graduating CuCs achieved foundational level in English literacy
20% of children graduating LB achieved foundational level in Hausa literacy 
66% of children graduating NB achieved foundational level numeracy</t>
    </r>
  </si>
  <si>
    <t>Expected MICS 25 release late 2026</t>
  </si>
  <si>
    <t xml:space="preserve">NBS Labour Force Statistics - Unemployment and Underemployment Report   updated NBS reports see https://www.nigerianstat.gov.ng/elibrary/read/1241429 </t>
  </si>
  <si>
    <t>NBS source shows significant variation based on methodology, with new metrics placing it  6.5% to 8.6% in 2024–2025, a dramatic drop from previous highs</t>
  </si>
  <si>
    <t>Rates has halved since baseline, due to methodological issues, variations so large, not possible to attribute changes to PLANE</t>
  </si>
  <si>
    <r>
      <rPr>
        <u/>
        <sz val="9"/>
        <rFont val="Arial"/>
        <family val="2"/>
      </rPr>
      <t>State Budget Report 2024:</t>
    </r>
    <r>
      <rPr>
        <sz val="9"/>
        <rFont val="Arial"/>
        <family val="2"/>
      </rPr>
      <t xml:space="preserve">
States Average Utilisation: 69.75%
Jigawa Utilisation: 69.80%
Kano Utilisation: 74.73%
Kaduna Utilisation: 52.23%
Borno Utilisation: 75%
Yobe Utilisation: 77%</t>
    </r>
  </si>
  <si>
    <t>4 policies (OOSC, non-state school policy Kaduna, Jigawa and South-West) developed, reviewed and validated (stage 1-4 on 8-staged rubric)</t>
  </si>
  <si>
    <t>50% of P4 and P6 children achieve foundational Hausa literacy, 50% of P4 and P6 children achieve foundational numeracy, and 50% of P2 children achieve pre-reader skills in English
(Based on EOY 2026 Results)</t>
  </si>
  <si>
    <t>PCR submitted</t>
  </si>
  <si>
    <r>
      <rPr>
        <sz val="9"/>
        <rFont val="Calibri"/>
        <family val="2"/>
        <scheme val="minor"/>
      </rPr>
      <t xml:space="preserve">Literacy rate for ages 15-25 </t>
    </r>
    <r>
      <rPr>
        <i/>
        <sz val="9"/>
        <rFont val="Calibri"/>
        <family val="2"/>
        <scheme val="minor"/>
      </rPr>
      <t xml:space="preserve">(disaggregated by sex, location)         From W1 source logframe, 'Impact Indicator 2'              </t>
    </r>
  </si>
  <si>
    <t>Target (Aug 2027)</t>
  </si>
  <si>
    <t>Improved planning, personnel management and public financial management to deliver children’s foundational skills as part of an accessible, high quality and inclusive education system</t>
  </si>
  <si>
    <t>V10 updated, April 2026 with i) M4 (Aug 2025) Actual, ii) adjustments to M5 (Aug 2026) and Endline Target overall now in Aug 2027, not 2028)</t>
  </si>
  <si>
    <t>Whole Logframe</t>
  </si>
  <si>
    <t>Inclusion of achieved values throughout logframe for M4 (August 2025) results, minor adjustments in indicators and planned M6 values (marked in red font) and removal of Target column in 2028, given decision to close programme in 2027.</t>
  </si>
  <si>
    <t>Ian Attfield</t>
  </si>
  <si>
    <t>Revisions following late 2025/early 2026 Annual Review and decisions to close PLANE early in 2027</t>
  </si>
  <si>
    <t>Milestone 5 (August 2026)</t>
  </si>
  <si>
    <t>Milestone 6 (August 2027)</t>
  </si>
  <si>
    <t>NA</t>
  </si>
  <si>
    <t>EMIS/ASC    Use MICS 2026 data to see Statewide results for M6/M7</t>
  </si>
  <si>
    <t xml:space="preserve">Cumulative 388,514 children (276,689 TARL, 43,421 KARI, 68,404 ABEP)
Annual: 47,982 </t>
  </si>
  <si>
    <t>Cumulative 436,495 children (311,689 TARL, 48,421 KARI, 76,385 ABEP)
Annual: 47,981</t>
  </si>
  <si>
    <r>
      <rPr>
        <b/>
        <sz val="9"/>
        <rFont val="Calibri"/>
        <family val="2"/>
        <scheme val="minor"/>
      </rPr>
      <t>100%</t>
    </r>
    <r>
      <rPr>
        <sz val="9"/>
        <rFont val="Calibri"/>
        <family val="2"/>
        <scheme val="minor"/>
      </rPr>
      <t xml:space="preserve"> (all 6 focal LGAs)</t>
    </r>
  </si>
  <si>
    <t>&lt;intervention stopped&gt;</t>
  </si>
  <si>
    <t>Cumulative 76,008
Girls- 40,821
Boys - 35,187</t>
  </si>
  <si>
    <t>Cumulative 1859
Girls - 976
Boys - 883</t>
  </si>
  <si>
    <t>Cumulative 1337
Girls - 704
Boys - 633</t>
  </si>
  <si>
    <t>W-3, Indicator 5.1</t>
  </si>
  <si>
    <t>Shift in programming to include ABEP implementation</t>
  </si>
  <si>
    <t>Inclusion of ABEP Level 1 amongst list of implemented programme types</t>
  </si>
  <si>
    <t>Changes to reflect budget cuts and shift to ABEP</t>
  </si>
  <si>
    <t>Joseph Wales</t>
  </si>
  <si>
    <t>Reduced target numbers for annual, cumulative and total</t>
  </si>
  <si>
    <t xml:space="preserve">Percentage of SBMCs observed that operationalize safe school minimum standards through gender-responsive and disability-inclusive Conflict Disaster Risk Reduction Plans. </t>
  </si>
  <si>
    <t>18%
(10 SBMCs)</t>
  </si>
  <si>
    <t>32%
(35 SBMCs)</t>
  </si>
  <si>
    <t>16%
(9 SBMCs)</t>
  </si>
  <si>
    <t xml:space="preserve"> 73.3%
(81 SBMCs)</t>
  </si>
  <si>
    <t>Shifts in programming</t>
  </si>
  <si>
    <t>Replacement with new indicator from W2 log frame given shift in work focus. "Percentage of SBMCs observed that operationalize safe school minimum standards through gender-responsive and disability-inclusive Conflict Disaster Risk Reduction Plans. "</t>
  </si>
  <si>
    <t>W-2, Indicator 5.2</t>
  </si>
  <si>
    <t>3 quarterly reviews and VfM analyses carried out to distil learning and produce quarterly reports and digital dashboard. At least 10 rapid assessments on PLANE's interventions carried out.</t>
  </si>
  <si>
    <r>
      <rPr>
        <u/>
        <sz val="9"/>
        <rFont val="Arial"/>
        <family val="2"/>
      </rPr>
      <t xml:space="preserve">MICS Report 2026:
</t>
    </r>
    <r>
      <rPr>
        <sz val="9"/>
        <rFont val="Arial"/>
        <family val="2"/>
      </rPr>
      <t>(Kano: 71.26%, Kaduna: 75.22%, Jigawa: 90.84, Borno: 65.81%, Yobe: 77.04%)
States Average: 78.6%</t>
    </r>
  </si>
  <si>
    <r>
      <t xml:space="preserve">MICS Report 2026:
</t>
    </r>
    <r>
      <rPr>
        <sz val="9"/>
        <rFont val="Arial"/>
        <family val="2"/>
      </rPr>
      <t>Kano: 46.77% (M: 52.12% / F: 41.41%)
Kaduna: 46.05% (M:51.71% / F: 40.38%)
Jigawa: 17.2% (M:27.50% / F: 6.9%)
Borno: 34.61% (M:44.7% / F: 24.51%)
Yobe: 23.39% (M:30.39% / F: 16.38%)
States Average: 36% (M:42.6% / F: 29.4%)</t>
    </r>
  </si>
  <si>
    <r>
      <rPr>
        <u/>
        <sz val="9"/>
        <rFont val="Arial"/>
        <family val="2"/>
      </rPr>
      <t>State Budget Report 2025:</t>
    </r>
    <r>
      <rPr>
        <sz val="9"/>
        <rFont val="Arial"/>
        <family val="2"/>
      </rPr>
      <t xml:space="preserve">
States Average Utilisation: 66% (expect upward trend overall)</t>
    </r>
  </si>
  <si>
    <r>
      <rPr>
        <u/>
        <sz val="9"/>
        <rFont val="Arial"/>
        <family val="2"/>
      </rPr>
      <t>State Budget Report 2026:</t>
    </r>
    <r>
      <rPr>
        <sz val="9"/>
        <rFont val="Arial"/>
        <family val="2"/>
      </rPr>
      <t xml:space="preserve">
States Average Utilisation: 67% (expect upward trend overall)</t>
    </r>
  </si>
  <si>
    <r>
      <rPr>
        <u/>
        <sz val="9"/>
        <rFont val="Arial"/>
        <family val="2"/>
      </rPr>
      <t>MICS Report 2026:
(Kano: 75.9%, Kaduna: 78.54%, Jigawa: 41.8%, Borno: 56.1%, Yobe: 44%)</t>
    </r>
    <r>
      <rPr>
        <sz val="9"/>
        <rFont val="Arial"/>
        <family val="2"/>
      </rPr>
      <t xml:space="preserve">
States Average: 59.27%</t>
    </r>
  </si>
  <si>
    <r>
      <rPr>
        <b/>
        <u/>
        <sz val="9"/>
        <rFont val="Arial"/>
        <family val="2"/>
      </rPr>
      <t xml:space="preserve">Overall Programme Reach:
</t>
    </r>
    <r>
      <rPr>
        <sz val="9"/>
        <rFont val="Arial"/>
        <family val="2"/>
      </rPr>
      <t xml:space="preserve">PLANE foundational skills package reaches </t>
    </r>
    <r>
      <rPr>
        <strike/>
        <sz val="9"/>
        <rFont val="Arial"/>
        <family val="2"/>
      </rPr>
      <t>2,525</t>
    </r>
    <r>
      <rPr>
        <sz val="9"/>
        <rFont val="Arial"/>
        <family val="2"/>
      </rPr>
      <t xml:space="preserve"> 3,950 schools; </t>
    </r>
    <r>
      <rPr>
        <strike/>
        <sz val="9"/>
        <rFont val="Arial"/>
        <family val="2"/>
      </rPr>
      <t>13,500</t>
    </r>
    <r>
      <rPr>
        <sz val="9"/>
        <rFont val="Arial"/>
        <family val="2"/>
      </rPr>
      <t xml:space="preserve"> 16,000 teachers; and </t>
    </r>
    <r>
      <rPr>
        <strike/>
        <sz val="9"/>
        <rFont val="Arial"/>
        <family val="2"/>
      </rPr>
      <t xml:space="preserve">1,340,000 </t>
    </r>
    <r>
      <rPr>
        <sz val="9"/>
        <rFont val="Arial"/>
        <family val="2"/>
      </rPr>
      <t xml:space="preserve">1,800,000 learners
Disaggregated milestone for learners:  </t>
    </r>
    <r>
      <rPr>
        <strike/>
        <sz val="9"/>
        <rFont val="Arial"/>
        <family val="2"/>
      </rPr>
      <t>443,900</t>
    </r>
    <r>
      <rPr>
        <sz val="9"/>
        <rFont val="Arial"/>
        <family val="2"/>
      </rPr>
      <t xml:space="preserve"> 900,000 girls; </t>
    </r>
    <r>
      <rPr>
        <strike/>
        <sz val="9"/>
        <rFont val="Arial"/>
        <family val="2"/>
      </rPr>
      <t>443,900</t>
    </r>
    <r>
      <rPr>
        <sz val="9"/>
        <rFont val="Arial"/>
        <family val="2"/>
      </rPr>
      <t xml:space="preserve"> 900,000 boys; 7,000 learners with a disability2
3,950 (2,560 direct, 1,390 indirect) schools
16,000 (14,000 direct, 2,000 indirect) teachers trained. 
1,800,000 (1,400,000 direct, 400,000 indirect) learners</t>
    </r>
  </si>
  <si>
    <r>
      <rPr>
        <b/>
        <u/>
        <sz val="9"/>
        <rFont val="Arial"/>
        <family val="2"/>
      </rPr>
      <t xml:space="preserve">Overall Programme Reach:
</t>
    </r>
    <r>
      <rPr>
        <sz val="9"/>
        <rFont val="Arial"/>
        <family val="2"/>
      </rPr>
      <t xml:space="preserve">PLANE foundational skills package reaches </t>
    </r>
    <r>
      <rPr>
        <strike/>
        <sz val="9"/>
        <rFont val="Arial"/>
        <family val="2"/>
      </rPr>
      <t>2,525</t>
    </r>
    <r>
      <rPr>
        <sz val="9"/>
        <rFont val="Arial"/>
        <family val="2"/>
      </rPr>
      <t xml:space="preserve"> 3,950 schools; </t>
    </r>
    <r>
      <rPr>
        <strike/>
        <sz val="9"/>
        <rFont val="Arial"/>
        <family val="2"/>
      </rPr>
      <t>13,500</t>
    </r>
    <r>
      <rPr>
        <sz val="9"/>
        <rFont val="Arial"/>
        <family val="2"/>
      </rPr>
      <t xml:space="preserve"> 16,000 teachers; and </t>
    </r>
    <r>
      <rPr>
        <strike/>
        <sz val="9"/>
        <rFont val="Arial"/>
        <family val="2"/>
      </rPr>
      <t xml:space="preserve">1,340,000 </t>
    </r>
    <r>
      <rPr>
        <sz val="9"/>
        <rFont val="Arial"/>
        <family val="2"/>
      </rPr>
      <t xml:space="preserve">1,800,000 learners
Disaggregated milestone for learners:  </t>
    </r>
    <r>
      <rPr>
        <strike/>
        <sz val="9"/>
        <rFont val="Arial"/>
        <family val="2"/>
      </rPr>
      <t>443,900</t>
    </r>
    <r>
      <rPr>
        <sz val="9"/>
        <rFont val="Arial"/>
        <family val="2"/>
      </rPr>
      <t xml:space="preserve"> 900,000 girls; </t>
    </r>
    <r>
      <rPr>
        <strike/>
        <sz val="9"/>
        <rFont val="Arial"/>
        <family val="2"/>
      </rPr>
      <t>443,900</t>
    </r>
    <r>
      <rPr>
        <sz val="9"/>
        <rFont val="Arial"/>
        <family val="2"/>
      </rPr>
      <t xml:space="preserve"> 900,000 boys; 7,000 learners with a disability2
3,950 (2,560 direct, 1,390 indirect) schools
16,000 (14,000 direct, 2,000 indirect) teachers trained. 
1,800,000 (1,400,000 direct, 400,000 indirect) learners
(Based on Aug 2026 Results)</t>
    </r>
  </si>
  <si>
    <r>
      <rPr>
        <b/>
        <strike/>
        <sz val="9"/>
        <rFont val="Arial"/>
        <family val="2"/>
      </rPr>
      <t>13,500</t>
    </r>
    <r>
      <rPr>
        <b/>
        <sz val="9"/>
        <rFont val="Arial"/>
        <family val="2"/>
      </rPr>
      <t>14,000</t>
    </r>
    <r>
      <rPr>
        <sz val="9"/>
        <rFont val="Arial"/>
        <family val="2"/>
      </rPr>
      <t xml:space="preserve"> teachers trained in inclusive foundational skills, with at least 50% of teachers demonstrating sufficient understanding of GESI responsive pedagogy, safeguarding and inclusive foundational skills and practices, as documented in PLANE dashboards</t>
    </r>
  </si>
  <si>
    <r>
      <rPr>
        <b/>
        <strike/>
        <sz val="9"/>
        <rFont val="Arial"/>
        <family val="2"/>
      </rPr>
      <t>13,500</t>
    </r>
    <r>
      <rPr>
        <b/>
        <sz val="9"/>
        <rFont val="Arial"/>
        <family val="2"/>
      </rPr>
      <t>14,000</t>
    </r>
    <r>
      <rPr>
        <sz val="9"/>
        <rFont val="Arial"/>
        <family val="2"/>
      </rPr>
      <t xml:space="preserve"> teachers trained in inclusive foundational skills, with at least 50% of teachers demonstrating sufficient understanding of GESI responsive pedagogy, safeguarding and inclusive foundational skills and practices, as documented in PLANE dashboards
(Based on Aug 2026 Results)</t>
    </r>
  </si>
  <si>
    <r>
      <t xml:space="preserve">Number of in-service and pre-service teachers </t>
    </r>
    <r>
      <rPr>
        <strike/>
        <sz val="9"/>
        <rFont val="Calibri"/>
        <family val="2"/>
        <scheme val="minor"/>
      </rPr>
      <t xml:space="preserve">and lecturers </t>
    </r>
    <r>
      <rPr>
        <sz val="9"/>
        <rFont val="Calibri"/>
        <family val="2"/>
        <scheme val="minor"/>
      </rPr>
      <t xml:space="preserve">demonstrating knowledge of inclusive foundational skills instruction through participation in PLANE professional development activities
</t>
    </r>
    <r>
      <rPr>
        <i/>
        <sz val="9"/>
        <rFont val="Calibri"/>
        <family val="2"/>
        <scheme val="minor"/>
      </rPr>
      <t>(Data disaggregated by teacher type (in/pre) grade level; subject; sex)</t>
    </r>
  </si>
  <si>
    <r>
      <rPr>
        <b/>
        <sz val="9"/>
        <rFont val="Arial"/>
        <family val="2"/>
      </rPr>
      <t>16,500</t>
    </r>
    <r>
      <rPr>
        <sz val="9"/>
        <rFont val="Arial"/>
        <family val="2"/>
      </rPr>
      <t xml:space="preserve"> Head Teachers and SBMCs trained in inclusive school leadership and </t>
    </r>
    <r>
      <rPr>
        <b/>
        <sz val="9"/>
        <rFont val="Arial"/>
        <family val="2"/>
      </rPr>
      <t>at least 25%</t>
    </r>
    <r>
      <rPr>
        <sz val="9"/>
        <rFont val="Arial"/>
        <family val="2"/>
      </rPr>
      <t xml:space="preserve"> of them demonstrate sufficient understanding of GESI responsive school management, safeguarding and inclusive foundational skills.</t>
    </r>
  </si>
  <si>
    <r>
      <rPr>
        <b/>
        <sz val="9"/>
        <rFont val="Arial"/>
        <family val="2"/>
      </rPr>
      <t>16,500</t>
    </r>
    <r>
      <rPr>
        <sz val="9"/>
        <rFont val="Arial"/>
        <family val="2"/>
      </rPr>
      <t xml:space="preserve"> Head Teachers and SBMCs trained in inclusive school leadership and at least 2</t>
    </r>
    <r>
      <rPr>
        <b/>
        <sz val="9"/>
        <rFont val="Arial"/>
        <family val="2"/>
      </rPr>
      <t>5%</t>
    </r>
    <r>
      <rPr>
        <sz val="9"/>
        <rFont val="Arial"/>
        <family val="2"/>
      </rPr>
      <t xml:space="preserve"> of them demonstrate sufficient understanding of GESI responsive school management, safeguarding and inclusive foundational skills.
(Based on Aug 2026 Results)</t>
    </r>
  </si>
  <si>
    <r>
      <rPr>
        <strike/>
        <sz val="9"/>
        <rFont val="Calibri"/>
        <family val="2"/>
        <scheme val="minor"/>
      </rPr>
      <t>Number of relevant context-specific, systemic education reforms implemented by the federal and state governments that aim to enhance the delivery of foundational skill</t>
    </r>
    <r>
      <rPr>
        <sz val="9"/>
        <rFont val="Calibri"/>
        <family val="2"/>
        <scheme val="minor"/>
      </rPr>
      <t xml:space="preserve">
Number of systemic education reforms on which progress is made in preparation, validation, approval, adoption and implementation using 8-staged rubric
</t>
    </r>
    <r>
      <rPr>
        <i/>
        <sz val="9"/>
        <rFont val="Calibri"/>
        <family val="2"/>
        <scheme val="minor"/>
      </rPr>
      <t>(data disaggregated by scope of reform (federal/state), type of reform and location)</t>
    </r>
  </si>
  <si>
    <r>
      <t xml:space="preserve">At least </t>
    </r>
    <r>
      <rPr>
        <strike/>
        <sz val="9"/>
        <rFont val="Arial"/>
        <family val="2"/>
      </rPr>
      <t>eight</t>
    </r>
    <r>
      <rPr>
        <sz val="9"/>
        <rFont val="Arial"/>
        <family val="2"/>
      </rPr>
      <t xml:space="preserve">16 relevant context-specific, systemic education reform adopted and at least </t>
    </r>
    <r>
      <rPr>
        <strike/>
        <sz val="9"/>
        <rFont val="Arial"/>
        <family val="2"/>
      </rPr>
      <t>three</t>
    </r>
    <r>
      <rPr>
        <sz val="9"/>
        <rFont val="Arial"/>
        <family val="2"/>
      </rPr>
      <t>eight of these implemented that aim to enhance the delivery of foundational skills (cumulative)</t>
    </r>
  </si>
  <si>
    <r>
      <rPr>
        <strike/>
        <sz val="9"/>
        <rFont val="Arial"/>
        <family val="2"/>
      </rPr>
      <t>Number of PLANE-supported initiatives and/or approaches that are scaled up at federal and/or state level</t>
    </r>
    <r>
      <rPr>
        <sz val="9"/>
        <rFont val="Arial"/>
        <family val="2"/>
      </rPr>
      <t xml:space="preserve">
Extent of PLANE-supported initiatives that are scaled up at federal and/or state level</t>
    </r>
  </si>
  <si>
    <r>
      <rPr>
        <b/>
        <strike/>
        <sz val="9"/>
        <rFont val="Arial"/>
        <family val="2"/>
      </rPr>
      <t>Scalability Assessment</t>
    </r>
    <r>
      <rPr>
        <b/>
        <sz val="9"/>
        <rFont val="Arial"/>
        <family val="2"/>
      </rPr>
      <t xml:space="preserve"> Initiative Scalability Datasheet validated by internal PLANE assessment of scale based on four stages of government adoption. </t>
    </r>
  </si>
  <si>
    <r>
      <t xml:space="preserve">At least </t>
    </r>
    <r>
      <rPr>
        <b/>
        <strike/>
        <sz val="9"/>
        <rFont val="Arial"/>
        <family val="2"/>
      </rPr>
      <t>two</t>
    </r>
    <r>
      <rPr>
        <b/>
        <sz val="9"/>
        <rFont val="Arial"/>
        <family val="2"/>
      </rPr>
      <t>four initiatives</t>
    </r>
    <r>
      <rPr>
        <sz val="9"/>
        <rFont val="Arial"/>
        <family val="2"/>
      </rPr>
      <t xml:space="preserve"> where PLANE-supported approach and/or intervention area is scaled up at federal or state level (cumulative)</t>
    </r>
  </si>
  <si>
    <r>
      <t xml:space="preserve">At least </t>
    </r>
    <r>
      <rPr>
        <b/>
        <strike/>
        <sz val="9"/>
        <rFont val="Arial"/>
        <family val="2"/>
      </rPr>
      <t>five</t>
    </r>
    <r>
      <rPr>
        <b/>
        <sz val="9"/>
        <rFont val="Arial"/>
        <family val="2"/>
      </rPr>
      <t>four initiatives</t>
    </r>
    <r>
      <rPr>
        <sz val="9"/>
        <rFont val="Arial"/>
        <family val="2"/>
      </rPr>
      <t xml:space="preserve"> where PLANE-supported approach and/or intervention area is scaled up at federal or state level (cumulative)</t>
    </r>
  </si>
  <si>
    <r>
      <t xml:space="preserve">3 state-level steering committees strengthened through </t>
    </r>
    <r>
      <rPr>
        <strike/>
        <sz val="9"/>
        <rFont val="Arial"/>
        <family val="2"/>
      </rPr>
      <t xml:space="preserve">6 bi-annual meetings during the year  </t>
    </r>
    <r>
      <rPr>
        <sz val="9"/>
        <rFont val="Arial"/>
        <family val="2"/>
      </rPr>
      <t>at least one annual meeting facilitated by PLANE</t>
    </r>
  </si>
  <si>
    <r>
      <t xml:space="preserve">Number of individuals trained through PLANE, demonstrating improved capabilities in transparent and responsive </t>
    </r>
    <r>
      <rPr>
        <strike/>
        <sz val="9"/>
        <rFont val="Calibri"/>
        <family val="2"/>
        <scheme val="minor"/>
      </rPr>
      <t xml:space="preserve">budget processes including public procurement </t>
    </r>
    <r>
      <rPr>
        <sz val="9"/>
        <rFont val="Calibri"/>
        <family val="2"/>
        <scheme val="minor"/>
      </rPr>
      <t xml:space="preserve">public financial management processes including budgeting and sector financing
</t>
    </r>
    <r>
      <rPr>
        <i/>
        <sz val="9"/>
        <rFont val="Calibri"/>
        <family val="2"/>
        <scheme val="minor"/>
      </rPr>
      <t>(Data disaggregated by sex; LGA, state)</t>
    </r>
  </si>
  <si>
    <r>
      <rPr>
        <b/>
        <strike/>
        <sz val="9"/>
        <rFont val="Arial"/>
        <family val="2"/>
      </rPr>
      <t>120</t>
    </r>
    <r>
      <rPr>
        <b/>
        <sz val="9"/>
        <rFont val="Arial"/>
        <family val="2"/>
      </rPr>
      <t>350</t>
    </r>
    <r>
      <rPr>
        <sz val="9"/>
        <rFont val="Arial"/>
        <family val="2"/>
      </rPr>
      <t xml:space="preserve"> state staff trained on public financial management</t>
    </r>
    <r>
      <rPr>
        <strike/>
        <sz val="9"/>
        <rFont val="Arial"/>
        <family val="2"/>
      </rPr>
      <t>budget</t>
    </r>
    <r>
      <rPr>
        <sz val="9"/>
        <rFont val="Arial"/>
        <family val="2"/>
      </rPr>
      <t xml:space="preserve"> processes in year-5 and </t>
    </r>
    <r>
      <rPr>
        <b/>
        <sz val="9"/>
        <rFont val="Arial"/>
        <family val="2"/>
      </rPr>
      <t>at least 25%</t>
    </r>
    <r>
      <rPr>
        <sz val="9"/>
        <rFont val="Arial"/>
        <family val="2"/>
      </rPr>
      <t xml:space="preserve"> of staff demonstrate sufficient knowledge </t>
    </r>
  </si>
  <si>
    <r>
      <t xml:space="preserve">State partners supported to implement </t>
    </r>
    <r>
      <rPr>
        <b/>
        <strike/>
        <sz val="9"/>
        <rFont val="Arial"/>
        <family val="2"/>
      </rPr>
      <t>7%</t>
    </r>
    <r>
      <rPr>
        <b/>
        <sz val="9"/>
        <rFont val="Arial"/>
        <family val="2"/>
      </rPr>
      <t>10%</t>
    </r>
    <r>
      <rPr>
        <sz val="9"/>
        <rFont val="Arial"/>
        <family val="2"/>
      </rPr>
      <t xml:space="preserve"> of strategic activities reflected in the teacher recruitment and deployment roadmaps to influence the recruitment of teachers</t>
    </r>
  </si>
  <si>
    <r>
      <t xml:space="preserve">State partners supported to implement </t>
    </r>
    <r>
      <rPr>
        <b/>
        <strike/>
        <sz val="9"/>
        <rFont val="Arial"/>
        <family val="2"/>
      </rPr>
      <t>15%</t>
    </r>
    <r>
      <rPr>
        <b/>
        <sz val="9"/>
        <rFont val="Arial"/>
        <family val="2"/>
      </rPr>
      <t>10%</t>
    </r>
    <r>
      <rPr>
        <sz val="9"/>
        <rFont val="Arial"/>
        <family val="2"/>
      </rPr>
      <t xml:space="preserve"> of strategic activities reflected in the teacher recruitment and deployment roadmaps to influence the recruitment of teachers</t>
    </r>
  </si>
  <si>
    <r>
      <t xml:space="preserve">Percentage of non-state schools that meet the required policy and regulatory requirements for private education delivery 
</t>
    </r>
    <r>
      <rPr>
        <i/>
        <sz val="9"/>
        <rFont val="Calibri"/>
        <family val="2"/>
        <scheme val="minor"/>
      </rPr>
      <t xml:space="preserve">(Data disaggregated by state; type of non-formal school; level (federal/state)
</t>
    </r>
    <r>
      <rPr>
        <i/>
        <sz val="10"/>
        <rFont val="Calibri"/>
        <family val="2"/>
        <scheme val="minor"/>
      </rPr>
      <t xml:space="preserve">
</t>
    </r>
    <r>
      <rPr>
        <sz val="10"/>
        <rFont val="Calibri"/>
        <family val="2"/>
        <scheme val="minor"/>
      </rPr>
      <t>Indicator redefined to non-state policy from Milestone 4/5, to reflect shift to systen strengthening</t>
    </r>
    <r>
      <rPr>
        <sz val="9"/>
        <rFont val="Calibri"/>
        <family val="2"/>
        <scheme val="minor"/>
      </rPr>
      <t xml:space="preserve"> </t>
    </r>
  </si>
  <si>
    <r>
      <rPr>
        <b/>
        <sz val="10"/>
        <rFont val="Arial"/>
        <family val="2"/>
      </rPr>
      <t>4 Policy briefs developed</t>
    </r>
    <r>
      <rPr>
        <sz val="10"/>
        <rFont val="Arial"/>
        <family val="2"/>
      </rPr>
      <t xml:space="preserve"> from the grading system report </t>
    </r>
  </si>
  <si>
    <r>
      <rPr>
        <strike/>
        <sz val="9"/>
        <rFont val="Calibri"/>
        <family val="2"/>
        <scheme val="minor"/>
      </rPr>
      <t xml:space="preserve">Number of innovation hubs pilots launched in PLANE supported IQS and private schools to integrate learning in IQS and support institutional strengthening
</t>
    </r>
    <r>
      <rPr>
        <sz val="9"/>
        <rFont val="Calibri"/>
        <family val="2"/>
        <scheme val="minor"/>
      </rPr>
      <t xml:space="preserve">
Number of evidence-informed policies, regulations or plans drafted, reviewed and endorsed to strengthen the non-state sector (including Almajiri and OOSC)
</t>
    </r>
    <r>
      <rPr>
        <sz val="10"/>
        <rFont val="Calibri"/>
        <family val="2"/>
        <scheme val="minor"/>
      </rPr>
      <t>Indicator redefined to non-state policy from Milestone 5, to reflect shift to systen strengthening</t>
    </r>
  </si>
  <si>
    <r>
      <rPr>
        <b/>
        <strike/>
        <sz val="10"/>
        <rFont val="Arial"/>
        <family val="2"/>
      </rPr>
      <t>Innovation hubs modelled and replicated</t>
    </r>
    <r>
      <rPr>
        <strike/>
        <sz val="10"/>
        <rFont val="Arial"/>
        <family val="2"/>
      </rPr>
      <t xml:space="preserve"> by two Government and Private Schools Board</t>
    </r>
    <r>
      <rPr>
        <sz val="10"/>
        <rFont val="Arial"/>
        <family val="2"/>
      </rPr>
      <t xml:space="preserve">
4 policies (OOSC, non-state school policy Kaduna, Jigawa and South-West) developed, reviewed and validated (stage 1-4 on 8-staged rubric)</t>
    </r>
  </si>
  <si>
    <r>
      <rPr>
        <strike/>
        <sz val="10"/>
        <rFont val="Arial"/>
        <family val="2"/>
      </rPr>
      <t>Number of innovation hubs pilots launched</t>
    </r>
    <r>
      <rPr>
        <strike/>
        <vertAlign val="superscript"/>
        <sz val="10"/>
        <rFont val="Arial"/>
        <family val="2"/>
      </rPr>
      <t>2</t>
    </r>
    <r>
      <rPr>
        <strike/>
        <sz val="10"/>
        <rFont val="Arial"/>
        <family val="2"/>
      </rPr>
      <t xml:space="preserve"> in PLANE supported IQS and private schools to integrate learning in IQS and support institutional strengthening
</t>
    </r>
    <r>
      <rPr>
        <sz val="10"/>
        <rFont val="Arial"/>
        <family val="2"/>
      </rPr>
      <t xml:space="preserve">
Number of approaches tested by the Government to increase the role of the non-state sector (including private schools, IQS, CSOs, Alaramas Associations, CBOs, CBMCs and JAPS) in addressing the Almajiri and OOSC crisis.  
Indicator redefined to non-state innovative approaches from Milestone 5, to reflect shift to systen strengthening</t>
    </r>
  </si>
  <si>
    <r>
      <t xml:space="preserve">At least </t>
    </r>
    <r>
      <rPr>
        <b/>
        <sz val="10"/>
        <rFont val="Arial"/>
        <family val="2"/>
      </rPr>
      <t>4</t>
    </r>
    <r>
      <rPr>
        <sz val="10"/>
        <rFont val="Arial"/>
        <family val="2"/>
      </rPr>
      <t xml:space="preserve"> approaches such as Radio-Connect, CLHs-ABEP, Education PPP pilot models, NCAOOSCE OOS pilot in Kano, Tsangaya model, Almajiri Policy, financial inclusion products for non-state schools etc. developed and that are being tested on the role of non-state schools in addressing the Almajiri and OOSC crisis. </t>
    </r>
  </si>
  <si>
    <r>
      <rPr>
        <strike/>
        <sz val="9"/>
        <rFont val="Calibri"/>
        <family val="2"/>
        <scheme val="minor"/>
      </rPr>
      <t>Number of affordable loans and financial products issued to schools</t>
    </r>
    <r>
      <rPr>
        <sz val="9"/>
        <rFont val="Calibri"/>
        <family val="2"/>
        <scheme val="minor"/>
      </rPr>
      <t xml:space="preserve">
No. of non-state schools gaining access to finance through PLANE-supported initiatives
</t>
    </r>
    <r>
      <rPr>
        <i/>
        <sz val="9"/>
        <rFont val="Calibri"/>
        <family val="2"/>
        <scheme val="minor"/>
      </rPr>
      <t>(Data disaggregated by state; type of non-formal school; level (federal/state)</t>
    </r>
  </si>
  <si>
    <r>
      <rPr>
        <b/>
        <strike/>
        <sz val="10"/>
        <rFont val="Arial"/>
        <family val="2"/>
      </rPr>
      <t>Monitoring report</t>
    </r>
    <r>
      <rPr>
        <strike/>
        <sz val="10"/>
        <rFont val="Arial"/>
        <family val="2"/>
      </rPr>
      <t xml:space="preserve"> of loan implementation produced and 50 financial services package (loans and financial products) delivered to 50 schools
</t>
    </r>
    <r>
      <rPr>
        <sz val="10"/>
        <rFont val="Arial"/>
        <family val="2"/>
      </rPr>
      <t>At least one financial services package delivered to 1,000 schools</t>
    </r>
  </si>
  <si>
    <r>
      <t xml:space="preserve">At least </t>
    </r>
    <r>
      <rPr>
        <strike/>
        <sz val="10"/>
        <rFont val="Arial"/>
        <family val="2"/>
      </rPr>
      <t>100</t>
    </r>
    <r>
      <rPr>
        <sz val="10"/>
        <rFont val="Arial"/>
        <family val="2"/>
      </rPr>
      <t xml:space="preserve"> five financial services package (loans and financial products) delivered to 1,200 schools</t>
    </r>
  </si>
  <si>
    <r>
      <rPr>
        <b/>
        <sz val="9"/>
        <rFont val="Arial"/>
        <family val="2"/>
      </rPr>
      <t xml:space="preserve">50 </t>
    </r>
    <r>
      <rPr>
        <sz val="9"/>
        <rFont val="Arial"/>
        <family val="2"/>
      </rPr>
      <t>evidence-based state research outputs produced with</t>
    </r>
    <r>
      <rPr>
        <b/>
        <sz val="9"/>
        <rFont val="Arial"/>
        <family val="2"/>
      </rPr>
      <t xml:space="preserve"> 50%</t>
    </r>
    <r>
      <rPr>
        <sz val="9"/>
        <rFont val="Arial"/>
        <family val="2"/>
      </rPr>
      <t xml:space="preserve"> uptake at LG and state levels</t>
    </r>
  </si>
  <si>
    <r>
      <rPr>
        <b/>
        <sz val="9"/>
        <rFont val="Arial"/>
        <family val="2"/>
      </rPr>
      <t xml:space="preserve">50 </t>
    </r>
    <r>
      <rPr>
        <sz val="9"/>
        <rFont val="Arial"/>
        <family val="2"/>
      </rPr>
      <t>evidence-based state research outputs produced with</t>
    </r>
    <r>
      <rPr>
        <b/>
        <sz val="9"/>
        <rFont val="Arial"/>
        <family val="2"/>
      </rPr>
      <t xml:space="preserve"> 50%</t>
    </r>
    <r>
      <rPr>
        <sz val="9"/>
        <rFont val="Arial"/>
        <family val="2"/>
      </rPr>
      <t xml:space="preserve"> uptake at LG and state levels
(Based on 2026 progress)</t>
    </r>
  </si>
  <si>
    <r>
      <t xml:space="preserve">At least </t>
    </r>
    <r>
      <rPr>
        <b/>
        <sz val="9"/>
        <rFont val="Arial"/>
        <family val="2"/>
      </rPr>
      <t xml:space="preserve">180 </t>
    </r>
    <r>
      <rPr>
        <sz val="9"/>
        <rFont val="Arial"/>
        <family val="2"/>
      </rPr>
      <t>CoCs identified and engaged to bring systemic education reforms</t>
    </r>
  </si>
  <si>
    <r>
      <t xml:space="preserve">At least </t>
    </r>
    <r>
      <rPr>
        <b/>
        <sz val="9"/>
        <rFont val="Arial"/>
        <family val="2"/>
      </rPr>
      <t xml:space="preserve">180 </t>
    </r>
    <r>
      <rPr>
        <sz val="9"/>
        <rFont val="Arial"/>
        <family val="2"/>
      </rPr>
      <t>CoCs engaged to bring systemic education reforms</t>
    </r>
  </si>
  <si>
    <r>
      <t>Percentage of girls enrolled in P6 and benefitting from life skills sessions who transition effectively to JSS
(</t>
    </r>
    <r>
      <rPr>
        <i/>
        <sz val="9"/>
        <rFont val="Calibri"/>
        <family val="2"/>
        <scheme val="minor"/>
      </rPr>
      <t>Captured as Output Indicator 2.3 in W2 source logframe)</t>
    </r>
  </si>
  <si>
    <r>
      <t>Percentage of LGAs using data on CwD in their education sector plans for planning targeted interventions and support
(</t>
    </r>
    <r>
      <rPr>
        <i/>
        <sz val="9"/>
        <rFont val="Calibri"/>
        <family val="2"/>
        <scheme val="minor"/>
      </rPr>
      <t>Captured as Output Indicator 4.1 in W2 source logframe)</t>
    </r>
  </si>
  <si>
    <t>% girls and boys that complete community-based interventions (disaggregated by type of club (LB/NB, CuC/ABEP Level 1) age, sex, disability status and type of intervention) 
[Source - Intermediate Outcome Indicator 1.1]</t>
  </si>
  <si>
    <t># of girls and boys enrolled in Community-based learning interventions (disaggregated by type of intervention (LB/NB, CuC, remote learning, ABEP Level 1) ,age, sex and disability status) 
[Source - Output Indicator 1.1.1]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</si>
</sst>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0.0%"/>
    <numFmt numFmtId="165" formatCode="#,##0_ ;\-#,##0\ "/>
    <numFmt numFmtId="166" formatCode="0.000000000000000%"/>
    <numFmt numFmtId="167" formatCode="_-* #,##0.0_-;\-* #,##0.0_-;_-* &quot;-&quot;??_-;_-@_-"/>
  </numFmts>
  <fonts count="57"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Calibri"/>
      <family val="2"/>
      <scheme val="minor"/>
    </font>
    <font>
      <sz val="9"/>
      <name val="Calibri"/>
      <family val="2"/>
      <scheme val="minor"/>
    </font>
    <font>
      <sz val="10"/>
      <name val="Calibri"/>
      <family val="2"/>
      <scheme val="minor"/>
    </font>
    <font>
      <b/>
      <sz val="9"/>
      <name val="Calibri"/>
      <family val="2"/>
      <scheme val="minor"/>
    </font>
    <font>
      <b/>
      <sz val="12"/>
      <name val="Calibri"/>
      <family val="2"/>
      <scheme val="minor"/>
    </font>
    <font>
      <b/>
      <sz val="14"/>
      <name val="Calibri"/>
      <family val="2"/>
      <scheme val="minor"/>
    </font>
    <font>
      <sz val="10"/>
      <name val="Arial"/>
      <family val="2"/>
    </font>
    <font>
      <i/>
      <sz val="9"/>
      <name val="Calibri"/>
      <family val="2"/>
      <scheme val="minor"/>
    </font>
    <font>
      <vertAlign val="superscript"/>
      <sz val="9"/>
      <name val="Calibri"/>
      <family val="2"/>
      <scheme val="minor"/>
    </font>
    <font>
      <sz val="11"/>
      <color rgb="FF9C0006"/>
      <name val="Calibri"/>
      <family val="2"/>
      <scheme val="minor"/>
    </font>
    <font>
      <sz val="11"/>
      <color rgb="FF9C5700"/>
      <name val="Calibri"/>
      <family val="2"/>
      <scheme val="minor"/>
    </font>
    <font>
      <sz val="9"/>
      <color indexed="81"/>
      <name val="Tahoma"/>
      <family val="2"/>
    </font>
    <font>
      <b/>
      <sz val="9"/>
      <color indexed="81"/>
      <name val="Tahoma"/>
      <family val="2"/>
    </font>
    <font>
      <b/>
      <sz val="10"/>
      <color rgb="FF9C5700"/>
      <name val="Calibri"/>
      <family val="2"/>
      <scheme val="minor"/>
    </font>
    <font>
      <i/>
      <sz val="10"/>
      <name val="Calibri"/>
      <family val="2"/>
      <scheme val="minor"/>
    </font>
    <font>
      <b/>
      <sz val="11"/>
      <color rgb="FF9C5700"/>
      <name val="Calibri"/>
      <family val="2"/>
      <scheme val="minor"/>
    </font>
    <font>
      <b/>
      <sz val="9"/>
      <name val="Calibri"/>
      <family val="2"/>
    </font>
    <font>
      <sz val="10"/>
      <color rgb="FF9C0006"/>
      <name val="Calibri"/>
      <family val="2"/>
      <scheme val="minor"/>
    </font>
    <font>
      <sz val="10"/>
      <name val="Calibri"/>
      <family val="2"/>
    </font>
    <font>
      <b/>
      <sz val="10"/>
      <color rgb="FF9C5700"/>
      <name val="Calibri"/>
      <family val="2"/>
    </font>
    <font>
      <b/>
      <sz val="10"/>
      <name val="Calibri"/>
      <family val="2"/>
    </font>
    <font>
      <sz val="9"/>
      <name val="Calibri"/>
      <family val="2"/>
    </font>
    <font>
      <b/>
      <sz val="10"/>
      <color theme="2" tint="-0.749992370372631"/>
      <name val="Calibri"/>
      <family val="2"/>
      <scheme val="minor"/>
    </font>
    <font>
      <sz val="10"/>
      <color rgb="FF000000"/>
      <name val="Calibri"/>
      <family val="2"/>
      <scheme val="minor"/>
    </font>
    <font>
      <sz val="10"/>
      <color rgb="FF000000"/>
      <name val="Arial"/>
      <family val="2"/>
    </font>
    <font>
      <sz val="9"/>
      <name val="Arial"/>
      <family val="2"/>
    </font>
    <font>
      <b/>
      <sz val="9"/>
      <name val="Arial"/>
      <family val="2"/>
    </font>
    <font>
      <sz val="11"/>
      <name val="Calibri"/>
      <family val="2"/>
      <scheme val="minor"/>
    </font>
    <font>
      <u/>
      <sz val="9"/>
      <name val="Arial"/>
      <family val="2"/>
    </font>
    <font>
      <vertAlign val="superscript"/>
      <sz val="9"/>
      <name val="Arial"/>
      <family val="2"/>
    </font>
    <font>
      <i/>
      <sz val="9"/>
      <name val="Arial"/>
      <family val="2"/>
    </font>
    <font>
      <b/>
      <sz val="10"/>
      <name val="Arial"/>
      <family val="2"/>
    </font>
    <font>
      <u/>
      <sz val="9"/>
      <color rgb="FFFF0000"/>
      <name val="Arial"/>
      <family val="2"/>
    </font>
    <font>
      <i/>
      <vertAlign val="superscript"/>
      <sz val="9"/>
      <name val="Calibri"/>
      <family val="2"/>
      <scheme val="minor"/>
    </font>
    <font>
      <b/>
      <vertAlign val="superscript"/>
      <sz val="9"/>
      <name val="Calibri"/>
      <family val="2"/>
      <scheme val="minor"/>
    </font>
    <font>
      <i/>
      <sz val="9"/>
      <name val="Calibri"/>
      <family val="2"/>
    </font>
    <font>
      <i/>
      <u/>
      <sz val="9"/>
      <name val="Calibri"/>
      <family val="2"/>
    </font>
    <font>
      <sz val="10"/>
      <name val="Times New Roman"/>
      <family val="1"/>
    </font>
    <font>
      <b/>
      <sz val="10"/>
      <color theme="0"/>
      <name val="Arial"/>
      <family val="2"/>
    </font>
    <font>
      <b/>
      <sz val="16"/>
      <name val="Calibri"/>
      <family val="2"/>
      <scheme val="minor"/>
    </font>
    <font>
      <b/>
      <u/>
      <sz val="9"/>
      <name val="Arial"/>
      <family val="2"/>
    </font>
    <font>
      <b/>
      <strike/>
      <sz val="10"/>
      <name val="Arial"/>
      <family val="2"/>
    </font>
    <font>
      <strike/>
      <sz val="10"/>
      <name val="Arial"/>
      <family val="2"/>
    </font>
    <font>
      <strike/>
      <sz val="9"/>
      <name val="Calibri"/>
      <family val="2"/>
      <scheme val="minor"/>
    </font>
    <font>
      <strike/>
      <sz val="9"/>
      <name val="Arial"/>
      <family val="2"/>
    </font>
    <font>
      <b/>
      <strike/>
      <sz val="9"/>
      <name val="Arial"/>
      <family val="2"/>
    </font>
    <font>
      <sz val="10"/>
      <color rgb="FFFF0000"/>
      <name val="Calibri"/>
      <family val="2"/>
      <scheme val="minor"/>
    </font>
    <font>
      <b/>
      <sz val="9"/>
      <color rgb="FFFFC000"/>
      <name val="Arial"/>
      <family val="2"/>
    </font>
    <font>
      <sz val="9"/>
      <color theme="1"/>
      <name val="Arial"/>
      <family val="2"/>
    </font>
    <font>
      <i/>
      <sz val="12"/>
      <name val="Aptos"/>
      <family val="2"/>
    </font>
    <font>
      <strike/>
      <vertAlign val="superscript"/>
      <sz val="10"/>
      <name val="Arial"/>
      <family val="2"/>
    </font>
  </fonts>
  <fills count="25">
    <fill>
      <patternFill patternType="none"/>
    </fill>
    <fill>
      <patternFill patternType="gray125"/>
    </fill>
    <fill>
      <patternFill patternType="solid">
        <fgColor indexed="43"/>
        <bgColor indexed="64"/>
      </patternFill>
    </fill>
    <fill>
      <patternFill patternType="solid">
        <fgColor indexed="44"/>
        <bgColor indexed="64"/>
      </patternFill>
    </fill>
    <fill>
      <patternFill patternType="solid">
        <fgColor indexed="9"/>
        <bgColor indexed="64"/>
      </patternFill>
    </fill>
    <fill>
      <patternFill patternType="solid">
        <fgColor indexed="42"/>
        <bgColor indexed="64"/>
      </patternFill>
    </fill>
    <fill>
      <patternFill patternType="solid">
        <fgColor theme="0"/>
        <bgColor indexed="64"/>
      </patternFill>
    </fill>
    <fill>
      <patternFill patternType="solid">
        <fgColor indexed="22"/>
        <bgColor indexed="64"/>
      </patternFill>
    </fill>
    <fill>
      <patternFill patternType="solid">
        <fgColor rgb="FFCCFFCC"/>
        <bgColor indexed="64"/>
      </patternFill>
    </fill>
    <fill>
      <patternFill patternType="solid">
        <fgColor rgb="FFFFC7CE"/>
      </patternFill>
    </fill>
    <fill>
      <patternFill patternType="solid">
        <fgColor rgb="FFFFEB9C"/>
      </patternFill>
    </fill>
    <fill>
      <patternFill patternType="lightUp">
        <bgColor theme="0"/>
      </patternFill>
    </fill>
    <fill>
      <patternFill patternType="solid">
        <fgColor theme="3" tint="0.79998168889431442"/>
        <bgColor indexed="64"/>
      </patternFill>
    </fill>
    <fill>
      <patternFill patternType="lightUp"/>
    </fill>
    <fill>
      <patternFill patternType="solid">
        <fgColor indexed="47"/>
        <bgColor indexed="64"/>
      </patternFill>
    </fill>
    <fill>
      <patternFill patternType="solid">
        <fgColor rgb="FFFFFF00"/>
        <bgColor indexed="64"/>
      </patternFill>
    </fill>
    <fill>
      <patternFill patternType="solid">
        <fgColor rgb="FFFFC7CE"/>
        <bgColor indexed="64"/>
      </patternFill>
    </fill>
    <fill>
      <patternFill patternType="solid">
        <fgColor theme="6" tint="0.79998168889431442"/>
        <bgColor indexed="64"/>
      </patternFill>
    </fill>
    <fill>
      <patternFill patternType="solid">
        <fgColor rgb="FF00B050"/>
        <bgColor indexed="64"/>
      </patternFill>
    </fill>
    <fill>
      <patternFill patternType="solid">
        <fgColor rgb="FFFFC000"/>
        <bgColor indexed="64"/>
      </patternFill>
    </fill>
    <fill>
      <patternFill patternType="solid">
        <fgColor rgb="FF92D050"/>
        <bgColor indexed="64"/>
      </patternFill>
    </fill>
    <fill>
      <patternFill patternType="solid">
        <fgColor rgb="FF002060"/>
        <bgColor indexed="64"/>
      </patternFill>
    </fill>
    <fill>
      <patternFill patternType="solid">
        <fgColor theme="6" tint="0.39997558519241921"/>
        <bgColor indexed="64"/>
      </patternFill>
    </fill>
    <fill>
      <patternFill patternType="solid">
        <fgColor theme="0" tint="-0.249977111117893"/>
        <bgColor indexed="64"/>
      </patternFill>
    </fill>
    <fill>
      <patternFill patternType="solid">
        <fgColor theme="7" tint="0.59999389629810485"/>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indexed="64"/>
      </left>
      <right style="thin">
        <color indexed="64"/>
      </right>
      <top style="thin">
        <color indexed="64"/>
      </top>
      <bottom style="double">
        <color indexed="64"/>
      </bottom>
      <diagonal/>
    </border>
    <border>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right style="medium">
        <color indexed="64"/>
      </right>
      <top/>
      <bottom style="medium">
        <color indexed="64"/>
      </bottom>
      <diagonal/>
    </border>
    <border>
      <left style="medium">
        <color rgb="FF000000"/>
      </left>
      <right style="medium">
        <color rgb="FF000000"/>
      </right>
      <top style="medium">
        <color rgb="FF000000"/>
      </top>
      <bottom/>
      <diagonal/>
    </border>
    <border>
      <left style="medium">
        <color rgb="FF000000"/>
      </left>
      <right/>
      <top style="medium">
        <color rgb="FF000000"/>
      </top>
      <bottom/>
      <diagonal/>
    </border>
  </borders>
  <cellStyleXfs count="19">
    <xf numFmtId="0" fontId="0" fillId="0" borderId="0"/>
    <xf numFmtId="0" fontId="5" fillId="0" borderId="0"/>
    <xf numFmtId="9" fontId="12" fillId="0" borderId="0" applyFont="0" applyFill="0" applyBorder="0" applyAlignment="0" applyProtection="0"/>
    <xf numFmtId="0" fontId="4" fillId="0" borderId="0"/>
    <xf numFmtId="0" fontId="5" fillId="0" borderId="0"/>
    <xf numFmtId="43" fontId="12" fillId="0" borderId="0" applyFont="0" applyFill="0" applyBorder="0" applyAlignment="0" applyProtection="0"/>
    <xf numFmtId="0" fontId="15" fillId="9" borderId="0" applyNumberFormat="0" applyBorder="0" applyAlignment="0" applyProtection="0"/>
    <xf numFmtId="0" fontId="16" fillId="10" borderId="0" applyNumberFormat="0" applyBorder="0" applyAlignment="0" applyProtection="0"/>
    <xf numFmtId="0" fontId="3" fillId="0" borderId="0"/>
    <xf numFmtId="0" fontId="2" fillId="0" borderId="0"/>
    <xf numFmtId="9" fontId="5" fillId="0" borderId="0" applyFont="0" applyFill="0" applyBorder="0" applyAlignment="0" applyProtection="0"/>
    <xf numFmtId="0" fontId="30" fillId="0" borderId="0"/>
    <xf numFmtId="9" fontId="30" fillId="0" borderId="0" applyFont="0" applyFill="0" applyBorder="0" applyAlignment="0" applyProtection="0"/>
    <xf numFmtId="0" fontId="5" fillId="0" borderId="0"/>
    <xf numFmtId="0" fontId="43" fillId="0" borderId="0"/>
    <xf numFmtId="0" fontId="1" fillId="0" borderId="0"/>
    <xf numFmtId="9" fontId="1" fillId="0" borderId="0" applyFont="0" applyFill="0" applyBorder="0" applyAlignment="0" applyProtection="0"/>
    <xf numFmtId="43" fontId="5" fillId="0" borderId="0" applyFont="0" applyFill="0" applyBorder="0" applyAlignment="0" applyProtection="0"/>
    <xf numFmtId="43" fontId="30" fillId="0" borderId="0" applyFont="0" applyFill="0" applyBorder="0" applyAlignment="0" applyProtection="0"/>
  </cellStyleXfs>
  <cellXfs count="376">
    <xf numFmtId="0" fontId="0" fillId="0" borderId="0" xfId="0"/>
    <xf numFmtId="0" fontId="8" fillId="0" borderId="0" xfId="0" applyFont="1" applyAlignment="1">
      <alignment wrapText="1"/>
    </xf>
    <xf numFmtId="0" fontId="9" fillId="0" borderId="0" xfId="0" applyFont="1" applyAlignment="1">
      <alignment horizontal="left" vertical="top" wrapText="1"/>
    </xf>
    <xf numFmtId="0" fontId="7" fillId="0" borderId="0" xfId="0" applyFont="1" applyAlignment="1">
      <alignment horizontal="left" vertical="top" wrapText="1"/>
    </xf>
    <xf numFmtId="0" fontId="8" fillId="0" borderId="0" xfId="0" applyFont="1" applyAlignment="1">
      <alignment horizontal="left" wrapText="1"/>
    </xf>
    <xf numFmtId="0" fontId="11" fillId="0" borderId="0" xfId="0" applyFont="1" applyAlignment="1">
      <alignment horizontal="left"/>
    </xf>
    <xf numFmtId="0" fontId="6" fillId="0" borderId="0" xfId="0" applyFont="1" applyAlignment="1">
      <alignment horizontal="left" wrapText="1"/>
    </xf>
    <xf numFmtId="0" fontId="10" fillId="2" borderId="1" xfId="0" applyFont="1" applyFill="1" applyBorder="1" applyAlignment="1">
      <alignment horizontal="left" vertical="top" wrapText="1"/>
    </xf>
    <xf numFmtId="0" fontId="8" fillId="0" borderId="0" xfId="0" applyFont="1" applyAlignment="1">
      <alignment horizontal="left" vertical="top"/>
    </xf>
    <xf numFmtId="0" fontId="8" fillId="0" borderId="0" xfId="0" applyFont="1"/>
    <xf numFmtId="0" fontId="6" fillId="0" borderId="0" xfId="0" applyFont="1"/>
    <xf numFmtId="0" fontId="8" fillId="0" borderId="1" xfId="0" applyFont="1" applyBorder="1"/>
    <xf numFmtId="0" fontId="19" fillId="10" borderId="1" xfId="7" applyFont="1" applyBorder="1"/>
    <xf numFmtId="10" fontId="8" fillId="0" borderId="1" xfId="0" applyNumberFormat="1" applyFont="1" applyBorder="1"/>
    <xf numFmtId="4" fontId="8" fillId="0" borderId="0" xfId="0" applyNumberFormat="1" applyFont="1"/>
    <xf numFmtId="9" fontId="8" fillId="0" borderId="0" xfId="2" applyFont="1"/>
    <xf numFmtId="0" fontId="19" fillId="10" borderId="2" xfId="7" applyFont="1" applyBorder="1"/>
    <xf numFmtId="0" fontId="8" fillId="0" borderId="8" xfId="0" applyFont="1" applyBorder="1"/>
    <xf numFmtId="3" fontId="8" fillId="0" borderId="8" xfId="0" applyNumberFormat="1" applyFont="1" applyBorder="1"/>
    <xf numFmtId="0" fontId="8" fillId="0" borderId="9" xfId="0" applyFont="1" applyBorder="1"/>
    <xf numFmtId="3" fontId="8" fillId="0" borderId="9" xfId="0" applyNumberFormat="1" applyFont="1" applyBorder="1"/>
    <xf numFmtId="9" fontId="8" fillId="0" borderId="8" xfId="2" applyFont="1" applyBorder="1"/>
    <xf numFmtId="9" fontId="8" fillId="0" borderId="9" xfId="2" applyFont="1" applyBorder="1"/>
    <xf numFmtId="9" fontId="8" fillId="0" borderId="1" xfId="0" applyNumberFormat="1" applyFont="1" applyBorder="1"/>
    <xf numFmtId="9" fontId="8" fillId="0" borderId="1" xfId="2" applyFont="1" applyBorder="1"/>
    <xf numFmtId="164" fontId="8" fillId="0" borderId="1" xfId="2" applyNumberFormat="1" applyFont="1" applyBorder="1"/>
    <xf numFmtId="166" fontId="0" fillId="0" borderId="0" xfId="0" applyNumberFormat="1"/>
    <xf numFmtId="164" fontId="8" fillId="0" borderId="0" xfId="2" applyNumberFormat="1" applyFont="1"/>
    <xf numFmtId="166" fontId="8" fillId="0" borderId="0" xfId="0" applyNumberFormat="1" applyFont="1"/>
    <xf numFmtId="0" fontId="8" fillId="0" borderId="0" xfId="0" applyFont="1" applyAlignment="1">
      <alignment horizontal="left"/>
    </xf>
    <xf numFmtId="0" fontId="10" fillId="0" borderId="0" xfId="0" applyFont="1" applyAlignment="1">
      <alignment horizontal="left"/>
    </xf>
    <xf numFmtId="0" fontId="6" fillId="12" borderId="0" xfId="0" applyFont="1" applyFill="1"/>
    <xf numFmtId="0" fontId="8" fillId="12" borderId="0" xfId="0" applyFont="1" applyFill="1"/>
    <xf numFmtId="0" fontId="0" fillId="12" borderId="0" xfId="0" applyFill="1"/>
    <xf numFmtId="164" fontId="8" fillId="13" borderId="1" xfId="2" applyNumberFormat="1" applyFont="1" applyFill="1" applyBorder="1"/>
    <xf numFmtId="0" fontId="10" fillId="0" borderId="0" xfId="0" applyFont="1" applyAlignment="1">
      <alignment horizontal="left" vertical="top"/>
    </xf>
    <xf numFmtId="0" fontId="21" fillId="10" borderId="10" xfId="7" applyFont="1" applyBorder="1" applyAlignment="1">
      <alignment horizontal="left" vertical="top"/>
    </xf>
    <xf numFmtId="0" fontId="8" fillId="0" borderId="10" xfId="0" applyFont="1" applyBorder="1" applyAlignment="1">
      <alignment horizontal="left" vertical="top" wrapText="1"/>
    </xf>
    <xf numFmtId="0" fontId="8" fillId="0" borderId="0" xfId="0" applyFont="1" applyAlignment="1">
      <alignment horizontal="left" vertical="top" wrapText="1"/>
    </xf>
    <xf numFmtId="3" fontId="8" fillId="13" borderId="9" xfId="0" applyNumberFormat="1" applyFont="1" applyFill="1" applyBorder="1"/>
    <xf numFmtId="9" fontId="8" fillId="13" borderId="8" xfId="2" applyFont="1" applyFill="1" applyBorder="1"/>
    <xf numFmtId="0" fontId="22" fillId="14" borderId="1" xfId="0" applyFont="1" applyFill="1" applyBorder="1" applyAlignment="1">
      <alignment horizontal="center" vertical="center" wrapText="1"/>
    </xf>
    <xf numFmtId="164" fontId="8" fillId="0" borderId="0" xfId="2" applyNumberFormat="1" applyFont="1" applyBorder="1"/>
    <xf numFmtId="9" fontId="19" fillId="10" borderId="1" xfId="7" applyNumberFormat="1" applyFont="1" applyBorder="1"/>
    <xf numFmtId="164" fontId="23" fillId="9" borderId="1" xfId="6" applyNumberFormat="1" applyFont="1" applyBorder="1"/>
    <xf numFmtId="9" fontId="23" fillId="9" borderId="1" xfId="6" applyNumberFormat="1" applyFont="1" applyBorder="1"/>
    <xf numFmtId="0" fontId="24" fillId="0" borderId="0" xfId="0" applyFont="1"/>
    <xf numFmtId="9" fontId="24" fillId="0" borderId="0" xfId="0" applyNumberFormat="1" applyFont="1"/>
    <xf numFmtId="0" fontId="25" fillId="10" borderId="10" xfId="7" applyFont="1" applyBorder="1"/>
    <xf numFmtId="0" fontId="19" fillId="10" borderId="10" xfId="7" applyFont="1" applyBorder="1"/>
    <xf numFmtId="0" fontId="24" fillId="0" borderId="10" xfId="0" applyFont="1" applyBorder="1"/>
    <xf numFmtId="9" fontId="24" fillId="0" borderId="10" xfId="0" applyNumberFormat="1" applyFont="1" applyBorder="1"/>
    <xf numFmtId="0" fontId="8" fillId="0" borderId="10" xfId="0" applyFont="1" applyBorder="1"/>
    <xf numFmtId="164" fontId="8" fillId="0" borderId="10" xfId="2" applyNumberFormat="1" applyFont="1" applyBorder="1"/>
    <xf numFmtId="0" fontId="23" fillId="9" borderId="10" xfId="6" applyFont="1" applyBorder="1"/>
    <xf numFmtId="0" fontId="26" fillId="0" borderId="0" xfId="0" applyFont="1"/>
    <xf numFmtId="0" fontId="7" fillId="11" borderId="1" xfId="0" applyFont="1" applyFill="1" applyBorder="1" applyAlignment="1">
      <alignment horizontal="center" vertical="center" wrapText="1"/>
    </xf>
    <xf numFmtId="0" fontId="9" fillId="11" borderId="1" xfId="0" applyFont="1" applyFill="1" applyBorder="1" applyAlignment="1">
      <alignment horizontal="center" vertical="center" wrapText="1"/>
    </xf>
    <xf numFmtId="0" fontId="7" fillId="6" borderId="1" xfId="6" applyFont="1" applyFill="1" applyBorder="1" applyAlignment="1">
      <alignment horizontal="center" vertical="center" wrapText="1"/>
    </xf>
    <xf numFmtId="164" fontId="8" fillId="6" borderId="1" xfId="6" applyNumberFormat="1" applyFont="1" applyFill="1" applyBorder="1"/>
    <xf numFmtId="0" fontId="8" fillId="0" borderId="5" xfId="0" applyFont="1" applyBorder="1"/>
    <xf numFmtId="164" fontId="28" fillId="15" borderId="1" xfId="2" applyNumberFormat="1" applyFont="1" applyFill="1" applyBorder="1"/>
    <xf numFmtId="164" fontId="8" fillId="16" borderId="1" xfId="2" applyNumberFormat="1" applyFont="1" applyFill="1" applyBorder="1"/>
    <xf numFmtId="9" fontId="19" fillId="10" borderId="0" xfId="7" applyNumberFormat="1" applyFont="1" applyBorder="1"/>
    <xf numFmtId="0" fontId="8" fillId="15" borderId="11" xfId="0" applyFont="1" applyFill="1" applyBorder="1"/>
    <xf numFmtId="164" fontId="23" fillId="16" borderId="11" xfId="6" applyNumberFormat="1" applyFont="1" applyFill="1" applyBorder="1"/>
    <xf numFmtId="164" fontId="8" fillId="16" borderId="11" xfId="2" applyNumberFormat="1" applyFont="1" applyFill="1" applyBorder="1"/>
    <xf numFmtId="164" fontId="23" fillId="9" borderId="11" xfId="6" applyNumberFormat="1" applyFont="1" applyBorder="1"/>
    <xf numFmtId="0" fontId="27" fillId="0" borderId="1" xfId="0" applyFont="1" applyBorder="1" applyAlignment="1">
      <alignment horizontal="center" vertical="center" wrapText="1"/>
    </xf>
    <xf numFmtId="0" fontId="11" fillId="0" borderId="0" xfId="1" applyFont="1" applyAlignment="1">
      <alignment horizontal="left"/>
    </xf>
    <xf numFmtId="0" fontId="7" fillId="0" borderId="0" xfId="1" applyFont="1" applyAlignment="1">
      <alignment horizontal="left" vertical="top" wrapText="1"/>
    </xf>
    <xf numFmtId="0" fontId="7" fillId="0" borderId="0" xfId="1" applyFont="1" applyAlignment="1">
      <alignment horizontal="left"/>
    </xf>
    <xf numFmtId="0" fontId="7" fillId="0" borderId="0" xfId="1" applyFont="1" applyAlignment="1">
      <alignment wrapText="1"/>
    </xf>
    <xf numFmtId="0" fontId="9" fillId="0" borderId="0" xfId="1" applyFont="1" applyAlignment="1">
      <alignment horizontal="left" wrapText="1"/>
    </xf>
    <xf numFmtId="0" fontId="9" fillId="2" borderId="1" xfId="1" applyFont="1" applyFill="1" applyBorder="1" applyAlignment="1">
      <alignment horizontal="left" vertical="center" wrapText="1"/>
    </xf>
    <xf numFmtId="0" fontId="7" fillId="4" borderId="0" xfId="1" applyFont="1" applyFill="1" applyAlignment="1">
      <alignment horizontal="left" vertical="top" wrapText="1"/>
    </xf>
    <xf numFmtId="0" fontId="9" fillId="14" borderId="1" xfId="1" applyFont="1" applyFill="1" applyBorder="1" applyAlignment="1">
      <alignment horizontal="left" vertical="top" wrapText="1"/>
    </xf>
    <xf numFmtId="9" fontId="7" fillId="6" borderId="1" xfId="1" applyNumberFormat="1" applyFont="1" applyFill="1" applyBorder="1" applyAlignment="1">
      <alignment horizontal="center" vertical="center" wrapText="1"/>
    </xf>
    <xf numFmtId="0" fontId="7" fillId="0" borderId="0" xfId="1" applyFont="1" applyAlignment="1">
      <alignment horizontal="left" wrapText="1"/>
    </xf>
    <xf numFmtId="0" fontId="7" fillId="6" borderId="1" xfId="1" applyFont="1" applyFill="1" applyBorder="1" applyAlignment="1">
      <alignment horizontal="center" vertical="center" wrapText="1"/>
    </xf>
    <xf numFmtId="0" fontId="7" fillId="0" borderId="0" xfId="1" applyFont="1"/>
    <xf numFmtId="0" fontId="7" fillId="0" borderId="0" xfId="1" applyFont="1" applyAlignment="1">
      <alignment horizontal="center" wrapText="1"/>
    </xf>
    <xf numFmtId="0" fontId="11" fillId="0" borderId="0" xfId="1" applyFont="1"/>
    <xf numFmtId="0" fontId="8" fillId="0" borderId="0" xfId="1" applyFont="1" applyAlignment="1">
      <alignment wrapText="1"/>
    </xf>
    <xf numFmtId="0" fontId="6" fillId="0" borderId="0" xfId="1" applyFont="1" applyAlignment="1">
      <alignment wrapText="1"/>
    </xf>
    <xf numFmtId="0" fontId="10" fillId="2" borderId="1" xfId="1" applyFont="1" applyFill="1" applyBorder="1" applyAlignment="1">
      <alignment vertical="top" wrapText="1"/>
    </xf>
    <xf numFmtId="0" fontId="22" fillId="14" borderId="1" xfId="1" applyFont="1" applyFill="1" applyBorder="1" applyAlignment="1">
      <alignment horizontal="left" vertical="top" wrapText="1"/>
    </xf>
    <xf numFmtId="9" fontId="7" fillId="6" borderId="1" xfId="10" applyFont="1" applyFill="1" applyBorder="1" applyAlignment="1">
      <alignment horizontal="center" vertical="center" wrapText="1"/>
    </xf>
    <xf numFmtId="0" fontId="31" fillId="0" borderId="1" xfId="0" applyFont="1" applyBorder="1" applyAlignment="1">
      <alignment horizontal="center" vertical="center" wrapText="1"/>
    </xf>
    <xf numFmtId="0" fontId="31" fillId="0" borderId="1" xfId="0" applyFont="1" applyBorder="1" applyAlignment="1">
      <alignment horizontal="center" vertical="center"/>
    </xf>
    <xf numFmtId="0" fontId="32" fillId="0" borderId="1" xfId="0" applyFont="1" applyBorder="1" applyAlignment="1">
      <alignment horizontal="center" vertical="center" wrapText="1"/>
    </xf>
    <xf numFmtId="1" fontId="31" fillId="0" borderId="1" xfId="2" applyNumberFormat="1" applyFont="1" applyBorder="1" applyAlignment="1">
      <alignment horizontal="center" vertical="center" wrapText="1"/>
    </xf>
    <xf numFmtId="9" fontId="31" fillId="0" borderId="1" xfId="0" applyNumberFormat="1" applyFont="1" applyBorder="1" applyAlignment="1">
      <alignment horizontal="center" vertical="center" wrapText="1"/>
    </xf>
    <xf numFmtId="9" fontId="31" fillId="6" borderId="1" xfId="0" applyNumberFormat="1" applyFont="1" applyFill="1" applyBorder="1" applyAlignment="1">
      <alignment horizontal="center" vertical="center" wrapText="1"/>
    </xf>
    <xf numFmtId="9" fontId="32" fillId="6" borderId="1" xfId="0" applyNumberFormat="1" applyFont="1" applyFill="1" applyBorder="1" applyAlignment="1">
      <alignment horizontal="center" vertical="center" wrapText="1"/>
    </xf>
    <xf numFmtId="0" fontId="5" fillId="6" borderId="1" xfId="0" applyFont="1" applyFill="1" applyBorder="1" applyAlignment="1">
      <alignment horizontal="center" vertical="center" wrapText="1"/>
    </xf>
    <xf numFmtId="164" fontId="37" fillId="0" borderId="1" xfId="0" applyNumberFormat="1" applyFont="1" applyBorder="1" applyAlignment="1">
      <alignment horizontal="center" vertical="center" wrapText="1"/>
    </xf>
    <xf numFmtId="0" fontId="5" fillId="0" borderId="0" xfId="0" applyFont="1" applyAlignment="1">
      <alignment horizontal="center" vertical="center" wrapText="1"/>
    </xf>
    <xf numFmtId="164" fontId="5"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37" fillId="0" borderId="1" xfId="0" applyFont="1" applyBorder="1" applyAlignment="1">
      <alignment horizontal="center" vertical="center" wrapText="1"/>
    </xf>
    <xf numFmtId="0" fontId="31" fillId="6" borderId="1" xfId="0" applyFont="1" applyFill="1" applyBorder="1" applyAlignment="1">
      <alignment horizontal="center" vertical="center" wrapText="1"/>
    </xf>
    <xf numFmtId="164" fontId="31" fillId="0" borderId="1" xfId="0" applyNumberFormat="1" applyFont="1" applyBorder="1" applyAlignment="1">
      <alignment horizontal="center" vertical="center" wrapText="1"/>
    </xf>
    <xf numFmtId="164" fontId="32" fillId="0" borderId="1" xfId="0" applyNumberFormat="1" applyFont="1" applyBorder="1" applyAlignment="1">
      <alignment horizontal="center" vertical="center" wrapText="1"/>
    </xf>
    <xf numFmtId="0" fontId="7" fillId="7" borderId="1" xfId="1" applyFont="1" applyFill="1" applyBorder="1" applyAlignment="1">
      <alignment vertical="top" wrapText="1"/>
    </xf>
    <xf numFmtId="0" fontId="8" fillId="0" borderId="0" xfId="0" applyFont="1" applyAlignment="1">
      <alignment horizontal="right" wrapText="1"/>
    </xf>
    <xf numFmtId="3" fontId="8" fillId="15" borderId="9" xfId="0" applyNumberFormat="1" applyFont="1" applyFill="1" applyBorder="1"/>
    <xf numFmtId="3" fontId="8" fillId="19" borderId="8" xfId="0" applyNumberFormat="1" applyFont="1" applyFill="1" applyBorder="1"/>
    <xf numFmtId="0" fontId="19" fillId="10" borderId="0" xfId="7" applyFont="1" applyBorder="1"/>
    <xf numFmtId="9" fontId="31" fillId="18" borderId="1" xfId="0" applyNumberFormat="1" applyFont="1" applyFill="1" applyBorder="1" applyAlignment="1">
      <alignment horizontal="center" vertical="center" wrapText="1"/>
    </xf>
    <xf numFmtId="0" fontId="5" fillId="0" borderId="0" xfId="0" applyFont="1" applyAlignment="1">
      <alignment horizontal="left"/>
    </xf>
    <xf numFmtId="0" fontId="9" fillId="3" borderId="1" xfId="0" applyFont="1" applyFill="1" applyBorder="1" applyAlignment="1">
      <alignment horizontal="left" vertical="top" wrapText="1"/>
    </xf>
    <xf numFmtId="0" fontId="9" fillId="2" borderId="1" xfId="0" applyFont="1" applyFill="1" applyBorder="1" applyAlignment="1">
      <alignment horizontal="left" vertical="top" wrapText="1"/>
    </xf>
    <xf numFmtId="0" fontId="9" fillId="2" borderId="1" xfId="0" applyFont="1" applyFill="1" applyBorder="1" applyAlignment="1">
      <alignment horizontal="left" vertical="center"/>
    </xf>
    <xf numFmtId="0" fontId="9" fillId="5" borderId="1" xfId="0" applyFont="1" applyFill="1" applyBorder="1" applyAlignment="1">
      <alignment horizontal="center" vertical="center" wrapText="1"/>
    </xf>
    <xf numFmtId="0" fontId="9" fillId="0" borderId="1" xfId="0" applyFont="1" applyBorder="1" applyAlignment="1">
      <alignment horizontal="left" vertical="center"/>
    </xf>
    <xf numFmtId="0" fontId="7" fillId="7" borderId="1" xfId="0" applyFont="1" applyFill="1" applyBorder="1" applyAlignment="1">
      <alignment vertical="top" wrapText="1"/>
    </xf>
    <xf numFmtId="10" fontId="7" fillId="0" borderId="1" xfId="0" applyNumberFormat="1" applyFont="1" applyBorder="1" applyAlignment="1">
      <alignment horizontal="left" vertical="top" wrapText="1"/>
    </xf>
    <xf numFmtId="9" fontId="34" fillId="0" borderId="1" xfId="0" applyNumberFormat="1" applyFont="1" applyBorder="1" applyAlignment="1">
      <alignment horizontal="center" vertical="center" wrapText="1"/>
    </xf>
    <xf numFmtId="0" fontId="27" fillId="0" borderId="1" xfId="0" applyFont="1" applyBorder="1" applyAlignment="1">
      <alignment horizontal="left" vertical="top" wrapText="1"/>
    </xf>
    <xf numFmtId="0" fontId="24" fillId="0" borderId="0" xfId="0" applyFont="1" applyAlignment="1">
      <alignment horizontal="left"/>
    </xf>
    <xf numFmtId="0" fontId="13" fillId="0" borderId="0" xfId="1" applyFont="1" applyAlignment="1">
      <alignment wrapText="1"/>
    </xf>
    <xf numFmtId="0" fontId="9" fillId="3" borderId="1" xfId="1" applyFont="1" applyFill="1" applyBorder="1" applyAlignment="1">
      <alignment horizontal="left" vertical="center" wrapText="1"/>
    </xf>
    <xf numFmtId="0" fontId="9" fillId="2" borderId="1" xfId="1" applyFont="1" applyFill="1" applyBorder="1" applyAlignment="1">
      <alignment horizontal="left" vertical="center"/>
    </xf>
    <xf numFmtId="0" fontId="9" fillId="5" borderId="1" xfId="1" applyFont="1" applyFill="1" applyBorder="1" applyAlignment="1">
      <alignment horizontal="center" vertical="center" wrapText="1"/>
    </xf>
    <xf numFmtId="0" fontId="9" fillId="0" borderId="1" xfId="1" applyFont="1" applyBorder="1" applyAlignment="1">
      <alignment horizontal="left" vertical="center"/>
    </xf>
    <xf numFmtId="10" fontId="7" fillId="0" borderId="1" xfId="1" applyNumberFormat="1" applyFont="1" applyBorder="1" applyAlignment="1">
      <alignment horizontal="left" vertical="top" wrapText="1"/>
    </xf>
    <xf numFmtId="0" fontId="9" fillId="0" borderId="0" xfId="1" applyFont="1" applyAlignment="1">
      <alignment horizontal="left" vertical="center" wrapText="1"/>
    </xf>
    <xf numFmtId="0" fontId="9" fillId="0" borderId="0" xfId="1" applyFont="1" applyAlignment="1">
      <alignment horizontal="center" vertical="center" wrapText="1"/>
    </xf>
    <xf numFmtId="0" fontId="9" fillId="0" borderId="0" xfId="1" applyFont="1" applyAlignment="1">
      <alignment horizontal="left" vertical="top" wrapText="1"/>
    </xf>
    <xf numFmtId="0" fontId="7" fillId="0" borderId="5" xfId="1" applyFont="1" applyBorder="1" applyAlignment="1">
      <alignment vertical="top" wrapText="1"/>
    </xf>
    <xf numFmtId="0" fontId="9" fillId="0" borderId="0" xfId="1" applyFont="1" applyAlignment="1">
      <alignment horizontal="left" vertical="top"/>
    </xf>
    <xf numFmtId="9" fontId="34" fillId="15" borderId="1" xfId="0" applyNumberFormat="1" applyFont="1" applyFill="1" applyBorder="1" applyAlignment="1">
      <alignment horizontal="center" vertical="center" wrapText="1"/>
    </xf>
    <xf numFmtId="43" fontId="8" fillId="0" borderId="0" xfId="5" applyFont="1"/>
    <xf numFmtId="10" fontId="8" fillId="0" borderId="0" xfId="2" applyNumberFormat="1" applyFont="1"/>
    <xf numFmtId="164" fontId="8" fillId="0" borderId="0" xfId="0" applyNumberFormat="1" applyFont="1"/>
    <xf numFmtId="167" fontId="8" fillId="0" borderId="0" xfId="5" applyNumberFormat="1" applyFont="1"/>
    <xf numFmtId="9" fontId="8" fillId="0" borderId="0" xfId="0" applyNumberFormat="1" applyFont="1"/>
    <xf numFmtId="0" fontId="8" fillId="0" borderId="1" xfId="0" applyFont="1" applyBorder="1" applyAlignment="1">
      <alignment horizontal="center"/>
    </xf>
    <xf numFmtId="164" fontId="6" fillId="0" borderId="0" xfId="0" applyNumberFormat="1" applyFont="1"/>
    <xf numFmtId="0" fontId="6" fillId="12" borderId="0" xfId="13" applyFont="1" applyFill="1"/>
    <xf numFmtId="0" fontId="8" fillId="12" borderId="0" xfId="13" applyFont="1" applyFill="1"/>
    <xf numFmtId="0" fontId="5" fillId="12" borderId="0" xfId="13" applyFill="1"/>
    <xf numFmtId="0" fontId="8" fillId="0" borderId="0" xfId="13" applyFont="1"/>
    <xf numFmtId="0" fontId="8" fillId="0" borderId="1" xfId="13" applyFont="1" applyBorder="1"/>
    <xf numFmtId="10" fontId="8" fillId="0" borderId="1" xfId="13" applyNumberFormat="1" applyFont="1" applyBorder="1"/>
    <xf numFmtId="10" fontId="8" fillId="0" borderId="0" xfId="13" applyNumberFormat="1" applyFont="1"/>
    <xf numFmtId="164" fontId="8" fillId="0" borderId="1" xfId="10" applyNumberFormat="1" applyFont="1" applyBorder="1"/>
    <xf numFmtId="0" fontId="5" fillId="0" borderId="0" xfId="13"/>
    <xf numFmtId="0" fontId="6" fillId="0" borderId="0" xfId="13" applyFont="1"/>
    <xf numFmtId="0" fontId="8" fillId="0" borderId="8" xfId="13" applyFont="1" applyBorder="1"/>
    <xf numFmtId="3" fontId="8" fillId="0" borderId="8" xfId="13" applyNumberFormat="1" applyFont="1" applyBorder="1"/>
    <xf numFmtId="0" fontId="8" fillId="0" borderId="9" xfId="13" applyFont="1" applyBorder="1"/>
    <xf numFmtId="3" fontId="8" fillId="0" borderId="9" xfId="13" applyNumberFormat="1" applyFont="1" applyBorder="1"/>
    <xf numFmtId="4" fontId="8" fillId="0" borderId="0" xfId="13" applyNumberFormat="1" applyFont="1"/>
    <xf numFmtId="9" fontId="8" fillId="0" borderId="0" xfId="10" applyFont="1"/>
    <xf numFmtId="10" fontId="8" fillId="18" borderId="8" xfId="10" applyNumberFormat="1" applyFont="1" applyFill="1" applyBorder="1"/>
    <xf numFmtId="9" fontId="8" fillId="13" borderId="8" xfId="10" applyFont="1" applyFill="1" applyBorder="1"/>
    <xf numFmtId="3" fontId="8" fillId="13" borderId="9" xfId="13" applyNumberFormat="1" applyFont="1" applyFill="1" applyBorder="1"/>
    <xf numFmtId="10" fontId="8" fillId="20" borderId="9" xfId="10" applyNumberFormat="1" applyFont="1" applyFill="1" applyBorder="1"/>
    <xf numFmtId="3" fontId="29" fillId="0" borderId="0" xfId="13" applyNumberFormat="1" applyFont="1" applyAlignment="1">
      <alignment horizontal="right"/>
    </xf>
    <xf numFmtId="3" fontId="29" fillId="0" borderId="0" xfId="13" applyNumberFormat="1" applyFont="1"/>
    <xf numFmtId="3" fontId="8" fillId="0" borderId="9" xfId="13" applyNumberFormat="1" applyFont="1" applyBorder="1" applyAlignment="1">
      <alignment horizontal="right"/>
    </xf>
    <xf numFmtId="10" fontId="8" fillId="18" borderId="0" xfId="13" applyNumberFormat="1" applyFont="1" applyFill="1"/>
    <xf numFmtId="164" fontId="6" fillId="6" borderId="0" xfId="2" applyNumberFormat="1" applyFont="1" applyFill="1"/>
    <xf numFmtId="9" fontId="34" fillId="6" borderId="1" xfId="0" applyNumberFormat="1" applyFont="1" applyFill="1" applyBorder="1" applyAlignment="1">
      <alignment horizontal="center" vertical="center" wrapText="1"/>
    </xf>
    <xf numFmtId="164" fontId="6" fillId="6" borderId="0" xfId="0" applyNumberFormat="1" applyFont="1" applyFill="1"/>
    <xf numFmtId="0" fontId="7" fillId="0" borderId="0" xfId="1" applyFont="1" applyAlignment="1">
      <alignment horizontal="left" vertical="top"/>
    </xf>
    <xf numFmtId="0" fontId="7" fillId="0" borderId="1" xfId="1" applyFont="1" applyBorder="1" applyAlignment="1">
      <alignment horizontal="center" vertical="center" wrapText="1"/>
    </xf>
    <xf numFmtId="0" fontId="7" fillId="0" borderId="1" xfId="1" applyFont="1" applyBorder="1" applyAlignment="1">
      <alignment vertical="top" wrapText="1"/>
    </xf>
    <xf numFmtId="0" fontId="7" fillId="0" borderId="1" xfId="0" applyFont="1" applyBorder="1" applyAlignment="1">
      <alignment vertical="top" wrapText="1"/>
    </xf>
    <xf numFmtId="0" fontId="31" fillId="0" borderId="1" xfId="0" applyFont="1" applyBorder="1" applyAlignment="1">
      <alignment vertical="top" wrapText="1"/>
    </xf>
    <xf numFmtId="0" fontId="9" fillId="3" borderId="1" xfId="1" applyFont="1" applyFill="1" applyBorder="1" applyAlignment="1">
      <alignment vertical="top" wrapText="1"/>
    </xf>
    <xf numFmtId="0" fontId="9" fillId="2" borderId="1" xfId="1" applyFont="1" applyFill="1" applyBorder="1" applyAlignment="1">
      <alignment horizontal="left" vertical="top" wrapText="1"/>
    </xf>
    <xf numFmtId="9" fontId="7" fillId="0" borderId="1" xfId="10" applyFont="1" applyBorder="1" applyAlignment="1">
      <alignment horizontal="center" vertical="center" wrapText="1"/>
    </xf>
    <xf numFmtId="0" fontId="9" fillId="0" borderId="0" xfId="1" applyFont="1" applyAlignment="1">
      <alignment vertical="top" wrapText="1"/>
    </xf>
    <xf numFmtId="0" fontId="8" fillId="0" borderId="0" xfId="14" applyFont="1"/>
    <xf numFmtId="0" fontId="8" fillId="0" borderId="1" xfId="14" applyFont="1" applyBorder="1"/>
    <xf numFmtId="0" fontId="8" fillId="0" borderId="1" xfId="14" applyFont="1" applyBorder="1" applyAlignment="1">
      <alignment wrapText="1"/>
    </xf>
    <xf numFmtId="0" fontId="8" fillId="0" borderId="1" xfId="14" applyFont="1" applyBorder="1" applyAlignment="1">
      <alignment vertical="top" wrapText="1"/>
    </xf>
    <xf numFmtId="0" fontId="6" fillId="0" borderId="0" xfId="14" applyFont="1" applyAlignment="1">
      <alignment horizontal="left" vertical="top" wrapText="1"/>
    </xf>
    <xf numFmtId="17" fontId="8" fillId="0" borderId="1" xfId="14" applyNumberFormat="1" applyFont="1" applyBorder="1"/>
    <xf numFmtId="0" fontId="6" fillId="0" borderId="0" xfId="14" applyFont="1" applyAlignment="1">
      <alignment horizontal="center" vertical="top" wrapText="1"/>
    </xf>
    <xf numFmtId="0" fontId="8" fillId="0" borderId="1" xfId="14" applyFont="1" applyBorder="1" applyAlignment="1">
      <alignment horizontal="center"/>
    </xf>
    <xf numFmtId="0" fontId="8" fillId="0" borderId="0" xfId="14" applyFont="1" applyAlignment="1">
      <alignment horizontal="center"/>
    </xf>
    <xf numFmtId="0" fontId="44" fillId="21" borderId="1" xfId="0" applyFont="1" applyFill="1" applyBorder="1" applyAlignment="1">
      <alignment horizontal="center" vertical="center"/>
    </xf>
    <xf numFmtId="0" fontId="44" fillId="21" borderId="1" xfId="0" applyFont="1" applyFill="1" applyBorder="1" applyAlignment="1">
      <alignment horizontal="center" vertical="center" wrapText="1"/>
    </xf>
    <xf numFmtId="0" fontId="31" fillId="22" borderId="1" xfId="0" applyFont="1" applyFill="1" applyBorder="1" applyAlignment="1">
      <alignment horizontal="center" vertical="center" wrapText="1"/>
    </xf>
    <xf numFmtId="0" fontId="31" fillId="18" borderId="1" xfId="0" applyFont="1" applyFill="1" applyBorder="1" applyAlignment="1">
      <alignment horizontal="center" vertical="center" wrapText="1"/>
    </xf>
    <xf numFmtId="9" fontId="31" fillId="22" borderId="1" xfId="0" applyNumberFormat="1" applyFont="1" applyFill="1" applyBorder="1" applyAlignment="1">
      <alignment horizontal="center" vertical="center" wrapText="1"/>
    </xf>
    <xf numFmtId="10" fontId="31" fillId="22" borderId="1" xfId="0" applyNumberFormat="1" applyFont="1" applyFill="1" applyBorder="1" applyAlignment="1">
      <alignment horizontal="center" vertical="center" wrapText="1"/>
    </xf>
    <xf numFmtId="0" fontId="31" fillId="22" borderId="1" xfId="4" applyFont="1" applyFill="1" applyBorder="1" applyAlignment="1">
      <alignment horizontal="center" vertical="center" wrapText="1"/>
    </xf>
    <xf numFmtId="10" fontId="31" fillId="22" borderId="1" xfId="4" applyNumberFormat="1" applyFont="1" applyFill="1" applyBorder="1" applyAlignment="1">
      <alignment horizontal="center" vertical="center" wrapText="1"/>
    </xf>
    <xf numFmtId="0" fontId="7" fillId="22" borderId="1" xfId="4" applyFont="1" applyFill="1" applyBorder="1" applyAlignment="1">
      <alignment horizontal="center" vertical="center"/>
    </xf>
    <xf numFmtId="10" fontId="7" fillId="22" borderId="1" xfId="4" applyNumberFormat="1" applyFont="1" applyFill="1" applyBorder="1" applyAlignment="1">
      <alignment horizontal="center" vertical="center" wrapText="1"/>
    </xf>
    <xf numFmtId="0" fontId="7" fillId="22" borderId="1" xfId="4" applyFont="1" applyFill="1" applyBorder="1" applyAlignment="1">
      <alignment horizontal="center" vertical="center" wrapText="1"/>
    </xf>
    <xf numFmtId="3" fontId="31" fillId="22" borderId="1" xfId="0" applyNumberFormat="1" applyFont="1" applyFill="1" applyBorder="1" applyAlignment="1">
      <alignment horizontal="center" vertical="center" wrapText="1"/>
    </xf>
    <xf numFmtId="0" fontId="7" fillId="22" borderId="1" xfId="1" applyFont="1" applyFill="1" applyBorder="1" applyAlignment="1">
      <alignment horizontal="center" vertical="center" wrapText="1"/>
    </xf>
    <xf numFmtId="0" fontId="5" fillId="0" borderId="0" xfId="1" applyAlignment="1">
      <alignment horizontal="left"/>
    </xf>
    <xf numFmtId="0" fontId="5" fillId="0" borderId="0" xfId="1"/>
    <xf numFmtId="9" fontId="7" fillId="0" borderId="1" xfId="1" applyNumberFormat="1" applyFont="1" applyBorder="1" applyAlignment="1">
      <alignment horizontal="center" vertical="center" wrapText="1"/>
    </xf>
    <xf numFmtId="2" fontId="31" fillId="0" borderId="14" xfId="10" applyNumberFormat="1" applyFont="1" applyBorder="1" applyAlignment="1">
      <alignment horizontal="center" vertical="top" wrapText="1"/>
    </xf>
    <xf numFmtId="0" fontId="32" fillId="18" borderId="1" xfId="0" applyFont="1" applyFill="1" applyBorder="1" applyAlignment="1">
      <alignment horizontal="center" vertical="center" wrapText="1"/>
    </xf>
    <xf numFmtId="0" fontId="11" fillId="0" borderId="0" xfId="13" applyFont="1"/>
    <xf numFmtId="0" fontId="7" fillId="0" borderId="0" xfId="13" applyFont="1" applyAlignment="1">
      <alignment horizontal="left" vertical="top" wrapText="1"/>
    </xf>
    <xf numFmtId="0" fontId="5" fillId="0" borderId="0" xfId="13" applyAlignment="1">
      <alignment horizontal="left"/>
    </xf>
    <xf numFmtId="0" fontId="8" fillId="0" borderId="0" xfId="13" applyFont="1" applyAlignment="1">
      <alignment wrapText="1"/>
    </xf>
    <xf numFmtId="0" fontId="6" fillId="0" borderId="0" xfId="13" applyFont="1" applyAlignment="1">
      <alignment wrapText="1"/>
    </xf>
    <xf numFmtId="0" fontId="10" fillId="2" borderId="1" xfId="13" applyFont="1" applyFill="1" applyBorder="1" applyAlignment="1">
      <alignment vertical="top" wrapText="1"/>
    </xf>
    <xf numFmtId="0" fontId="9" fillId="3" borderId="1" xfId="13" applyFont="1" applyFill="1" applyBorder="1" applyAlignment="1">
      <alignment vertical="top" wrapText="1"/>
    </xf>
    <xf numFmtId="0" fontId="9" fillId="2" borderId="1" xfId="13" applyFont="1" applyFill="1" applyBorder="1" applyAlignment="1">
      <alignment horizontal="left" vertical="top" wrapText="1"/>
    </xf>
    <xf numFmtId="0" fontId="9" fillId="2" borderId="1" xfId="13" applyFont="1" applyFill="1" applyBorder="1" applyAlignment="1">
      <alignment horizontal="left" vertical="center"/>
    </xf>
    <xf numFmtId="0" fontId="9" fillId="5" borderId="1" xfId="13" applyFont="1" applyFill="1" applyBorder="1" applyAlignment="1">
      <alignment horizontal="center" vertical="center" wrapText="1"/>
    </xf>
    <xf numFmtId="17" fontId="9" fillId="5" borderId="1" xfId="13" applyNumberFormat="1" applyFont="1" applyFill="1" applyBorder="1" applyAlignment="1">
      <alignment horizontal="center" vertical="center" wrapText="1"/>
    </xf>
    <xf numFmtId="0" fontId="9" fillId="0" borderId="1" xfId="13" applyFont="1" applyBorder="1" applyAlignment="1">
      <alignment horizontal="left" vertical="center"/>
    </xf>
    <xf numFmtId="0" fontId="7" fillId="6" borderId="1" xfId="13" applyFont="1" applyFill="1" applyBorder="1" applyAlignment="1">
      <alignment horizontal="center" vertical="center" wrapText="1"/>
    </xf>
    <xf numFmtId="9" fontId="7" fillId="6" borderId="1" xfId="13" applyNumberFormat="1" applyFont="1" applyFill="1" applyBorder="1" applyAlignment="1">
      <alignment horizontal="center" vertical="center" wrapText="1"/>
    </xf>
    <xf numFmtId="0" fontId="7" fillId="7" borderId="1" xfId="13" applyFont="1" applyFill="1" applyBorder="1" applyAlignment="1">
      <alignment vertical="top" wrapText="1"/>
    </xf>
    <xf numFmtId="10" fontId="7" fillId="0" borderId="1" xfId="13" applyNumberFormat="1" applyFont="1" applyBorder="1" applyAlignment="1">
      <alignment horizontal="left" vertical="top" wrapText="1"/>
    </xf>
    <xf numFmtId="0" fontId="9" fillId="0" borderId="0" xfId="13" applyFont="1" applyAlignment="1">
      <alignment vertical="top" wrapText="1"/>
    </xf>
    <xf numFmtId="0" fontId="9" fillId="0" borderId="0" xfId="13" applyFont="1" applyAlignment="1">
      <alignment horizontal="left" vertical="top" wrapText="1"/>
    </xf>
    <xf numFmtId="0" fontId="31" fillId="0" borderId="0" xfId="13" applyFont="1"/>
    <xf numFmtId="0" fontId="22" fillId="14" borderId="1" xfId="13" applyFont="1" applyFill="1" applyBorder="1" applyAlignment="1">
      <alignment horizontal="center" vertical="top" wrapText="1"/>
    </xf>
    <xf numFmtId="0" fontId="31" fillId="0" borderId="14" xfId="13" applyFont="1" applyBorder="1" applyAlignment="1">
      <alignment horizontal="center" vertical="top" wrapText="1"/>
    </xf>
    <xf numFmtId="0" fontId="31" fillId="0" borderId="1" xfId="13" applyFont="1" applyBorder="1" applyAlignment="1">
      <alignment horizontal="center" vertical="top" wrapText="1"/>
    </xf>
    <xf numFmtId="10" fontId="7" fillId="22" borderId="1" xfId="1" applyNumberFormat="1" applyFont="1" applyFill="1" applyBorder="1" applyAlignment="1">
      <alignment horizontal="center" vertical="top" wrapText="1"/>
    </xf>
    <xf numFmtId="0" fontId="9" fillId="22" borderId="12" xfId="1" applyFont="1" applyFill="1" applyBorder="1" applyAlignment="1">
      <alignment horizontal="center" vertical="center" wrapText="1"/>
    </xf>
    <xf numFmtId="0" fontId="7" fillId="22" borderId="1" xfId="13" applyFont="1" applyFill="1" applyBorder="1" applyAlignment="1">
      <alignment horizontal="center" vertical="center" wrapText="1"/>
    </xf>
    <xf numFmtId="10" fontId="7" fillId="22" borderId="1" xfId="13" applyNumberFormat="1" applyFont="1" applyFill="1" applyBorder="1" applyAlignment="1">
      <alignment horizontal="center" vertical="top" wrapText="1"/>
    </xf>
    <xf numFmtId="0" fontId="7" fillId="22" borderId="1" xfId="13" applyFont="1" applyFill="1" applyBorder="1" applyAlignment="1">
      <alignment horizontal="center" vertical="top" wrapText="1"/>
    </xf>
    <xf numFmtId="0" fontId="52" fillId="0" borderId="1" xfId="15" applyFont="1" applyBorder="1" applyAlignment="1">
      <alignment vertical="top" wrapText="1"/>
    </xf>
    <xf numFmtId="0" fontId="8" fillId="0" borderId="1" xfId="15" applyFont="1" applyBorder="1" applyAlignment="1">
      <alignment vertical="top"/>
    </xf>
    <xf numFmtId="17" fontId="52" fillId="0" borderId="1" xfId="15" applyNumberFormat="1" applyFont="1" applyBorder="1" applyAlignment="1">
      <alignment vertical="top"/>
    </xf>
    <xf numFmtId="0" fontId="8" fillId="0" borderId="1" xfId="15" applyFont="1" applyBorder="1" applyAlignment="1">
      <alignment vertical="top" wrapText="1"/>
    </xf>
    <xf numFmtId="0" fontId="52" fillId="0" borderId="1" xfId="14" applyFont="1" applyBorder="1"/>
    <xf numFmtId="0" fontId="52" fillId="0" borderId="1" xfId="14" applyFont="1" applyBorder="1" applyAlignment="1">
      <alignment wrapText="1"/>
    </xf>
    <xf numFmtId="17" fontId="52" fillId="0" borderId="1" xfId="14" applyNumberFormat="1" applyFont="1" applyBorder="1"/>
    <xf numFmtId="0" fontId="32" fillId="22" borderId="1" xfId="0" applyFont="1" applyFill="1" applyBorder="1" applyAlignment="1">
      <alignment horizontal="center" vertical="center" wrapText="1"/>
    </xf>
    <xf numFmtId="10" fontId="31" fillId="18" borderId="1" xfId="0" applyNumberFormat="1" applyFont="1" applyFill="1" applyBorder="1" applyAlignment="1">
      <alignment horizontal="left" vertical="center" wrapText="1"/>
    </xf>
    <xf numFmtId="10" fontId="5" fillId="18" borderId="1" xfId="0" applyNumberFormat="1" applyFont="1" applyFill="1" applyBorder="1" applyAlignment="1">
      <alignment horizontal="left" vertical="center" wrapText="1"/>
    </xf>
    <xf numFmtId="0" fontId="31" fillId="18" borderId="1" xfId="0" applyFont="1" applyFill="1" applyBorder="1" applyAlignment="1">
      <alignment horizontal="left" vertical="center" wrapText="1"/>
    </xf>
    <xf numFmtId="3" fontId="31" fillId="18" borderId="1" xfId="0" applyNumberFormat="1" applyFont="1" applyFill="1" applyBorder="1" applyAlignment="1">
      <alignment horizontal="left" vertical="center" wrapText="1"/>
    </xf>
    <xf numFmtId="9" fontId="9" fillId="0" borderId="12" xfId="1" applyNumberFormat="1" applyFont="1" applyBorder="1" applyAlignment="1">
      <alignment horizontal="center" vertical="top" wrapText="1"/>
    </xf>
    <xf numFmtId="10" fontId="7" fillId="0" borderId="1" xfId="1" applyNumberFormat="1" applyFont="1" applyBorder="1" applyAlignment="1">
      <alignment horizontal="center" vertical="top" wrapText="1"/>
    </xf>
    <xf numFmtId="3" fontId="9" fillId="0" borderId="12" xfId="12" applyNumberFormat="1" applyFont="1" applyFill="1" applyBorder="1" applyAlignment="1">
      <alignment horizontal="center" vertical="top" wrapText="1"/>
    </xf>
    <xf numFmtId="10" fontId="7" fillId="18" borderId="1" xfId="1" applyNumberFormat="1" applyFont="1" applyFill="1" applyBorder="1" applyAlignment="1">
      <alignment horizontal="left" vertical="top" wrapText="1"/>
    </xf>
    <xf numFmtId="10" fontId="7" fillId="0" borderId="1" xfId="13" applyNumberFormat="1" applyFont="1" applyBorder="1" applyAlignment="1">
      <alignment horizontal="center" vertical="center" wrapText="1"/>
    </xf>
    <xf numFmtId="0" fontId="7" fillId="0" borderId="1" xfId="13" applyFont="1" applyBorder="1" applyAlignment="1">
      <alignment horizontal="center" vertical="center" wrapText="1"/>
    </xf>
    <xf numFmtId="10" fontId="7" fillId="0" borderId="1" xfId="13" applyNumberFormat="1" applyFont="1" applyBorder="1" applyAlignment="1">
      <alignment horizontal="center" vertical="top" wrapText="1"/>
    </xf>
    <xf numFmtId="0" fontId="7" fillId="0" borderId="1" xfId="13" applyFont="1" applyBorder="1" applyAlignment="1">
      <alignment horizontal="center" vertical="top" wrapText="1"/>
    </xf>
    <xf numFmtId="10" fontId="7" fillId="18" borderId="1" xfId="13" applyNumberFormat="1" applyFont="1" applyFill="1" applyBorder="1" applyAlignment="1">
      <alignment horizontal="left" vertical="top" wrapText="1"/>
    </xf>
    <xf numFmtId="3" fontId="7" fillId="0" borderId="13" xfId="11" applyNumberFormat="1" applyFont="1" applyBorder="1" applyAlignment="1">
      <alignment horizontal="center" vertical="top" wrapText="1"/>
    </xf>
    <xf numFmtId="10" fontId="7" fillId="18" borderId="1" xfId="4" applyNumberFormat="1" applyFont="1" applyFill="1" applyBorder="1" applyAlignment="1">
      <alignment horizontal="center" vertical="center" wrapText="1"/>
    </xf>
    <xf numFmtId="0" fontId="7" fillId="18" borderId="1" xfId="4" applyFont="1" applyFill="1" applyBorder="1" applyAlignment="1">
      <alignment horizontal="center" vertical="center" wrapText="1"/>
    </xf>
    <xf numFmtId="9" fontId="7" fillId="0" borderId="1" xfId="13" applyNumberFormat="1" applyFont="1" applyBorder="1" applyAlignment="1">
      <alignment horizontal="center" vertical="top" wrapText="1"/>
    </xf>
    <xf numFmtId="10" fontId="7" fillId="23" borderId="1" xfId="13" applyNumberFormat="1" applyFont="1" applyFill="1" applyBorder="1" applyAlignment="1">
      <alignment horizontal="left" vertical="top" wrapText="1"/>
    </xf>
    <xf numFmtId="1" fontId="7" fillId="6" borderId="1" xfId="13" applyNumberFormat="1" applyFont="1" applyFill="1" applyBorder="1" applyAlignment="1">
      <alignment horizontal="center" vertical="center" wrapText="1"/>
    </xf>
    <xf numFmtId="164" fontId="5" fillId="24" borderId="1" xfId="0" applyNumberFormat="1" applyFont="1" applyFill="1" applyBorder="1" applyAlignment="1">
      <alignment horizontal="center" vertical="center" wrapText="1"/>
    </xf>
    <xf numFmtId="9" fontId="31" fillId="24" borderId="1" xfId="0" applyNumberFormat="1" applyFont="1" applyFill="1" applyBorder="1" applyAlignment="1">
      <alignment horizontal="center" vertical="center" wrapText="1"/>
    </xf>
    <xf numFmtId="3" fontId="7" fillId="0" borderId="0" xfId="11" applyNumberFormat="1" applyFont="1" applyAlignment="1">
      <alignment horizontal="center" vertical="top" wrapText="1"/>
    </xf>
    <xf numFmtId="3" fontId="9" fillId="0" borderId="0" xfId="12" applyNumberFormat="1" applyFont="1" applyFill="1" applyBorder="1" applyAlignment="1">
      <alignment horizontal="center" vertical="top" wrapText="1"/>
    </xf>
    <xf numFmtId="10" fontId="7" fillId="6" borderId="1" xfId="1" applyNumberFormat="1" applyFont="1" applyFill="1" applyBorder="1" applyAlignment="1">
      <alignment horizontal="left" vertical="top" wrapText="1"/>
    </xf>
    <xf numFmtId="0" fontId="55" fillId="0" borderId="0" xfId="0" applyFont="1" applyAlignment="1">
      <alignment vertical="center" wrapText="1"/>
    </xf>
    <xf numFmtId="0" fontId="10" fillId="0" borderId="5" xfId="0" applyFont="1" applyBorder="1" applyAlignment="1">
      <alignment horizontal="left" vertical="top" wrapText="1"/>
    </xf>
    <xf numFmtId="0" fontId="10" fillId="0" borderId="6" xfId="0" applyFont="1" applyBorder="1" applyAlignment="1">
      <alignment horizontal="left" vertical="top" wrapText="1"/>
    </xf>
    <xf numFmtId="0" fontId="10" fillId="0" borderId="7" xfId="0" applyFont="1" applyBorder="1" applyAlignment="1">
      <alignment horizontal="left" vertical="top" wrapText="1"/>
    </xf>
    <xf numFmtId="0" fontId="7" fillId="0" borderId="1" xfId="6" applyFont="1" applyFill="1" applyBorder="1" applyAlignment="1">
      <alignment horizontal="left" vertical="top" wrapText="1"/>
    </xf>
    <xf numFmtId="0" fontId="9" fillId="8"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7" fillId="0" borderId="1" xfId="0" applyFont="1" applyBorder="1" applyAlignment="1">
      <alignment horizontal="left" vertical="center" wrapText="1"/>
    </xf>
    <xf numFmtId="0" fontId="9" fillId="0" borderId="1" xfId="0" applyFont="1" applyBorder="1" applyAlignment="1">
      <alignment horizontal="left" vertical="center" wrapText="1"/>
    </xf>
    <xf numFmtId="0" fontId="7" fillId="4" borderId="1" xfId="0" applyFont="1" applyFill="1" applyBorder="1" applyAlignment="1">
      <alignment horizontal="left" vertical="top" wrapText="1"/>
    </xf>
    <xf numFmtId="0" fontId="7" fillId="17" borderId="1" xfId="0" applyFont="1" applyFill="1" applyBorder="1" applyAlignment="1">
      <alignment horizontal="left" vertical="top" wrapText="1"/>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1" xfId="0" applyFont="1" applyBorder="1" applyAlignment="1">
      <alignment horizontal="left" vertical="top" wrapText="1"/>
    </xf>
    <xf numFmtId="0" fontId="13" fillId="0" borderId="1" xfId="0" applyFont="1" applyBorder="1" applyAlignment="1">
      <alignment horizontal="left" vertical="top" wrapText="1"/>
    </xf>
    <xf numFmtId="0" fontId="8" fillId="0" borderId="2" xfId="0" applyFont="1" applyBorder="1" applyAlignment="1">
      <alignment horizontal="left" vertical="top" wrapText="1"/>
    </xf>
    <xf numFmtId="0" fontId="8" fillId="0" borderId="3" xfId="0" applyFont="1" applyBorder="1" applyAlignment="1">
      <alignment horizontal="left" vertical="top" wrapText="1"/>
    </xf>
    <xf numFmtId="0" fontId="8" fillId="0" borderId="4" xfId="0" applyFont="1" applyBorder="1" applyAlignment="1">
      <alignment horizontal="left" vertical="top" wrapText="1"/>
    </xf>
    <xf numFmtId="0" fontId="7" fillId="0" borderId="2" xfId="1" applyFont="1" applyBorder="1" applyAlignment="1">
      <alignment horizontal="left" vertical="top" wrapText="1"/>
    </xf>
    <xf numFmtId="0" fontId="7" fillId="0" borderId="3" xfId="1" applyFont="1" applyBorder="1" applyAlignment="1">
      <alignment horizontal="left" vertical="top" wrapText="1"/>
    </xf>
    <xf numFmtId="0" fontId="7" fillId="0" borderId="4" xfId="1" applyFont="1" applyBorder="1" applyAlignment="1">
      <alignment horizontal="left" vertical="top" wrapText="1"/>
    </xf>
    <xf numFmtId="0" fontId="9" fillId="8" borderId="1" xfId="1" applyFont="1" applyFill="1" applyBorder="1" applyAlignment="1">
      <alignment horizontal="left" vertical="center" wrapText="1"/>
    </xf>
    <xf numFmtId="0" fontId="7" fillId="0" borderId="1" xfId="1" applyFont="1" applyBorder="1" applyAlignment="1">
      <alignment horizontal="left" vertical="center" wrapText="1"/>
    </xf>
    <xf numFmtId="0" fontId="9" fillId="0" borderId="1" xfId="1" applyFont="1" applyBorder="1" applyAlignment="1">
      <alignment horizontal="left" vertical="center" wrapText="1"/>
    </xf>
    <xf numFmtId="0" fontId="9" fillId="0" borderId="5" xfId="1" applyFont="1" applyBorder="1" applyAlignment="1">
      <alignment horizontal="left" vertical="top" wrapText="1"/>
    </xf>
    <xf numFmtId="0" fontId="9" fillId="0" borderId="6" xfId="1" applyFont="1" applyBorder="1" applyAlignment="1">
      <alignment horizontal="left" vertical="top" wrapText="1"/>
    </xf>
    <xf numFmtId="0" fontId="9" fillId="0" borderId="7" xfId="1" applyFont="1" applyBorder="1" applyAlignment="1">
      <alignment horizontal="left" vertical="top" wrapText="1"/>
    </xf>
    <xf numFmtId="0" fontId="7" fillId="4" borderId="1" xfId="1" applyFont="1" applyFill="1" applyBorder="1" applyAlignment="1">
      <alignment horizontal="left" vertical="center" wrapText="1"/>
    </xf>
    <xf numFmtId="0" fontId="7" fillId="6" borderId="1" xfId="9" applyFont="1" applyFill="1" applyBorder="1" applyAlignment="1">
      <alignment horizontal="left" vertical="center" wrapText="1"/>
    </xf>
    <xf numFmtId="0" fontId="9" fillId="0" borderId="5" xfId="4" applyFont="1" applyBorder="1" applyAlignment="1">
      <alignment horizontal="left" vertical="center" wrapText="1"/>
    </xf>
    <xf numFmtId="0" fontId="9" fillId="0" borderId="6" xfId="4" applyFont="1" applyBorder="1" applyAlignment="1">
      <alignment horizontal="left" vertical="center" wrapText="1"/>
    </xf>
    <xf numFmtId="0" fontId="9" fillId="0" borderId="7" xfId="4" applyFont="1" applyBorder="1" applyAlignment="1">
      <alignment horizontal="left" vertical="center" wrapText="1"/>
    </xf>
    <xf numFmtId="0" fontId="31" fillId="0" borderId="1" xfId="0" applyFont="1" applyBorder="1" applyAlignment="1">
      <alignment horizontal="left" vertical="center" wrapText="1"/>
    </xf>
    <xf numFmtId="0" fontId="32" fillId="0" borderId="5" xfId="0" applyFont="1" applyBorder="1" applyAlignment="1">
      <alignment horizontal="left" vertical="center" wrapText="1"/>
    </xf>
    <xf numFmtId="0" fontId="32" fillId="0" borderId="6" xfId="0" applyFont="1" applyBorder="1" applyAlignment="1">
      <alignment horizontal="left" vertical="center" wrapText="1"/>
    </xf>
    <xf numFmtId="0" fontId="32" fillId="0" borderId="7" xfId="0" applyFont="1" applyBorder="1" applyAlignment="1">
      <alignment horizontal="left" vertical="center" wrapText="1"/>
    </xf>
    <xf numFmtId="9" fontId="7" fillId="4" borderId="2" xfId="1" applyNumberFormat="1" applyFont="1" applyFill="1" applyBorder="1" applyAlignment="1">
      <alignment horizontal="center" vertical="center" wrapText="1"/>
    </xf>
    <xf numFmtId="0" fontId="7" fillId="4" borderId="3" xfId="1" applyFont="1" applyFill="1" applyBorder="1" applyAlignment="1">
      <alignment horizontal="center" vertical="center" wrapText="1"/>
    </xf>
    <xf numFmtId="0" fontId="7" fillId="4" borderId="4" xfId="1" applyFont="1" applyFill="1" applyBorder="1" applyAlignment="1">
      <alignment horizontal="center" vertical="center" wrapText="1"/>
    </xf>
    <xf numFmtId="0" fontId="7" fillId="4" borderId="2" xfId="1" applyFont="1" applyFill="1" applyBorder="1" applyAlignment="1">
      <alignment horizontal="left" vertical="center" wrapText="1"/>
    </xf>
    <xf numFmtId="0" fontId="7" fillId="4" borderId="3" xfId="1" applyFont="1" applyFill="1" applyBorder="1" applyAlignment="1">
      <alignment horizontal="left" vertical="center" wrapText="1"/>
    </xf>
    <xf numFmtId="0" fontId="7" fillId="4" borderId="4" xfId="1" applyFont="1" applyFill="1" applyBorder="1" applyAlignment="1">
      <alignment horizontal="left" vertical="center" wrapText="1"/>
    </xf>
    <xf numFmtId="0" fontId="9" fillId="0" borderId="5" xfId="1" applyFont="1" applyBorder="1" applyAlignment="1">
      <alignment horizontal="left" vertical="center" wrapText="1"/>
    </xf>
    <xf numFmtId="0" fontId="9" fillId="0" borderId="6" xfId="1" applyFont="1" applyBorder="1" applyAlignment="1">
      <alignment horizontal="left" vertical="center" wrapText="1"/>
    </xf>
    <xf numFmtId="0" fontId="9" fillId="0" borderId="7" xfId="1" applyFont="1" applyBorder="1" applyAlignment="1">
      <alignment horizontal="left" vertical="center" wrapText="1"/>
    </xf>
    <xf numFmtId="0" fontId="9" fillId="8" borderId="1" xfId="1" applyFont="1" applyFill="1" applyBorder="1" applyAlignment="1">
      <alignment horizontal="center" vertical="center" wrapText="1"/>
    </xf>
    <xf numFmtId="0" fontId="7" fillId="0" borderId="1" xfId="1" applyFont="1" applyBorder="1" applyAlignment="1">
      <alignment horizontal="center" vertical="center" wrapText="1"/>
    </xf>
    <xf numFmtId="0" fontId="32" fillId="0" borderId="1" xfId="0" applyFont="1" applyBorder="1" applyAlignment="1">
      <alignment horizontal="left" vertical="center" wrapText="1"/>
    </xf>
    <xf numFmtId="0" fontId="7" fillId="4" borderId="2" xfId="1" applyFont="1" applyFill="1" applyBorder="1" applyAlignment="1">
      <alignment horizontal="center" vertical="center" wrapText="1"/>
    </xf>
    <xf numFmtId="9" fontId="7" fillId="4" borderId="3" xfId="1" applyNumberFormat="1" applyFont="1" applyFill="1" applyBorder="1" applyAlignment="1">
      <alignment horizontal="center" vertical="center" wrapText="1"/>
    </xf>
    <xf numFmtId="0" fontId="7" fillId="0" borderId="5" xfId="1" applyFont="1" applyBorder="1" applyAlignment="1">
      <alignment horizontal="left" vertical="center" wrapText="1"/>
    </xf>
    <xf numFmtId="0" fontId="7" fillId="0" borderId="0" xfId="1" applyFont="1" applyAlignment="1">
      <alignment horizontal="left" vertical="top"/>
    </xf>
    <xf numFmtId="0" fontId="5" fillId="0" borderId="0" xfId="0" applyFont="1"/>
    <xf numFmtId="0" fontId="32" fillId="8" borderId="1" xfId="0" applyFont="1" applyFill="1" applyBorder="1" applyAlignment="1">
      <alignment horizontal="center" vertical="center" wrapText="1"/>
    </xf>
    <xf numFmtId="0" fontId="33" fillId="0" borderId="1" xfId="0" applyFont="1" applyBorder="1" applyAlignment="1">
      <alignment horizontal="center" vertical="center" wrapText="1"/>
    </xf>
    <xf numFmtId="0" fontId="10" fillId="0" borderId="5" xfId="1" applyFont="1" applyBorder="1" applyAlignment="1">
      <alignment horizontal="left" vertical="top" wrapText="1"/>
    </xf>
    <xf numFmtId="0" fontId="10" fillId="0" borderId="6" xfId="1" applyFont="1" applyBorder="1" applyAlignment="1">
      <alignment horizontal="left" vertical="top" wrapText="1"/>
    </xf>
    <xf numFmtId="0" fontId="10" fillId="0" borderId="7" xfId="1" applyFont="1" applyBorder="1" applyAlignment="1">
      <alignment horizontal="left" vertical="top" wrapText="1"/>
    </xf>
    <xf numFmtId="0" fontId="7" fillId="0" borderId="1" xfId="1" applyFont="1" applyBorder="1" applyAlignment="1">
      <alignment vertical="top" wrapText="1"/>
    </xf>
    <xf numFmtId="0" fontId="7" fillId="0" borderId="1" xfId="1" applyFont="1" applyBorder="1" applyAlignment="1">
      <alignment horizontal="left" vertical="top" wrapText="1"/>
    </xf>
    <xf numFmtId="0" fontId="9" fillId="8" borderId="5" xfId="1" applyFont="1" applyFill="1" applyBorder="1" applyAlignment="1">
      <alignment horizontal="left" vertical="center" wrapText="1"/>
    </xf>
    <xf numFmtId="0" fontId="9" fillId="8" borderId="6" xfId="1" applyFont="1" applyFill="1" applyBorder="1" applyAlignment="1">
      <alignment horizontal="left" vertical="center" wrapText="1"/>
    </xf>
    <xf numFmtId="0" fontId="9" fillId="8" borderId="7" xfId="1" applyFont="1" applyFill="1" applyBorder="1" applyAlignment="1">
      <alignment horizontal="left" vertical="center" wrapText="1"/>
    </xf>
    <xf numFmtId="0" fontId="7" fillId="0" borderId="6" xfId="1" applyFont="1" applyBorder="1" applyAlignment="1">
      <alignment horizontal="left" vertical="center" wrapText="1"/>
    </xf>
    <xf numFmtId="0" fontId="7" fillId="0" borderId="7" xfId="1" applyFont="1" applyBorder="1" applyAlignment="1">
      <alignment horizontal="left" vertical="center" wrapText="1"/>
    </xf>
    <xf numFmtId="0" fontId="8" fillId="0" borderId="2" xfId="1" applyFont="1" applyBorder="1" applyAlignment="1">
      <alignment horizontal="left" vertical="top" wrapText="1"/>
    </xf>
    <xf numFmtId="0" fontId="8" fillId="0" borderId="3" xfId="1" applyFont="1" applyBorder="1" applyAlignment="1">
      <alignment horizontal="left" vertical="top" wrapText="1"/>
    </xf>
    <xf numFmtId="0" fontId="8" fillId="0" borderId="4" xfId="1" applyFont="1" applyBorder="1" applyAlignment="1">
      <alignment horizontal="left" vertical="top" wrapText="1"/>
    </xf>
    <xf numFmtId="0" fontId="7" fillId="0" borderId="2" xfId="1" applyFont="1" applyBorder="1" applyAlignment="1">
      <alignment horizontal="center" vertical="top" wrapText="1"/>
    </xf>
    <xf numFmtId="0" fontId="7" fillId="0" borderId="3" xfId="1" applyFont="1" applyBorder="1" applyAlignment="1">
      <alignment horizontal="center" vertical="top" wrapText="1"/>
    </xf>
    <xf numFmtId="0" fontId="7" fillId="0" borderId="4" xfId="1" applyFont="1" applyBorder="1" applyAlignment="1">
      <alignment horizontal="center" vertical="top" wrapText="1"/>
    </xf>
    <xf numFmtId="0" fontId="10" fillId="0" borderId="5" xfId="13" applyFont="1" applyBorder="1" applyAlignment="1">
      <alignment horizontal="left" vertical="top" wrapText="1"/>
    </xf>
    <xf numFmtId="0" fontId="10" fillId="0" borderId="6" xfId="13" applyFont="1" applyBorder="1" applyAlignment="1">
      <alignment horizontal="left" vertical="top" wrapText="1"/>
    </xf>
    <xf numFmtId="0" fontId="10" fillId="0" borderId="7" xfId="13" applyFont="1" applyBorder="1" applyAlignment="1">
      <alignment horizontal="left" vertical="top" wrapText="1"/>
    </xf>
    <xf numFmtId="0" fontId="7" fillId="0" borderId="1" xfId="13" applyFont="1" applyBorder="1" applyAlignment="1">
      <alignment vertical="top" wrapText="1"/>
    </xf>
    <xf numFmtId="0" fontId="9" fillId="8" borderId="5" xfId="13" applyFont="1" applyFill="1" applyBorder="1" applyAlignment="1">
      <alignment horizontal="left" vertical="center" wrapText="1"/>
    </xf>
    <xf numFmtId="0" fontId="9" fillId="8" borderId="6" xfId="13" applyFont="1" applyFill="1" applyBorder="1" applyAlignment="1">
      <alignment horizontal="left" vertical="center" wrapText="1"/>
    </xf>
    <xf numFmtId="0" fontId="7" fillId="0" borderId="5" xfId="13" applyFont="1" applyBorder="1" applyAlignment="1">
      <alignment horizontal="left" vertical="center" wrapText="1"/>
    </xf>
    <xf numFmtId="0" fontId="7" fillId="0" borderId="6" xfId="13" applyFont="1" applyBorder="1" applyAlignment="1">
      <alignment horizontal="left" vertical="center" wrapText="1"/>
    </xf>
    <xf numFmtId="0" fontId="7" fillId="0" borderId="1" xfId="13" applyFont="1" applyBorder="1" applyAlignment="1">
      <alignment horizontal="left" vertical="top" wrapText="1"/>
    </xf>
    <xf numFmtId="0" fontId="7" fillId="0" borderId="2" xfId="13" applyFont="1" applyBorder="1" applyAlignment="1">
      <alignment vertical="top" wrapText="1"/>
    </xf>
    <xf numFmtId="0" fontId="7" fillId="0" borderId="3" xfId="13" applyFont="1" applyBorder="1" applyAlignment="1">
      <alignment vertical="top" wrapText="1"/>
    </xf>
    <xf numFmtId="0" fontId="7" fillId="0" borderId="4" xfId="13" applyFont="1" applyBorder="1" applyAlignment="1">
      <alignment vertical="top" wrapText="1"/>
    </xf>
    <xf numFmtId="0" fontId="8" fillId="0" borderId="2" xfId="13" applyFont="1" applyBorder="1" applyAlignment="1">
      <alignment horizontal="left" vertical="top" wrapText="1"/>
    </xf>
    <xf numFmtId="0" fontId="8" fillId="0" borderId="3" xfId="13" applyFont="1" applyBorder="1" applyAlignment="1">
      <alignment horizontal="left" vertical="top" wrapText="1"/>
    </xf>
    <xf numFmtId="0" fontId="8" fillId="0" borderId="4" xfId="13" applyFont="1" applyBorder="1" applyAlignment="1">
      <alignment horizontal="left" vertical="top" wrapText="1"/>
    </xf>
    <xf numFmtId="9" fontId="7" fillId="4" borderId="2" xfId="13" applyNumberFormat="1" applyFont="1" applyFill="1" applyBorder="1" applyAlignment="1">
      <alignment horizontal="center" vertical="center" wrapText="1"/>
    </xf>
    <xf numFmtId="0" fontId="7" fillId="4" borderId="3" xfId="13" applyFont="1" applyFill="1" applyBorder="1" applyAlignment="1">
      <alignment horizontal="center" vertical="center" wrapText="1"/>
    </xf>
    <xf numFmtId="0" fontId="7" fillId="4" borderId="4" xfId="13" applyFont="1" applyFill="1" applyBorder="1" applyAlignment="1">
      <alignment horizontal="center" vertical="center" wrapText="1"/>
    </xf>
    <xf numFmtId="0" fontId="45" fillId="0" borderId="0" xfId="14" applyFont="1" applyAlignment="1">
      <alignment horizontal="left" vertical="top" wrapText="1"/>
    </xf>
    <xf numFmtId="0" fontId="6" fillId="0" borderId="0" xfId="0" applyFont="1" applyAlignment="1">
      <alignment horizontal="center" wrapText="1"/>
    </xf>
    <xf numFmtId="10" fontId="7" fillId="0" borderId="5" xfId="0" applyNumberFormat="1" applyFont="1" applyBorder="1" applyAlignment="1">
      <alignment horizontal="left" vertical="top" wrapText="1"/>
    </xf>
    <xf numFmtId="10" fontId="7" fillId="0" borderId="7" xfId="0" applyNumberFormat="1" applyFont="1" applyBorder="1" applyAlignment="1">
      <alignment horizontal="left" vertical="top" wrapText="1"/>
    </xf>
    <xf numFmtId="0" fontId="27" fillId="6" borderId="1" xfId="0" applyFont="1" applyFill="1" applyBorder="1" applyAlignment="1">
      <alignment horizontal="center" vertical="center" wrapText="1"/>
    </xf>
    <xf numFmtId="0" fontId="7" fillId="0" borderId="5" xfId="0" applyFont="1" applyBorder="1" applyAlignment="1">
      <alignment horizontal="left" vertical="center" wrapTex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0" fontId="31" fillId="24" borderId="1" xfId="0" applyFont="1" applyFill="1" applyBorder="1" applyAlignment="1">
      <alignment horizontal="center" vertical="center" wrapText="1"/>
    </xf>
    <xf numFmtId="0" fontId="32" fillId="6" borderId="1" xfId="0" applyFont="1" applyFill="1" applyBorder="1" applyAlignment="1">
      <alignment horizontal="center" vertical="center" wrapText="1"/>
    </xf>
    <xf numFmtId="164" fontId="5" fillId="6" borderId="1" xfId="0" applyNumberFormat="1" applyFont="1" applyFill="1" applyBorder="1" applyAlignment="1">
      <alignment horizontal="center" vertical="center" wrapText="1"/>
    </xf>
    <xf numFmtId="0" fontId="37" fillId="6" borderId="1" xfId="0" applyFont="1" applyFill="1" applyBorder="1" applyAlignment="1">
      <alignment horizontal="center" vertical="center" wrapText="1"/>
    </xf>
    <xf numFmtId="0" fontId="5" fillId="0" borderId="1" xfId="0" applyFont="1" applyBorder="1" applyAlignment="1">
      <alignment horizontal="left" vertical="center" wrapText="1"/>
    </xf>
    <xf numFmtId="0" fontId="5" fillId="24" borderId="1" xfId="0" applyFont="1" applyFill="1" applyBorder="1" applyAlignment="1">
      <alignment horizontal="center" vertical="center" wrapText="1"/>
    </xf>
    <xf numFmtId="164" fontId="31" fillId="6" borderId="1" xfId="0" applyNumberFormat="1" applyFont="1" applyFill="1" applyBorder="1" applyAlignment="1">
      <alignment horizontal="center" vertical="center" wrapText="1"/>
    </xf>
    <xf numFmtId="0" fontId="7" fillId="0" borderId="0" xfId="1" applyFont="1" applyAlignment="1">
      <alignment horizontal="left" vertical="top" wrapText="1"/>
    </xf>
    <xf numFmtId="9" fontId="7" fillId="0" borderId="0" xfId="1" applyNumberFormat="1" applyFont="1" applyAlignment="1">
      <alignment horizontal="center" vertical="top" wrapText="1"/>
    </xf>
    <xf numFmtId="9" fontId="31" fillId="6" borderId="12" xfId="11" applyNumberFormat="1" applyFont="1" applyFill="1" applyBorder="1" applyAlignment="1">
      <alignment horizontal="center" vertical="top" wrapText="1"/>
    </xf>
    <xf numFmtId="9" fontId="31" fillId="6" borderId="12" xfId="12" applyFont="1" applyFill="1" applyBorder="1" applyAlignment="1">
      <alignment horizontal="center" vertical="top" wrapText="1"/>
    </xf>
    <xf numFmtId="9" fontId="31" fillId="6" borderId="15" xfId="11" applyNumberFormat="1" applyFont="1" applyFill="1" applyBorder="1" applyAlignment="1">
      <alignment horizontal="center" vertical="top" wrapText="1"/>
    </xf>
    <xf numFmtId="164" fontId="31" fillId="6" borderId="15" xfId="11" applyNumberFormat="1" applyFont="1" applyFill="1" applyBorder="1" applyAlignment="1">
      <alignment horizontal="center" vertical="top" wrapText="1"/>
    </xf>
    <xf numFmtId="0" fontId="31" fillId="6" borderId="16" xfId="11" applyFont="1" applyFill="1" applyBorder="1" applyAlignment="1">
      <alignment horizontal="center" vertical="top" wrapText="1"/>
    </xf>
    <xf numFmtId="0" fontId="7" fillId="6" borderId="1" xfId="13" applyFont="1" applyFill="1" applyBorder="1" applyAlignment="1">
      <alignment horizontal="left" vertical="top" wrapText="1"/>
    </xf>
    <xf numFmtId="165" fontId="7" fillId="6" borderId="1" xfId="17" applyNumberFormat="1" applyFont="1" applyFill="1" applyBorder="1" applyAlignment="1">
      <alignment horizontal="center" vertical="center" wrapText="1"/>
    </xf>
  </cellXfs>
  <cellStyles count="19">
    <cellStyle name="Bad" xfId="6" builtinId="27"/>
    <cellStyle name="Comma" xfId="5" builtinId="3"/>
    <cellStyle name="Comma 2" xfId="17" xr:uid="{5C2D7318-190B-4BD9-9747-622D9ECAB605}"/>
    <cellStyle name="Comma 3" xfId="18" xr:uid="{8EE7F76F-98C7-498F-8E93-79E98FAC670A}"/>
    <cellStyle name="Neutral" xfId="7" builtinId="28"/>
    <cellStyle name="Normal" xfId="0" builtinId="0"/>
    <cellStyle name="Normal 12" xfId="13" xr:uid="{B05964E6-E62A-4902-9AF0-4D21A619E36C}"/>
    <cellStyle name="Normal 2" xfId="1" xr:uid="{00000000-0005-0000-0000-000001000000}"/>
    <cellStyle name="Normal 2 2" xfId="4" xr:uid="{020DDCFF-0331-4FB9-BE33-F695B24687CA}"/>
    <cellStyle name="Normal 2 3" xfId="3" xr:uid="{3CAD3F27-1466-4F70-95F9-C68BCE930069}"/>
    <cellStyle name="Normal 2 3 2" xfId="8" xr:uid="{66429B76-E69C-4ACC-B842-1898A38E4014}"/>
    <cellStyle name="Normal 2 3 3" xfId="9" xr:uid="{7CEF9476-B0B1-4F15-8BC6-D60DCC7CF2B4}"/>
    <cellStyle name="Normal 3" xfId="14" xr:uid="{BAEFCCC4-5A12-4E53-B852-FBAA436E82D0}"/>
    <cellStyle name="Normal 3 2" xfId="15" xr:uid="{CF096BF7-3F62-4D72-9679-BAD639BC9D3E}"/>
    <cellStyle name="Normal 4" xfId="11" xr:uid="{B89D57D2-6AF4-48F8-B916-5A8508927249}"/>
    <cellStyle name="Percent" xfId="2" builtinId="5"/>
    <cellStyle name="Percent 2" xfId="10" xr:uid="{FD7C22A7-6CD5-4BC3-BC2D-722AA6E1FD6F}"/>
    <cellStyle name="Percent 2 2" xfId="16" xr:uid="{13815EE4-E5E5-4174-995D-A6C2891EDC7E}"/>
    <cellStyle name="Percent 3" xfId="12" xr:uid="{945492DA-644D-4A64-A385-36F47A47F749}"/>
  </cellStyles>
  <dxfs count="0"/>
  <tableStyles count="0" defaultTableStyle="TableStyleMedium2" defaultPivotStyle="PivotStyleLight16"/>
  <colors>
    <mruColors>
      <color rgb="FFE3FAE3"/>
      <color rgb="FFFCFCCA"/>
      <color rgb="FFD7FAF5"/>
      <color rgb="FFEDF5FF"/>
      <color rgb="FFEDF55F"/>
      <color rgb="FFCCFFCC"/>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umer_khan_dai_com/Documents/Umer%20Folder/DAI-London/PLANE/ARAP%202024/Portfolio%20LF/Copy%20of%20PLANE%20Portfolio%20Results%20Framework%20for%20DD%20Approval+UK%20FCDO%20W2.xlsx" TargetMode="External"/><Relationship Id="rId1" Type="http://schemas.openxmlformats.org/officeDocument/2006/relationships/externalLinkPath" Target="/personal/umer_khan_dai_com/Documents/Umer%20Folder/DAI-London/PLANE/ARAP%202024/Portfolio%20LF/Copy%20of%20PLANE%20Portfolio%20Results%20Framework%20for%20DD%20Approval+UK%20FCDO%20W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ukhan\AppData\Local\Microsoft\Windows\INetCache\Content.Outlook\E90HWOGX\PLANE%20Portfolio%20Results%20Framework%20V9-FCDO%20100225%20W2%20W3%20updat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mpact and Outcome"/>
      <sheetName val="Window 1"/>
      <sheetName val="Window 2"/>
      <sheetName val="Window 3"/>
      <sheetName val="Indicator Descriptions"/>
      <sheetName val="Baseline Data"/>
      <sheetName val="Target Data"/>
      <sheetName val="Weightings"/>
    </sheetNames>
    <sheetDataSet>
      <sheetData sheetId="0"/>
      <sheetData sheetId="1"/>
      <sheetData sheetId="2"/>
      <sheetData sheetId="3"/>
      <sheetData sheetId="4"/>
      <sheetData sheetId="5"/>
      <sheetData sheetId="6"/>
      <sheetData sheetId="7">
        <row r="37">
          <cell r="C37">
            <v>0.13223140495867769</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mpact and Outcome"/>
      <sheetName val="Window 1"/>
      <sheetName val="Window 2"/>
      <sheetName val="Window 3"/>
      <sheetName val="Indicator Descriptions"/>
      <sheetName val="Change log"/>
      <sheetName val="Baseline Data-Education Bud"/>
      <sheetName val="Baseline Data"/>
      <sheetName val="Target Data"/>
      <sheetName val="Weighting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38">
          <cell r="C38">
            <v>8.2644628099173556E-2</v>
          </cell>
        </row>
      </sheetData>
    </sheetDataSet>
  </externalBook>
</externalLink>
</file>

<file path=xl/persons/person.xml><?xml version="1.0" encoding="utf-8"?>
<personList xmlns="http://schemas.microsoft.com/office/spreadsheetml/2018/threadedcomments" xmlns:x="http://schemas.openxmlformats.org/spreadsheetml/2006/main">
  <person displayName="Mwamlima, Basileke" id="{1D340A60-DA7F-4B80-92CD-5DFC1B872412}" userId="basileke.mwamlima@thepalladiumgroup.com" providerId="PeoplePicker"/>
  <person displayName="Morris, Steve" id="{4D90216A-5022-448F-B86B-3C48E47C285D}" userId="S::steve.morris@thepalladiumgroup.com::59c810b1-4ec9-4d12-998a-52188a8af873" providerId="AD"/>
  <person displayName="Mwamlima, Basileke" id="{171D40F8-B88A-4899-8923-1253382DD713}" userId="S::basileke.mwamlima@thepalladiumgroup.com::eab70d6e-483b-476b-957f-c4d95a6a4198"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E65554" dT="2023-01-31T08:27:18.32" personId="{4D90216A-5022-448F-B86B-3C48E47C285D}" id="{0B144C6E-CCAF-431F-B442-7FAE1044DE3D}">
    <text>@Mwamlima, Basileke please update this as per Zenzo's calculations (considered and quality checked by yourself of course)</text>
    <mentions>
      <mention mentionpersonId="{1D340A60-DA7F-4B80-92CD-5DFC1B872412}" mentionId="{B83E3E6E-20A8-4546-AB0B-1A9CBC3151C0}" startIndex="0" length="19"/>
    </mentions>
  </threadedComment>
  <threadedComment ref="E65554" dT="2023-01-31T08:57:32.93" personId="{171D40F8-B88A-4899-8923-1253382DD713}" id="{602B902D-1979-4DFC-81C7-54099FFDFE87}" parentId="{0B144C6E-CCAF-431F-B442-7FAE1044DE3D}">
    <text>Updated.</text>
  </threadedComment>
  <threadedComment ref="JA65554" dT="2023-01-31T08:27:18.32" personId="{4D90216A-5022-448F-B86B-3C48E47C285D}" id="{85BA0F27-CF31-448F-9540-6137AF37C3A0}">
    <text>@Mwamlima, Basileke please update this as per Zenzo's calculations (considered and quality checked by yourself of course)</text>
    <mentions>
      <mention mentionpersonId="{1D340A60-DA7F-4B80-92CD-5DFC1B872412}" mentionId="{0C231FB4-EEBF-42A2-9B9A-9558932B013D}" startIndex="0" length="19"/>
    </mentions>
  </threadedComment>
  <threadedComment ref="JA65554" dT="2023-01-31T08:57:32.93" personId="{171D40F8-B88A-4899-8923-1253382DD713}" id="{02FCCC02-06F4-4903-8082-208A837E19FF}" parentId="{85BA0F27-CF31-448F-9540-6137AF37C3A0}">
    <text>Updated.</text>
  </threadedComment>
  <threadedComment ref="SW65554" dT="2023-01-31T08:27:18.32" personId="{4D90216A-5022-448F-B86B-3C48E47C285D}" id="{4EA43DF5-05EB-4A6A-B589-E83B00105622}">
    <text>@Mwamlima, Basileke please update this as per Zenzo's calculations (considered and quality checked by yourself of course)</text>
    <mentions>
      <mention mentionpersonId="{1D340A60-DA7F-4B80-92CD-5DFC1B872412}" mentionId="{2D66650E-F66F-415E-B213-1AE4752B9922}" startIndex="0" length="19"/>
    </mentions>
  </threadedComment>
  <threadedComment ref="SW65554" dT="2023-01-31T08:57:32.93" personId="{171D40F8-B88A-4899-8923-1253382DD713}" id="{871828DE-D55E-47F4-A33F-AF637F0E9A5A}" parentId="{4EA43DF5-05EB-4A6A-B589-E83B00105622}">
    <text>Updated.</text>
  </threadedComment>
  <threadedComment ref="ACS65554" dT="2023-01-31T08:27:18.32" personId="{4D90216A-5022-448F-B86B-3C48E47C285D}" id="{AF5C036C-849B-47D7-A197-38C83D3A9987}">
    <text>@Mwamlima, Basileke please update this as per Zenzo's calculations (considered and quality checked by yourself of course)</text>
    <mentions>
      <mention mentionpersonId="{1D340A60-DA7F-4B80-92CD-5DFC1B872412}" mentionId="{1B8FA3F3-8BB4-4953-9DD5-2FDDC97999FF}" startIndex="0" length="19"/>
    </mentions>
  </threadedComment>
  <threadedComment ref="ACS65554" dT="2023-01-31T08:57:32.93" personId="{171D40F8-B88A-4899-8923-1253382DD713}" id="{4302B2A5-38E4-40E3-BB44-15230C8C765A}" parentId="{AF5C036C-849B-47D7-A197-38C83D3A9987}">
    <text>Updated.</text>
  </threadedComment>
  <threadedComment ref="AMO65554" dT="2023-01-31T08:27:18.32" personId="{4D90216A-5022-448F-B86B-3C48E47C285D}" id="{E1FFEF73-BECC-4FF5-8102-9B1F2FCC1D14}">
    <text>@Mwamlima, Basileke please update this as per Zenzo's calculations (considered and quality checked by yourself of course)</text>
    <mentions>
      <mention mentionpersonId="{1D340A60-DA7F-4B80-92CD-5DFC1B872412}" mentionId="{788860D0-9C5D-4745-A2FC-83DB6ACD1EBE}" startIndex="0" length="19"/>
    </mentions>
  </threadedComment>
  <threadedComment ref="AMO65554" dT="2023-01-31T08:57:32.93" personId="{171D40F8-B88A-4899-8923-1253382DD713}" id="{0BA7C455-65BA-40AD-B318-3FAEBB220744}" parentId="{E1FFEF73-BECC-4FF5-8102-9B1F2FCC1D14}">
    <text>Updated.</text>
  </threadedComment>
  <threadedComment ref="AWK65554" dT="2023-01-31T08:27:18.32" personId="{4D90216A-5022-448F-B86B-3C48E47C285D}" id="{367A5D4F-7E9D-42FB-B12B-C5F00C4CDE9E}">
    <text>@Mwamlima, Basileke please update this as per Zenzo's calculations (considered and quality checked by yourself of course)</text>
    <mentions>
      <mention mentionpersonId="{1D340A60-DA7F-4B80-92CD-5DFC1B872412}" mentionId="{2E1AD4F6-77E6-4217-8120-3F8E958E48FD}" startIndex="0" length="19"/>
    </mentions>
  </threadedComment>
  <threadedComment ref="AWK65554" dT="2023-01-31T08:57:32.93" personId="{171D40F8-B88A-4899-8923-1253382DD713}" id="{8CA9A390-E7E9-4D03-9662-30AB938394E2}" parentId="{367A5D4F-7E9D-42FB-B12B-C5F00C4CDE9E}">
    <text>Updated.</text>
  </threadedComment>
  <threadedComment ref="BGG65554" dT="2023-01-31T08:27:18.32" personId="{4D90216A-5022-448F-B86B-3C48E47C285D}" id="{04DAAAA0-B848-48A3-B6A6-8D952000E945}">
    <text>@Mwamlima, Basileke please update this as per Zenzo's calculations (considered and quality checked by yourself of course)</text>
    <mentions>
      <mention mentionpersonId="{1D340A60-DA7F-4B80-92CD-5DFC1B872412}" mentionId="{2063561A-6C44-4C95-95C4-AA313088D76A}" startIndex="0" length="19"/>
    </mentions>
  </threadedComment>
  <threadedComment ref="BGG65554" dT="2023-01-31T08:57:32.93" personId="{171D40F8-B88A-4899-8923-1253382DD713}" id="{13E7932F-4774-4B89-9090-1777787A5D6F}" parentId="{04DAAAA0-B848-48A3-B6A6-8D952000E945}">
    <text>Updated.</text>
  </threadedComment>
  <threadedComment ref="BQC65554" dT="2023-01-31T08:27:18.32" personId="{4D90216A-5022-448F-B86B-3C48E47C285D}" id="{23ABD0A5-93BD-4F80-AE05-01B075AE4E7D}">
    <text>@Mwamlima, Basileke please update this as per Zenzo's calculations (considered and quality checked by yourself of course)</text>
    <mentions>
      <mention mentionpersonId="{1D340A60-DA7F-4B80-92CD-5DFC1B872412}" mentionId="{CCB69CF7-9EC2-40F3-8528-4B985975785E}" startIndex="0" length="19"/>
    </mentions>
  </threadedComment>
  <threadedComment ref="BQC65554" dT="2023-01-31T08:57:32.93" personId="{171D40F8-B88A-4899-8923-1253382DD713}" id="{3C64C76D-B5EB-4DFC-AE68-A87452F2304B}" parentId="{23ABD0A5-93BD-4F80-AE05-01B075AE4E7D}">
    <text>Updated.</text>
  </threadedComment>
  <threadedComment ref="BZY65554" dT="2023-01-31T08:27:18.32" personId="{4D90216A-5022-448F-B86B-3C48E47C285D}" id="{C05B1DC1-234F-471B-BBAE-D6A6242ACA07}">
    <text>@Mwamlima, Basileke please update this as per Zenzo's calculations (considered and quality checked by yourself of course)</text>
    <mentions>
      <mention mentionpersonId="{1D340A60-DA7F-4B80-92CD-5DFC1B872412}" mentionId="{1F9A7F79-72A1-47A3-9948-1C8415895343}" startIndex="0" length="19"/>
    </mentions>
  </threadedComment>
  <threadedComment ref="BZY65554" dT="2023-01-31T08:57:32.93" personId="{171D40F8-B88A-4899-8923-1253382DD713}" id="{B8F0477F-E821-4613-BBBA-D33159214A03}" parentId="{C05B1DC1-234F-471B-BBAE-D6A6242ACA07}">
    <text>Updated.</text>
  </threadedComment>
  <threadedComment ref="CJU65554" dT="2023-01-31T08:27:18.32" personId="{4D90216A-5022-448F-B86B-3C48E47C285D}" id="{39AA4E68-006B-4B88-8030-99F635FB3452}">
    <text>@Mwamlima, Basileke please update this as per Zenzo's calculations (considered and quality checked by yourself of course)</text>
    <mentions>
      <mention mentionpersonId="{1D340A60-DA7F-4B80-92CD-5DFC1B872412}" mentionId="{8363BFDB-DB15-45E3-B36F-B4CC26025DE1}" startIndex="0" length="19"/>
    </mentions>
  </threadedComment>
  <threadedComment ref="CJU65554" dT="2023-01-31T08:57:32.93" personId="{171D40F8-B88A-4899-8923-1253382DD713}" id="{9DEC0C09-E80D-4284-BEB2-569020570BA2}" parentId="{39AA4E68-006B-4B88-8030-99F635FB3452}">
    <text>Updated.</text>
  </threadedComment>
  <threadedComment ref="CTQ65554" dT="2023-01-31T08:27:18.32" personId="{4D90216A-5022-448F-B86B-3C48E47C285D}" id="{AEFC90D3-449C-4DC8-8619-10E1217F310B}">
    <text>@Mwamlima, Basileke please update this as per Zenzo's calculations (considered and quality checked by yourself of course)</text>
    <mentions>
      <mention mentionpersonId="{1D340A60-DA7F-4B80-92CD-5DFC1B872412}" mentionId="{68E52F99-21BD-47D6-AB8E-12284BA45A08}" startIndex="0" length="19"/>
    </mentions>
  </threadedComment>
  <threadedComment ref="CTQ65554" dT="2023-01-31T08:57:32.93" personId="{171D40F8-B88A-4899-8923-1253382DD713}" id="{3FF869A2-7166-4A0E-8654-09388C95CE98}" parentId="{AEFC90D3-449C-4DC8-8619-10E1217F310B}">
    <text>Updated.</text>
  </threadedComment>
  <threadedComment ref="DDM65554" dT="2023-01-31T08:27:18.32" personId="{4D90216A-5022-448F-B86B-3C48E47C285D}" id="{08A27C69-8517-408B-AFC2-B7D895700514}">
    <text>@Mwamlima, Basileke please update this as per Zenzo's calculations (considered and quality checked by yourself of course)</text>
    <mentions>
      <mention mentionpersonId="{1D340A60-DA7F-4B80-92CD-5DFC1B872412}" mentionId="{C7092B92-E395-487E-B1E7-54A38ED78360}" startIndex="0" length="19"/>
    </mentions>
  </threadedComment>
  <threadedComment ref="DDM65554" dT="2023-01-31T08:57:32.93" personId="{171D40F8-B88A-4899-8923-1253382DD713}" id="{043B0565-1B62-4213-8FC1-04AD90E9CF35}" parentId="{08A27C69-8517-408B-AFC2-B7D895700514}">
    <text>Updated.</text>
  </threadedComment>
  <threadedComment ref="DNI65554" dT="2023-01-31T08:27:18.32" personId="{4D90216A-5022-448F-B86B-3C48E47C285D}" id="{0DA0D310-60C5-4D88-BBA6-5CB4E855188D}">
    <text>@Mwamlima, Basileke please update this as per Zenzo's calculations (considered and quality checked by yourself of course)</text>
    <mentions>
      <mention mentionpersonId="{1D340A60-DA7F-4B80-92CD-5DFC1B872412}" mentionId="{4E99674D-885B-4095-8013-AB9B87E27221}" startIndex="0" length="19"/>
    </mentions>
  </threadedComment>
  <threadedComment ref="DNI65554" dT="2023-01-31T08:57:32.93" personId="{171D40F8-B88A-4899-8923-1253382DD713}" id="{2D797E03-4EE2-4D4B-AE75-06D9BA7C4017}" parentId="{0DA0D310-60C5-4D88-BBA6-5CB4E855188D}">
    <text>Updated.</text>
  </threadedComment>
  <threadedComment ref="DXE65554" dT="2023-01-31T08:27:18.32" personId="{4D90216A-5022-448F-B86B-3C48E47C285D}" id="{42D0BB99-B9B6-4900-9E75-B6EC389ABC90}">
    <text>@Mwamlima, Basileke please update this as per Zenzo's calculations (considered and quality checked by yourself of course)</text>
    <mentions>
      <mention mentionpersonId="{1D340A60-DA7F-4B80-92CD-5DFC1B872412}" mentionId="{FE80DEEA-EBE2-476C-9C06-C034CA83518B}" startIndex="0" length="19"/>
    </mentions>
  </threadedComment>
  <threadedComment ref="DXE65554" dT="2023-01-31T08:57:32.93" personId="{171D40F8-B88A-4899-8923-1253382DD713}" id="{75AD36EB-2059-4705-816E-767E1508D3AC}" parentId="{42D0BB99-B9B6-4900-9E75-B6EC389ABC90}">
    <text>Updated.</text>
  </threadedComment>
  <threadedComment ref="EHA65554" dT="2023-01-31T08:27:18.32" personId="{4D90216A-5022-448F-B86B-3C48E47C285D}" id="{4D510EBC-A498-4410-BACF-91ED09350E54}">
    <text>@Mwamlima, Basileke please update this as per Zenzo's calculations (considered and quality checked by yourself of course)</text>
    <mentions>
      <mention mentionpersonId="{1D340A60-DA7F-4B80-92CD-5DFC1B872412}" mentionId="{F87A516E-F955-445A-BB16-A10A0D2A35DA}" startIndex="0" length="19"/>
    </mentions>
  </threadedComment>
  <threadedComment ref="EHA65554" dT="2023-01-31T08:57:32.93" personId="{171D40F8-B88A-4899-8923-1253382DD713}" id="{768C2886-C84F-4DFF-BA40-AA49F669A586}" parentId="{4D510EBC-A498-4410-BACF-91ED09350E54}">
    <text>Updated.</text>
  </threadedComment>
  <threadedComment ref="EQW65554" dT="2023-01-31T08:27:18.32" personId="{4D90216A-5022-448F-B86B-3C48E47C285D}" id="{8B81B467-7E4F-47E0-8F1E-53F21912B05C}">
    <text>@Mwamlima, Basileke please update this as per Zenzo's calculations (considered and quality checked by yourself of course)</text>
    <mentions>
      <mention mentionpersonId="{1D340A60-DA7F-4B80-92CD-5DFC1B872412}" mentionId="{701E3127-5BAF-44D1-B909-464AD975B326}" startIndex="0" length="19"/>
    </mentions>
  </threadedComment>
  <threadedComment ref="EQW65554" dT="2023-01-31T08:57:32.93" personId="{171D40F8-B88A-4899-8923-1253382DD713}" id="{C7A85CED-C18A-4A57-B90A-F4B2F7AEB187}" parentId="{8B81B467-7E4F-47E0-8F1E-53F21912B05C}">
    <text>Updated.</text>
  </threadedComment>
  <threadedComment ref="FAS65554" dT="2023-01-31T08:27:18.32" personId="{4D90216A-5022-448F-B86B-3C48E47C285D}" id="{D1A9915B-D2D6-4C6B-9A4D-E18BCE121918}">
    <text>@Mwamlima, Basileke please update this as per Zenzo's calculations (considered and quality checked by yourself of course)</text>
    <mentions>
      <mention mentionpersonId="{1D340A60-DA7F-4B80-92CD-5DFC1B872412}" mentionId="{7D422307-F94E-4D02-9A80-20E584E81E73}" startIndex="0" length="19"/>
    </mentions>
  </threadedComment>
  <threadedComment ref="FAS65554" dT="2023-01-31T08:57:32.93" personId="{171D40F8-B88A-4899-8923-1253382DD713}" id="{F2765418-9CFE-41BB-991C-A3E84213531D}" parentId="{D1A9915B-D2D6-4C6B-9A4D-E18BCE121918}">
    <text>Updated.</text>
  </threadedComment>
  <threadedComment ref="FKO65554" dT="2023-01-31T08:27:18.32" personId="{4D90216A-5022-448F-B86B-3C48E47C285D}" id="{011EFFC4-459F-45A3-AE5C-E529428672A2}">
    <text>@Mwamlima, Basileke please update this as per Zenzo's calculations (considered and quality checked by yourself of course)</text>
    <mentions>
      <mention mentionpersonId="{1D340A60-DA7F-4B80-92CD-5DFC1B872412}" mentionId="{1F0AB15B-FBA4-4334-88C8-3FCEFE6ED96B}" startIndex="0" length="19"/>
    </mentions>
  </threadedComment>
  <threadedComment ref="FKO65554" dT="2023-01-31T08:57:32.93" personId="{171D40F8-B88A-4899-8923-1253382DD713}" id="{42779785-8F82-4A10-87AA-F97001658F9C}" parentId="{011EFFC4-459F-45A3-AE5C-E529428672A2}">
    <text>Updated.</text>
  </threadedComment>
  <threadedComment ref="FUK65554" dT="2023-01-31T08:27:18.32" personId="{4D90216A-5022-448F-B86B-3C48E47C285D}" id="{C5D0ACFA-5FA2-49AB-A3F8-6C169023D33F}">
    <text>@Mwamlima, Basileke please update this as per Zenzo's calculations (considered and quality checked by yourself of course)</text>
    <mentions>
      <mention mentionpersonId="{1D340A60-DA7F-4B80-92CD-5DFC1B872412}" mentionId="{B93A27D1-2FC2-4B20-A7F4-75C664C3546B}" startIndex="0" length="19"/>
    </mentions>
  </threadedComment>
  <threadedComment ref="FUK65554" dT="2023-01-31T08:57:32.93" personId="{171D40F8-B88A-4899-8923-1253382DD713}" id="{CB96DBE9-E749-4ECE-95ED-DB9C12059E37}" parentId="{C5D0ACFA-5FA2-49AB-A3F8-6C169023D33F}">
    <text>Updated.</text>
  </threadedComment>
  <threadedComment ref="GEG65554" dT="2023-01-31T08:27:18.32" personId="{4D90216A-5022-448F-B86B-3C48E47C285D}" id="{F1FEBD2B-477E-4E07-B916-DF29176DA7DE}">
    <text>@Mwamlima, Basileke please update this as per Zenzo's calculations (considered and quality checked by yourself of course)</text>
    <mentions>
      <mention mentionpersonId="{1D340A60-DA7F-4B80-92CD-5DFC1B872412}" mentionId="{69B9E083-3321-4538-9DE6-8E1A0FA6FB23}" startIndex="0" length="19"/>
    </mentions>
  </threadedComment>
  <threadedComment ref="GEG65554" dT="2023-01-31T08:57:32.93" personId="{171D40F8-B88A-4899-8923-1253382DD713}" id="{E654165D-31D7-4592-95B2-BDA4CB05464E}" parentId="{F1FEBD2B-477E-4E07-B916-DF29176DA7DE}">
    <text>Updated.</text>
  </threadedComment>
  <threadedComment ref="GOC65554" dT="2023-01-31T08:27:18.32" personId="{4D90216A-5022-448F-B86B-3C48E47C285D}" id="{683E29A4-71AF-48D8-B02D-433BAA6F0586}">
    <text>@Mwamlima, Basileke please update this as per Zenzo's calculations (considered and quality checked by yourself of course)</text>
    <mentions>
      <mention mentionpersonId="{1D340A60-DA7F-4B80-92CD-5DFC1B872412}" mentionId="{A9378186-0C35-49A6-9E31-6404D22F8569}" startIndex="0" length="19"/>
    </mentions>
  </threadedComment>
  <threadedComment ref="GOC65554" dT="2023-01-31T08:57:32.93" personId="{171D40F8-B88A-4899-8923-1253382DD713}" id="{3F41D33B-F3C4-40D8-B6B5-5745A6F2E74E}" parentId="{683E29A4-71AF-48D8-B02D-433BAA6F0586}">
    <text>Updated.</text>
  </threadedComment>
  <threadedComment ref="GXY65554" dT="2023-01-31T08:27:18.32" personId="{4D90216A-5022-448F-B86B-3C48E47C285D}" id="{CA01205D-A295-45B8-9848-99635ADB58D3}">
    <text>@Mwamlima, Basileke please update this as per Zenzo's calculations (considered and quality checked by yourself of course)</text>
    <mentions>
      <mention mentionpersonId="{1D340A60-DA7F-4B80-92CD-5DFC1B872412}" mentionId="{01F40D88-B655-495A-8E27-E266FBA2C081}" startIndex="0" length="19"/>
    </mentions>
  </threadedComment>
  <threadedComment ref="GXY65554" dT="2023-01-31T08:57:32.93" personId="{171D40F8-B88A-4899-8923-1253382DD713}" id="{CC7E2BF3-DC7A-419F-9E55-9CB5F1E04353}" parentId="{CA01205D-A295-45B8-9848-99635ADB58D3}">
    <text>Updated.</text>
  </threadedComment>
  <threadedComment ref="HHU65554" dT="2023-01-31T08:27:18.32" personId="{4D90216A-5022-448F-B86B-3C48E47C285D}" id="{0A0CE157-5672-430B-806D-6226A11CECC0}">
    <text>@Mwamlima, Basileke please update this as per Zenzo's calculations (considered and quality checked by yourself of course)</text>
    <mentions>
      <mention mentionpersonId="{1D340A60-DA7F-4B80-92CD-5DFC1B872412}" mentionId="{CEC4890B-0D1B-4859-A91A-B91C09226947}" startIndex="0" length="19"/>
    </mentions>
  </threadedComment>
  <threadedComment ref="HHU65554" dT="2023-01-31T08:57:32.93" personId="{171D40F8-B88A-4899-8923-1253382DD713}" id="{FC5EB29D-602F-4078-A279-97C839DD8FA4}" parentId="{0A0CE157-5672-430B-806D-6226A11CECC0}">
    <text>Updated.</text>
  </threadedComment>
  <threadedComment ref="HRQ65554" dT="2023-01-31T08:27:18.32" personId="{4D90216A-5022-448F-B86B-3C48E47C285D}" id="{85EA55C0-4E4A-431F-9630-E6F62F73C183}">
    <text>@Mwamlima, Basileke please update this as per Zenzo's calculations (considered and quality checked by yourself of course)</text>
    <mentions>
      <mention mentionpersonId="{1D340A60-DA7F-4B80-92CD-5DFC1B872412}" mentionId="{AAD58E2F-294D-42F3-9952-A5A06798C37E}" startIndex="0" length="19"/>
    </mentions>
  </threadedComment>
  <threadedComment ref="HRQ65554" dT="2023-01-31T08:57:32.93" personId="{171D40F8-B88A-4899-8923-1253382DD713}" id="{507CF155-C0D9-46ED-8BE0-60956D367244}" parentId="{85EA55C0-4E4A-431F-9630-E6F62F73C183}">
    <text>Updated.</text>
  </threadedComment>
  <threadedComment ref="IBM65554" dT="2023-01-31T08:27:18.32" personId="{4D90216A-5022-448F-B86B-3C48E47C285D}" id="{49CB8CD2-E303-45E7-9081-BD5D5E5CF35A}">
    <text>@Mwamlima, Basileke please update this as per Zenzo's calculations (considered and quality checked by yourself of course)</text>
    <mentions>
      <mention mentionpersonId="{1D340A60-DA7F-4B80-92CD-5DFC1B872412}" mentionId="{5F0677E2-8912-4ECD-A459-1462707B188E}" startIndex="0" length="19"/>
    </mentions>
  </threadedComment>
  <threadedComment ref="IBM65554" dT="2023-01-31T08:57:32.93" personId="{171D40F8-B88A-4899-8923-1253382DD713}" id="{58FC2F58-C685-4381-B5D8-3FCFB2215E6C}" parentId="{49CB8CD2-E303-45E7-9081-BD5D5E5CF35A}">
    <text>Updated.</text>
  </threadedComment>
  <threadedComment ref="ILI65554" dT="2023-01-31T08:27:18.32" personId="{4D90216A-5022-448F-B86B-3C48E47C285D}" id="{08B76F42-2F63-4DC5-9240-9225E5A64B33}">
    <text>@Mwamlima, Basileke please update this as per Zenzo's calculations (considered and quality checked by yourself of course)</text>
    <mentions>
      <mention mentionpersonId="{1D340A60-DA7F-4B80-92CD-5DFC1B872412}" mentionId="{C0A970B0-60D1-4A53-B6F9-5F8BBE8C87CE}" startIndex="0" length="19"/>
    </mentions>
  </threadedComment>
  <threadedComment ref="ILI65554" dT="2023-01-31T08:57:32.93" personId="{171D40F8-B88A-4899-8923-1253382DD713}" id="{F596E8DB-B5AF-479F-9CD5-8C4F52B4E967}" parentId="{08B76F42-2F63-4DC5-9240-9225E5A64B33}">
    <text>Updated.</text>
  </threadedComment>
  <threadedComment ref="IVE65554" dT="2023-01-31T08:27:18.32" personId="{4D90216A-5022-448F-B86B-3C48E47C285D}" id="{4E337C10-F67C-4A52-9E75-58631627FBD2}">
    <text>@Mwamlima, Basileke please update this as per Zenzo's calculations (considered and quality checked by yourself of course)</text>
    <mentions>
      <mention mentionpersonId="{1D340A60-DA7F-4B80-92CD-5DFC1B872412}" mentionId="{299BA452-5BCF-4253-89E2-736FC1BEAFB5}" startIndex="0" length="19"/>
    </mentions>
  </threadedComment>
  <threadedComment ref="IVE65554" dT="2023-01-31T08:57:32.93" personId="{171D40F8-B88A-4899-8923-1253382DD713}" id="{46D0FC12-485E-44DA-86D1-758E59BA6779}" parentId="{4E337C10-F67C-4A52-9E75-58631627FBD2}">
    <text>Updated.</text>
  </threadedComment>
  <threadedComment ref="JFA65554" dT="2023-01-31T08:27:18.32" personId="{4D90216A-5022-448F-B86B-3C48E47C285D}" id="{AB587E3D-0C4E-4600-B4D1-621CCE42C486}">
    <text>@Mwamlima, Basileke please update this as per Zenzo's calculations (considered and quality checked by yourself of course)</text>
    <mentions>
      <mention mentionpersonId="{1D340A60-DA7F-4B80-92CD-5DFC1B872412}" mentionId="{5A7A1D49-37C3-46E1-8317-F84BEEEF6C3A}" startIndex="0" length="19"/>
    </mentions>
  </threadedComment>
  <threadedComment ref="JFA65554" dT="2023-01-31T08:57:32.93" personId="{171D40F8-B88A-4899-8923-1253382DD713}" id="{58C02F35-F3E1-41AF-AFBF-9697F0CA198C}" parentId="{AB587E3D-0C4E-4600-B4D1-621CCE42C486}">
    <text>Updated.</text>
  </threadedComment>
  <threadedComment ref="JOW65554" dT="2023-01-31T08:27:18.32" personId="{4D90216A-5022-448F-B86B-3C48E47C285D}" id="{3DB5ADFF-B684-49CB-AB29-E89489B39A77}">
    <text>@Mwamlima, Basileke please update this as per Zenzo's calculations (considered and quality checked by yourself of course)</text>
    <mentions>
      <mention mentionpersonId="{1D340A60-DA7F-4B80-92CD-5DFC1B872412}" mentionId="{4EAB230D-8EF0-42F9-9E49-BCD0E613A746}" startIndex="0" length="19"/>
    </mentions>
  </threadedComment>
  <threadedComment ref="JOW65554" dT="2023-01-31T08:57:32.93" personId="{171D40F8-B88A-4899-8923-1253382DD713}" id="{E82205C0-C44D-4AF2-81D3-0A63CC3DF9F1}" parentId="{3DB5ADFF-B684-49CB-AB29-E89489B39A77}">
    <text>Updated.</text>
  </threadedComment>
  <threadedComment ref="JYS65554" dT="2023-01-31T08:27:18.32" personId="{4D90216A-5022-448F-B86B-3C48E47C285D}" id="{0C5B3E51-4538-48DE-ACD8-68205C4D5F48}">
    <text>@Mwamlima, Basileke please update this as per Zenzo's calculations (considered and quality checked by yourself of course)</text>
    <mentions>
      <mention mentionpersonId="{1D340A60-DA7F-4B80-92CD-5DFC1B872412}" mentionId="{DCB892E0-AAC8-49D4-8575-E14284A223E6}" startIndex="0" length="19"/>
    </mentions>
  </threadedComment>
  <threadedComment ref="JYS65554" dT="2023-01-31T08:57:32.93" personId="{171D40F8-B88A-4899-8923-1253382DD713}" id="{C574712F-959D-4CFA-BB37-DAC3DAF29668}" parentId="{0C5B3E51-4538-48DE-ACD8-68205C4D5F48}">
    <text>Updated.</text>
  </threadedComment>
  <threadedComment ref="KIO65554" dT="2023-01-31T08:27:18.32" personId="{4D90216A-5022-448F-B86B-3C48E47C285D}" id="{CAD536E1-1E50-4D01-A91E-310A86DD5C8E}">
    <text>@Mwamlima, Basileke please update this as per Zenzo's calculations (considered and quality checked by yourself of course)</text>
    <mentions>
      <mention mentionpersonId="{1D340A60-DA7F-4B80-92CD-5DFC1B872412}" mentionId="{93ADCA92-F84C-4A1D-9FD1-75C0164D1906}" startIndex="0" length="19"/>
    </mentions>
  </threadedComment>
  <threadedComment ref="KIO65554" dT="2023-01-31T08:57:32.93" personId="{171D40F8-B88A-4899-8923-1253382DD713}" id="{8487E44A-EBAB-4506-BB35-A7B8C7BEFFBA}" parentId="{CAD536E1-1E50-4D01-A91E-310A86DD5C8E}">
    <text>Updated.</text>
  </threadedComment>
  <threadedComment ref="KSK65554" dT="2023-01-31T08:27:18.32" personId="{4D90216A-5022-448F-B86B-3C48E47C285D}" id="{A7D84E42-18C1-45A8-A74B-67E33162F463}">
    <text>@Mwamlima, Basileke please update this as per Zenzo's calculations (considered and quality checked by yourself of course)</text>
    <mentions>
      <mention mentionpersonId="{1D340A60-DA7F-4B80-92CD-5DFC1B872412}" mentionId="{D398575B-C644-4B1C-BAF1-5EB45439F521}" startIndex="0" length="19"/>
    </mentions>
  </threadedComment>
  <threadedComment ref="KSK65554" dT="2023-01-31T08:57:32.93" personId="{171D40F8-B88A-4899-8923-1253382DD713}" id="{FAD1C375-F25F-4E90-B094-CFA5909780C7}" parentId="{A7D84E42-18C1-45A8-A74B-67E33162F463}">
    <text>Updated.</text>
  </threadedComment>
  <threadedComment ref="LCG65554" dT="2023-01-31T08:27:18.32" personId="{4D90216A-5022-448F-B86B-3C48E47C285D}" id="{D1EA5D85-002F-4C28-A0A5-F874A5143D03}">
    <text>@Mwamlima, Basileke please update this as per Zenzo's calculations (considered and quality checked by yourself of course)</text>
    <mentions>
      <mention mentionpersonId="{1D340A60-DA7F-4B80-92CD-5DFC1B872412}" mentionId="{4DD0690D-4E82-4437-BC64-748A5F6D819E}" startIndex="0" length="19"/>
    </mentions>
  </threadedComment>
  <threadedComment ref="LCG65554" dT="2023-01-31T08:57:32.93" personId="{171D40F8-B88A-4899-8923-1253382DD713}" id="{7F84D293-4B02-49F3-9925-05D581565351}" parentId="{D1EA5D85-002F-4C28-A0A5-F874A5143D03}">
    <text>Updated.</text>
  </threadedComment>
  <threadedComment ref="LMC65554" dT="2023-01-31T08:27:18.32" personId="{4D90216A-5022-448F-B86B-3C48E47C285D}" id="{9983B0FD-2B58-4C47-B62C-057DD9D95584}">
    <text>@Mwamlima, Basileke please update this as per Zenzo's calculations (considered and quality checked by yourself of course)</text>
    <mentions>
      <mention mentionpersonId="{1D340A60-DA7F-4B80-92CD-5DFC1B872412}" mentionId="{FA7E36B9-75C3-477F-B94B-149105940EA1}" startIndex="0" length="19"/>
    </mentions>
  </threadedComment>
  <threadedComment ref="LMC65554" dT="2023-01-31T08:57:32.93" personId="{171D40F8-B88A-4899-8923-1253382DD713}" id="{88E1A7CC-3D6B-4822-9C85-A8D96DF4023A}" parentId="{9983B0FD-2B58-4C47-B62C-057DD9D95584}">
    <text>Updated.</text>
  </threadedComment>
  <threadedComment ref="LVY65554" dT="2023-01-31T08:27:18.32" personId="{4D90216A-5022-448F-B86B-3C48E47C285D}" id="{1E0EEAC0-57D8-488E-A5C3-2D3A512A0955}">
    <text>@Mwamlima, Basileke please update this as per Zenzo's calculations (considered and quality checked by yourself of course)</text>
    <mentions>
      <mention mentionpersonId="{1D340A60-DA7F-4B80-92CD-5DFC1B872412}" mentionId="{0390A93C-7AF1-44BF-BDFA-689AEE7C10FE}" startIndex="0" length="19"/>
    </mentions>
  </threadedComment>
  <threadedComment ref="LVY65554" dT="2023-01-31T08:57:32.93" personId="{171D40F8-B88A-4899-8923-1253382DD713}" id="{E29421E0-87D3-4C17-B594-1BF33926E97C}" parentId="{1E0EEAC0-57D8-488E-A5C3-2D3A512A0955}">
    <text>Updated.</text>
  </threadedComment>
  <threadedComment ref="MFU65554" dT="2023-01-31T08:27:18.32" personId="{4D90216A-5022-448F-B86B-3C48E47C285D}" id="{04790A73-2009-4FE3-8AEB-04EC990AFFC5}">
    <text>@Mwamlima, Basileke please update this as per Zenzo's calculations (considered and quality checked by yourself of course)</text>
    <mentions>
      <mention mentionpersonId="{1D340A60-DA7F-4B80-92CD-5DFC1B872412}" mentionId="{A0D2B106-2432-42E4-A509-750FC75E59E0}" startIndex="0" length="19"/>
    </mentions>
  </threadedComment>
  <threadedComment ref="MFU65554" dT="2023-01-31T08:57:32.93" personId="{171D40F8-B88A-4899-8923-1253382DD713}" id="{C83EE2DC-BE43-4206-8C80-429AF1131963}" parentId="{04790A73-2009-4FE3-8AEB-04EC990AFFC5}">
    <text>Updated.</text>
  </threadedComment>
  <threadedComment ref="MPQ65554" dT="2023-01-31T08:27:18.32" personId="{4D90216A-5022-448F-B86B-3C48E47C285D}" id="{E5A51A8D-2C3E-460A-99CF-63895EE85B3A}">
    <text>@Mwamlima, Basileke please update this as per Zenzo's calculations (considered and quality checked by yourself of course)</text>
    <mentions>
      <mention mentionpersonId="{1D340A60-DA7F-4B80-92CD-5DFC1B872412}" mentionId="{E3F6F917-54A8-4DC2-9AEA-59D6DDCE28B9}" startIndex="0" length="19"/>
    </mentions>
  </threadedComment>
  <threadedComment ref="MPQ65554" dT="2023-01-31T08:57:32.93" personId="{171D40F8-B88A-4899-8923-1253382DD713}" id="{09BC1EBF-38BA-4A12-9994-4D024C65FAF2}" parentId="{E5A51A8D-2C3E-460A-99CF-63895EE85B3A}">
    <text>Updated.</text>
  </threadedComment>
  <threadedComment ref="MZM65554" dT="2023-01-31T08:27:18.32" personId="{4D90216A-5022-448F-B86B-3C48E47C285D}" id="{4388CACD-7730-4B06-899F-5FB639DE1ABE}">
    <text>@Mwamlima, Basileke please update this as per Zenzo's calculations (considered and quality checked by yourself of course)</text>
    <mentions>
      <mention mentionpersonId="{1D340A60-DA7F-4B80-92CD-5DFC1B872412}" mentionId="{2508FB95-1E77-413E-91F7-867B1805811A}" startIndex="0" length="19"/>
    </mentions>
  </threadedComment>
  <threadedComment ref="MZM65554" dT="2023-01-31T08:57:32.93" personId="{171D40F8-B88A-4899-8923-1253382DD713}" id="{A43051A1-4EBB-4024-B949-8F0D528FA0DD}" parentId="{4388CACD-7730-4B06-899F-5FB639DE1ABE}">
    <text>Updated.</text>
  </threadedComment>
  <threadedComment ref="NJI65554" dT="2023-01-31T08:27:18.32" personId="{4D90216A-5022-448F-B86B-3C48E47C285D}" id="{9EDE3E18-270B-490E-BE86-EE301BB8D2C0}">
    <text>@Mwamlima, Basileke please update this as per Zenzo's calculations (considered and quality checked by yourself of course)</text>
    <mentions>
      <mention mentionpersonId="{1D340A60-DA7F-4B80-92CD-5DFC1B872412}" mentionId="{2B196F54-88E2-48E5-9AF1-2351E6E8A79D}" startIndex="0" length="19"/>
    </mentions>
  </threadedComment>
  <threadedComment ref="NJI65554" dT="2023-01-31T08:57:32.93" personId="{171D40F8-B88A-4899-8923-1253382DD713}" id="{8DE2AFBC-FB6A-49CF-A55B-D7F04B59A59A}" parentId="{9EDE3E18-270B-490E-BE86-EE301BB8D2C0}">
    <text>Updated.</text>
  </threadedComment>
  <threadedComment ref="NTE65554" dT="2023-01-31T08:27:18.32" personId="{4D90216A-5022-448F-B86B-3C48E47C285D}" id="{615A53A0-8687-4E8F-9FE5-D640BC9C8696}">
    <text>@Mwamlima, Basileke please update this as per Zenzo's calculations (considered and quality checked by yourself of course)</text>
    <mentions>
      <mention mentionpersonId="{1D340A60-DA7F-4B80-92CD-5DFC1B872412}" mentionId="{FB67FF92-A18F-44FA-A9C8-0FE0F25E0793}" startIndex="0" length="19"/>
    </mentions>
  </threadedComment>
  <threadedComment ref="NTE65554" dT="2023-01-31T08:57:32.93" personId="{171D40F8-B88A-4899-8923-1253382DD713}" id="{EFE4C30C-96D0-4A33-B933-28F77009F322}" parentId="{615A53A0-8687-4E8F-9FE5-D640BC9C8696}">
    <text>Updated.</text>
  </threadedComment>
  <threadedComment ref="ODA65554" dT="2023-01-31T08:27:18.32" personId="{4D90216A-5022-448F-B86B-3C48E47C285D}" id="{30BFC526-AC20-4534-BF6D-B142FEFC4AFF}">
    <text>@Mwamlima, Basileke please update this as per Zenzo's calculations (considered and quality checked by yourself of course)</text>
    <mentions>
      <mention mentionpersonId="{1D340A60-DA7F-4B80-92CD-5DFC1B872412}" mentionId="{E4C40B90-CFE4-4987-9DE0-D14B9A4968AC}" startIndex="0" length="19"/>
    </mentions>
  </threadedComment>
  <threadedComment ref="ODA65554" dT="2023-01-31T08:57:32.93" personId="{171D40F8-B88A-4899-8923-1253382DD713}" id="{4D90382B-55D3-4BA3-940C-EEB8290511B1}" parentId="{30BFC526-AC20-4534-BF6D-B142FEFC4AFF}">
    <text>Updated.</text>
  </threadedComment>
  <threadedComment ref="OMW65554" dT="2023-01-31T08:27:18.32" personId="{4D90216A-5022-448F-B86B-3C48E47C285D}" id="{3287F49F-147F-46F3-8FCE-BADF3105D2BC}">
    <text>@Mwamlima, Basileke please update this as per Zenzo's calculations (considered and quality checked by yourself of course)</text>
    <mentions>
      <mention mentionpersonId="{1D340A60-DA7F-4B80-92CD-5DFC1B872412}" mentionId="{FE925C28-5BDE-4326-8B37-B7B1757FF0C8}" startIndex="0" length="19"/>
    </mentions>
  </threadedComment>
  <threadedComment ref="OMW65554" dT="2023-01-31T08:57:32.93" personId="{171D40F8-B88A-4899-8923-1253382DD713}" id="{B7C938F0-F2C7-49CE-94D8-D69AA567F929}" parentId="{3287F49F-147F-46F3-8FCE-BADF3105D2BC}">
    <text>Updated.</text>
  </threadedComment>
  <threadedComment ref="OWS65554" dT="2023-01-31T08:27:18.32" personId="{4D90216A-5022-448F-B86B-3C48E47C285D}" id="{CE3E1D13-2791-4393-AF58-02E59802794B}">
    <text>@Mwamlima, Basileke please update this as per Zenzo's calculations (considered and quality checked by yourself of course)</text>
    <mentions>
      <mention mentionpersonId="{1D340A60-DA7F-4B80-92CD-5DFC1B872412}" mentionId="{FA037B51-FA4F-4572-9327-3F799884EB6C}" startIndex="0" length="19"/>
    </mentions>
  </threadedComment>
  <threadedComment ref="OWS65554" dT="2023-01-31T08:57:32.93" personId="{171D40F8-B88A-4899-8923-1253382DD713}" id="{1F8CFB9B-E474-4633-873D-18903D307D09}" parentId="{CE3E1D13-2791-4393-AF58-02E59802794B}">
    <text>Updated.</text>
  </threadedComment>
  <threadedComment ref="PGO65554" dT="2023-01-31T08:27:18.32" personId="{4D90216A-5022-448F-B86B-3C48E47C285D}" id="{6D9E5270-E8A9-47F4-AE20-B81C98C1858A}">
    <text>@Mwamlima, Basileke please update this as per Zenzo's calculations (considered and quality checked by yourself of course)</text>
    <mentions>
      <mention mentionpersonId="{1D340A60-DA7F-4B80-92CD-5DFC1B872412}" mentionId="{9D08A263-AE67-4499-9D10-2A7AE56F731C}" startIndex="0" length="19"/>
    </mentions>
  </threadedComment>
  <threadedComment ref="PGO65554" dT="2023-01-31T08:57:32.93" personId="{171D40F8-B88A-4899-8923-1253382DD713}" id="{89D8B3EB-A462-45E8-A390-926A18191513}" parentId="{6D9E5270-E8A9-47F4-AE20-B81C98C1858A}">
    <text>Updated.</text>
  </threadedComment>
  <threadedComment ref="PQK65554" dT="2023-01-31T08:27:18.32" personId="{4D90216A-5022-448F-B86B-3C48E47C285D}" id="{1135DE2F-2466-48CC-9CD6-713936F33823}">
    <text>@Mwamlima, Basileke please update this as per Zenzo's calculations (considered and quality checked by yourself of course)</text>
    <mentions>
      <mention mentionpersonId="{1D340A60-DA7F-4B80-92CD-5DFC1B872412}" mentionId="{1F55BFFE-3F91-40A7-AAB0-7D7F6C9297DD}" startIndex="0" length="19"/>
    </mentions>
  </threadedComment>
  <threadedComment ref="PQK65554" dT="2023-01-31T08:57:32.93" personId="{171D40F8-B88A-4899-8923-1253382DD713}" id="{23C8A45D-3008-4F11-BD67-8BE0E1F8C2ED}" parentId="{1135DE2F-2466-48CC-9CD6-713936F33823}">
    <text>Updated.</text>
  </threadedComment>
  <threadedComment ref="QAG65554" dT="2023-01-31T08:27:18.32" personId="{4D90216A-5022-448F-B86B-3C48E47C285D}" id="{A1E65EEA-EB71-4902-A7A1-DD37D11398DF}">
    <text>@Mwamlima, Basileke please update this as per Zenzo's calculations (considered and quality checked by yourself of course)</text>
    <mentions>
      <mention mentionpersonId="{1D340A60-DA7F-4B80-92CD-5DFC1B872412}" mentionId="{795D5998-F0C8-4FB5-B328-4442CB7B6A70}" startIndex="0" length="19"/>
    </mentions>
  </threadedComment>
  <threadedComment ref="QAG65554" dT="2023-01-31T08:57:32.93" personId="{171D40F8-B88A-4899-8923-1253382DD713}" id="{938FC855-9BB5-4745-9763-2DC8B593F0EA}" parentId="{A1E65EEA-EB71-4902-A7A1-DD37D11398DF}">
    <text>Updated.</text>
  </threadedComment>
  <threadedComment ref="QKC65554" dT="2023-01-31T08:27:18.32" personId="{4D90216A-5022-448F-B86B-3C48E47C285D}" id="{B3267F10-3F74-4AFB-A4E0-807580111FAF}">
    <text>@Mwamlima, Basileke please update this as per Zenzo's calculations (considered and quality checked by yourself of course)</text>
    <mentions>
      <mention mentionpersonId="{1D340A60-DA7F-4B80-92CD-5DFC1B872412}" mentionId="{9F81EAD2-997A-4FA5-A5DF-E40979FC8ED6}" startIndex="0" length="19"/>
    </mentions>
  </threadedComment>
  <threadedComment ref="QKC65554" dT="2023-01-31T08:57:32.93" personId="{171D40F8-B88A-4899-8923-1253382DD713}" id="{AC615B45-E1BC-4CC6-8FE5-7F2E1EEC1971}" parentId="{B3267F10-3F74-4AFB-A4E0-807580111FAF}">
    <text>Updated.</text>
  </threadedComment>
  <threadedComment ref="QTY65554" dT="2023-01-31T08:27:18.32" personId="{4D90216A-5022-448F-B86B-3C48E47C285D}" id="{FAEEBE1F-D769-4FDE-A2A5-583E1188F43C}">
    <text>@Mwamlima, Basileke please update this as per Zenzo's calculations (considered and quality checked by yourself of course)</text>
    <mentions>
      <mention mentionpersonId="{1D340A60-DA7F-4B80-92CD-5DFC1B872412}" mentionId="{AD10130B-6D99-4814-B058-19A2D80295B8}" startIndex="0" length="19"/>
    </mentions>
  </threadedComment>
  <threadedComment ref="QTY65554" dT="2023-01-31T08:57:32.93" personId="{171D40F8-B88A-4899-8923-1253382DD713}" id="{45E96EDB-D253-4C99-94F0-BBD81A210FD5}" parentId="{FAEEBE1F-D769-4FDE-A2A5-583E1188F43C}">
    <text>Updated.</text>
  </threadedComment>
  <threadedComment ref="RDU65554" dT="2023-01-31T08:27:18.32" personId="{4D90216A-5022-448F-B86B-3C48E47C285D}" id="{06D9C964-4E30-4AFD-83C4-C79619CACA7F}">
    <text>@Mwamlima, Basileke please update this as per Zenzo's calculations (considered and quality checked by yourself of course)</text>
    <mentions>
      <mention mentionpersonId="{1D340A60-DA7F-4B80-92CD-5DFC1B872412}" mentionId="{E2C3FBC7-EE0C-40E9-A679-5F6B9AD5B765}" startIndex="0" length="19"/>
    </mentions>
  </threadedComment>
  <threadedComment ref="RDU65554" dT="2023-01-31T08:57:32.93" personId="{171D40F8-B88A-4899-8923-1253382DD713}" id="{783A255A-0C1A-4D0F-B6BA-414A96A9FE85}" parentId="{06D9C964-4E30-4AFD-83C4-C79619CACA7F}">
    <text>Updated.</text>
  </threadedComment>
  <threadedComment ref="RNQ65554" dT="2023-01-31T08:27:18.32" personId="{4D90216A-5022-448F-B86B-3C48E47C285D}" id="{B26DDBD2-173C-4006-83B7-A7DEFA440F09}">
    <text>@Mwamlima, Basileke please update this as per Zenzo's calculations (considered and quality checked by yourself of course)</text>
    <mentions>
      <mention mentionpersonId="{1D340A60-DA7F-4B80-92CD-5DFC1B872412}" mentionId="{F6381046-F6C7-45C9-9664-9D8F7F4D0F3D}" startIndex="0" length="19"/>
    </mentions>
  </threadedComment>
  <threadedComment ref="RNQ65554" dT="2023-01-31T08:57:32.93" personId="{171D40F8-B88A-4899-8923-1253382DD713}" id="{E09BA4FB-779F-4162-B2F6-6D1EBB282A73}" parentId="{B26DDBD2-173C-4006-83B7-A7DEFA440F09}">
    <text>Updated.</text>
  </threadedComment>
  <threadedComment ref="RXM65554" dT="2023-01-31T08:27:18.32" personId="{4D90216A-5022-448F-B86B-3C48E47C285D}" id="{B94E4B5C-B353-40CB-807D-7E7F5D39F8B6}">
    <text>@Mwamlima, Basileke please update this as per Zenzo's calculations (considered and quality checked by yourself of course)</text>
    <mentions>
      <mention mentionpersonId="{1D340A60-DA7F-4B80-92CD-5DFC1B872412}" mentionId="{676385FD-C3FE-4139-B76A-2145673A9D76}" startIndex="0" length="19"/>
    </mentions>
  </threadedComment>
  <threadedComment ref="RXM65554" dT="2023-01-31T08:57:32.93" personId="{171D40F8-B88A-4899-8923-1253382DD713}" id="{727B029C-55F3-4D91-BEA0-0114607C8D43}" parentId="{B94E4B5C-B353-40CB-807D-7E7F5D39F8B6}">
    <text>Updated.</text>
  </threadedComment>
  <threadedComment ref="SHI65554" dT="2023-01-31T08:27:18.32" personId="{4D90216A-5022-448F-B86B-3C48E47C285D}" id="{CFBACF7A-1867-46F7-B311-B1BA199B8AD2}">
    <text>@Mwamlima, Basileke please update this as per Zenzo's calculations (considered and quality checked by yourself of course)</text>
    <mentions>
      <mention mentionpersonId="{1D340A60-DA7F-4B80-92CD-5DFC1B872412}" mentionId="{6CCD9DEE-C354-4AE1-A411-28062AC7452E}" startIndex="0" length="19"/>
    </mentions>
  </threadedComment>
  <threadedComment ref="SHI65554" dT="2023-01-31T08:57:32.93" personId="{171D40F8-B88A-4899-8923-1253382DD713}" id="{D692F9D3-7E20-46DE-B0A7-3F276617AAF5}" parentId="{CFBACF7A-1867-46F7-B311-B1BA199B8AD2}">
    <text>Updated.</text>
  </threadedComment>
  <threadedComment ref="SRE65554" dT="2023-01-31T08:27:18.32" personId="{4D90216A-5022-448F-B86B-3C48E47C285D}" id="{7467CE40-8232-41FC-9C46-29457D6BA3D5}">
    <text>@Mwamlima, Basileke please update this as per Zenzo's calculations (considered and quality checked by yourself of course)</text>
    <mentions>
      <mention mentionpersonId="{1D340A60-DA7F-4B80-92CD-5DFC1B872412}" mentionId="{7F078FE3-9C31-4B20-9D31-0E5D201FDF8A}" startIndex="0" length="19"/>
    </mentions>
  </threadedComment>
  <threadedComment ref="SRE65554" dT="2023-01-31T08:57:32.93" personId="{171D40F8-B88A-4899-8923-1253382DD713}" id="{1A6E65EA-5C85-4182-AD58-770303006418}" parentId="{7467CE40-8232-41FC-9C46-29457D6BA3D5}">
    <text>Updated.</text>
  </threadedComment>
  <threadedComment ref="TBA65554" dT="2023-01-31T08:27:18.32" personId="{4D90216A-5022-448F-B86B-3C48E47C285D}" id="{D85FAE66-96CB-4E39-BED0-F1775D788099}">
    <text>@Mwamlima, Basileke please update this as per Zenzo's calculations (considered and quality checked by yourself of course)</text>
    <mentions>
      <mention mentionpersonId="{1D340A60-DA7F-4B80-92CD-5DFC1B872412}" mentionId="{AF956328-9B9A-492F-A044-4C950FE9B2C2}" startIndex="0" length="19"/>
    </mentions>
  </threadedComment>
  <threadedComment ref="TBA65554" dT="2023-01-31T08:57:32.93" personId="{171D40F8-B88A-4899-8923-1253382DD713}" id="{9CF81D49-43DD-4E9D-BC9F-A86FCA563786}" parentId="{D85FAE66-96CB-4E39-BED0-F1775D788099}">
    <text>Updated.</text>
  </threadedComment>
  <threadedComment ref="TKW65554" dT="2023-01-31T08:27:18.32" personId="{4D90216A-5022-448F-B86B-3C48E47C285D}" id="{5F5CE79F-177B-4549-9706-A5D622E54321}">
    <text>@Mwamlima, Basileke please update this as per Zenzo's calculations (considered and quality checked by yourself of course)</text>
    <mentions>
      <mention mentionpersonId="{1D340A60-DA7F-4B80-92CD-5DFC1B872412}" mentionId="{95723992-BB48-4B88-B925-3962017A5EBD}" startIndex="0" length="19"/>
    </mentions>
  </threadedComment>
  <threadedComment ref="TKW65554" dT="2023-01-31T08:57:32.93" personId="{171D40F8-B88A-4899-8923-1253382DD713}" id="{717A7A35-247D-44AC-9B30-CE1F94F22912}" parentId="{5F5CE79F-177B-4549-9706-A5D622E54321}">
    <text>Updated.</text>
  </threadedComment>
  <threadedComment ref="TUS65554" dT="2023-01-31T08:27:18.32" personId="{4D90216A-5022-448F-B86B-3C48E47C285D}" id="{000D8F8B-DA1E-48B5-89A4-3904612E6A83}">
    <text>@Mwamlima, Basileke please update this as per Zenzo's calculations (considered and quality checked by yourself of course)</text>
    <mentions>
      <mention mentionpersonId="{1D340A60-DA7F-4B80-92CD-5DFC1B872412}" mentionId="{7392A6A2-6597-4B8A-BB72-A0C0DA2E9873}" startIndex="0" length="19"/>
    </mentions>
  </threadedComment>
  <threadedComment ref="TUS65554" dT="2023-01-31T08:57:32.93" personId="{171D40F8-B88A-4899-8923-1253382DD713}" id="{ABF9A956-1FF8-4610-9216-DC0875DE7065}" parentId="{000D8F8B-DA1E-48B5-89A4-3904612E6A83}">
    <text>Updated.</text>
  </threadedComment>
  <threadedComment ref="UEO65554" dT="2023-01-31T08:27:18.32" personId="{4D90216A-5022-448F-B86B-3C48E47C285D}" id="{F296C5FA-45C2-4AED-8825-34AEC1FEAECF}">
    <text>@Mwamlima, Basileke please update this as per Zenzo's calculations (considered and quality checked by yourself of course)</text>
    <mentions>
      <mention mentionpersonId="{1D340A60-DA7F-4B80-92CD-5DFC1B872412}" mentionId="{7C300A54-A913-4220-94B1-1F2D5E7D638D}" startIndex="0" length="19"/>
    </mentions>
  </threadedComment>
  <threadedComment ref="UEO65554" dT="2023-01-31T08:57:32.93" personId="{171D40F8-B88A-4899-8923-1253382DD713}" id="{FBA56C7F-B2C4-4AF4-8C30-65BA4FDE3BB7}" parentId="{F296C5FA-45C2-4AED-8825-34AEC1FEAECF}">
    <text>Updated.</text>
  </threadedComment>
  <threadedComment ref="UOK65554" dT="2023-01-31T08:27:18.32" personId="{4D90216A-5022-448F-B86B-3C48E47C285D}" id="{E9DD40FE-E04B-4A53-BA41-840096DE4BFA}">
    <text>@Mwamlima, Basileke please update this as per Zenzo's calculations (considered and quality checked by yourself of course)</text>
    <mentions>
      <mention mentionpersonId="{1D340A60-DA7F-4B80-92CD-5DFC1B872412}" mentionId="{77780B57-12AC-4D5B-A77E-524C1AB82121}" startIndex="0" length="19"/>
    </mentions>
  </threadedComment>
  <threadedComment ref="UOK65554" dT="2023-01-31T08:57:32.93" personId="{171D40F8-B88A-4899-8923-1253382DD713}" id="{1834C8BF-C043-4C02-97A1-B8BADD607381}" parentId="{E9DD40FE-E04B-4A53-BA41-840096DE4BFA}">
    <text>Updated.</text>
  </threadedComment>
  <threadedComment ref="UYG65554" dT="2023-01-31T08:27:18.32" personId="{4D90216A-5022-448F-B86B-3C48E47C285D}" id="{EDB7C3AC-F337-46C6-A6AD-1946378A7E84}">
    <text>@Mwamlima, Basileke please update this as per Zenzo's calculations (considered and quality checked by yourself of course)</text>
    <mentions>
      <mention mentionpersonId="{1D340A60-DA7F-4B80-92CD-5DFC1B872412}" mentionId="{00303890-513E-43F1-B04D-5C8CB1A3F813}" startIndex="0" length="19"/>
    </mentions>
  </threadedComment>
  <threadedComment ref="UYG65554" dT="2023-01-31T08:57:32.93" personId="{171D40F8-B88A-4899-8923-1253382DD713}" id="{6F4968EF-48FE-4832-8394-9912CC18C0E3}" parentId="{EDB7C3AC-F337-46C6-A6AD-1946378A7E84}">
    <text>Updated.</text>
  </threadedComment>
  <threadedComment ref="VIC65554" dT="2023-01-31T08:27:18.32" personId="{4D90216A-5022-448F-B86B-3C48E47C285D}" id="{2A40A727-305F-473F-AAF2-97404E51702C}">
    <text>@Mwamlima, Basileke please update this as per Zenzo's calculations (considered and quality checked by yourself of course)</text>
    <mentions>
      <mention mentionpersonId="{1D340A60-DA7F-4B80-92CD-5DFC1B872412}" mentionId="{DAAE749D-9BAE-41CD-8FEB-B9F8B38C33D0}" startIndex="0" length="19"/>
    </mentions>
  </threadedComment>
  <threadedComment ref="VIC65554" dT="2023-01-31T08:57:32.93" personId="{171D40F8-B88A-4899-8923-1253382DD713}" id="{8338598D-1BA5-40D3-A8E4-C6FE24B9E9D9}" parentId="{2A40A727-305F-473F-AAF2-97404E51702C}">
    <text>Updated.</text>
  </threadedComment>
  <threadedComment ref="VRY65554" dT="2023-01-31T08:27:18.32" personId="{4D90216A-5022-448F-B86B-3C48E47C285D}" id="{2A2D4901-6FD8-4C9E-80E6-07235DC47518}">
    <text>@Mwamlima, Basileke please update this as per Zenzo's calculations (considered and quality checked by yourself of course)</text>
    <mentions>
      <mention mentionpersonId="{1D340A60-DA7F-4B80-92CD-5DFC1B872412}" mentionId="{BCD37F16-646D-4849-9700-BA4FAAFA55E4}" startIndex="0" length="19"/>
    </mentions>
  </threadedComment>
  <threadedComment ref="VRY65554" dT="2023-01-31T08:57:32.93" personId="{171D40F8-B88A-4899-8923-1253382DD713}" id="{34C57F4C-90EF-4066-8C02-D27DEC427E86}" parentId="{2A2D4901-6FD8-4C9E-80E6-07235DC47518}">
    <text>Updated.</text>
  </threadedComment>
  <threadedComment ref="WBU65554" dT="2023-01-31T08:27:18.32" personId="{4D90216A-5022-448F-B86B-3C48E47C285D}" id="{C57D5958-FD44-4122-9238-C6BF291FAE58}">
    <text>@Mwamlima, Basileke please update this as per Zenzo's calculations (considered and quality checked by yourself of course)</text>
    <mentions>
      <mention mentionpersonId="{1D340A60-DA7F-4B80-92CD-5DFC1B872412}" mentionId="{21E29B2F-48B3-4178-A17F-019737C7A5A8}" startIndex="0" length="19"/>
    </mentions>
  </threadedComment>
  <threadedComment ref="WBU65554" dT="2023-01-31T08:57:32.93" personId="{171D40F8-B88A-4899-8923-1253382DD713}" id="{721B7C3D-A61B-4D00-A922-02AEDE018C2A}" parentId="{C57D5958-FD44-4122-9238-C6BF291FAE58}">
    <text>Updated.</text>
  </threadedComment>
  <threadedComment ref="WLQ65554" dT="2023-01-31T08:27:18.32" personId="{4D90216A-5022-448F-B86B-3C48E47C285D}" id="{5138DD1F-8008-42D6-A5C0-2B89D480F033}">
    <text>@Mwamlima, Basileke please update this as per Zenzo's calculations (considered and quality checked by yourself of course)</text>
    <mentions>
      <mention mentionpersonId="{1D340A60-DA7F-4B80-92CD-5DFC1B872412}" mentionId="{9931922E-1288-4916-832D-95155FA6DFC6}" startIndex="0" length="19"/>
    </mentions>
  </threadedComment>
  <threadedComment ref="WLQ65554" dT="2023-01-31T08:57:32.93" personId="{171D40F8-B88A-4899-8923-1253382DD713}" id="{011CCFCB-92CF-4C7F-93FD-CAC9F260A85A}" parentId="{5138DD1F-8008-42D6-A5C0-2B89D480F033}">
    <text>Updated.</text>
  </threadedComment>
  <threadedComment ref="WVM65554" dT="2023-01-31T08:27:18.32" personId="{4D90216A-5022-448F-B86B-3C48E47C285D}" id="{071AD4C1-3974-408C-99C5-D8B6DF63667F}">
    <text>@Mwamlima, Basileke please update this as per Zenzo's calculations (considered and quality checked by yourself of course)</text>
    <mentions>
      <mention mentionpersonId="{1D340A60-DA7F-4B80-92CD-5DFC1B872412}" mentionId="{96374F90-6E78-4F07-9D70-7294D676FAA4}" startIndex="0" length="19"/>
    </mentions>
  </threadedComment>
  <threadedComment ref="WVM65554" dT="2023-01-31T08:57:32.93" personId="{171D40F8-B88A-4899-8923-1253382DD713}" id="{691F5735-1A96-467A-9E34-C68B582F6F30}" parentId="{071AD4C1-3974-408C-99C5-D8B6DF63667F}">
    <text>Updated.</text>
  </threadedComment>
  <threadedComment ref="B65556" dT="2023-01-31T08:26:00.52" personId="{4D90216A-5022-448F-B86B-3C48E47C285D}" id="{23181232-4949-4EA0-AAC1-6B242BDEB6FB}">
    <text>@Mwamlima, Basileke please edit this line as per the mail from Guy</text>
    <mentions>
      <mention mentionpersonId="{1D340A60-DA7F-4B80-92CD-5DFC1B872412}" mentionId="{2709C96B-EAF1-454B-9E32-AB4794CD143D}" startIndex="0" length="19"/>
    </mentions>
  </threadedComment>
  <threadedComment ref="B65556" dT="2023-01-31T09:06:23.90" personId="{171D40F8-B88A-4899-8923-1253382DD713}" id="{FA1E3A25-815D-4EE0-B074-6D2105BCEB42}" parentId="{23181232-4949-4EA0-AAC1-6B242BDEB6FB}">
    <text>updated</text>
  </threadedComment>
  <threadedComment ref="C65556" dT="2023-01-31T08:26:00.52" personId="{4D90216A-5022-448F-B86B-3C48E47C285D}" id="{E03C9516-4693-4BF0-8100-67A44681C445}">
    <text>@Mwamlima, Basileke please edit this line as per the mail from Guy</text>
    <mentions>
      <mention mentionpersonId="{1D340A60-DA7F-4B80-92CD-5DFC1B872412}" mentionId="{EBF48CBC-56B3-40F5-BD56-637225761D0D}" startIndex="0" length="19"/>
    </mentions>
  </threadedComment>
  <threadedComment ref="C65556" dT="2023-01-31T09:06:23.90" personId="{171D40F8-B88A-4899-8923-1253382DD713}" id="{8AA717A3-AFBC-4610-BBCE-759BCCBDCF01}" parentId="{E03C9516-4693-4BF0-8100-67A44681C445}">
    <text>updated</text>
  </threadedComment>
  <threadedComment ref="D65556" dT="2023-01-31T08:26:00.52" personId="{4D90216A-5022-448F-B86B-3C48E47C285D}" id="{68104209-99F9-4128-8065-A98FE9CA16F1}">
    <text>@Mwamlima, Basileke please edit this line as per the mail from Guy</text>
    <mentions>
      <mention mentionpersonId="{1D340A60-DA7F-4B80-92CD-5DFC1B872412}" mentionId="{8E71539D-BA90-42D5-867A-7F0D412825AC}" startIndex="0" length="19"/>
    </mentions>
  </threadedComment>
  <threadedComment ref="D65556" dT="2023-01-31T09:06:23.90" personId="{171D40F8-B88A-4899-8923-1253382DD713}" id="{7C8777EE-A232-4A02-B9F0-33FFB6F258ED}" parentId="{68104209-99F9-4128-8065-A98FE9CA16F1}">
    <text>updated</text>
  </threadedComment>
  <threadedComment ref="IZ65556" dT="2023-01-31T08:26:00.52" personId="{4D90216A-5022-448F-B86B-3C48E47C285D}" id="{54B7F688-8D8F-4200-9C4E-36210A56B02C}">
    <text>@Mwamlima, Basileke please edit this line as per the mail from Guy</text>
    <mentions>
      <mention mentionpersonId="{1D340A60-DA7F-4B80-92CD-5DFC1B872412}" mentionId="{5F5B0068-85EC-4982-A4D5-C011018139BC}" startIndex="0" length="19"/>
    </mentions>
  </threadedComment>
  <threadedComment ref="IZ65556" dT="2023-01-31T09:06:23.90" personId="{171D40F8-B88A-4899-8923-1253382DD713}" id="{C491989D-DD67-442B-929E-381654642D2F}" parentId="{54B7F688-8D8F-4200-9C4E-36210A56B02C}">
    <text>updated</text>
  </threadedComment>
  <threadedComment ref="SV65556" dT="2023-01-31T08:26:00.52" personId="{4D90216A-5022-448F-B86B-3C48E47C285D}" id="{18EF9988-C409-4B21-B2D9-7BC32E1A1E91}">
    <text>@Mwamlima, Basileke please edit this line as per the mail from Guy</text>
    <mentions>
      <mention mentionpersonId="{1D340A60-DA7F-4B80-92CD-5DFC1B872412}" mentionId="{732DCBC3-91F6-4B56-975D-4E68F8D68D84}" startIndex="0" length="19"/>
    </mentions>
  </threadedComment>
  <threadedComment ref="SV65556" dT="2023-01-31T09:06:23.90" personId="{171D40F8-B88A-4899-8923-1253382DD713}" id="{80C04D8E-A66B-45C5-A885-F935D9FC92CD}" parentId="{18EF9988-C409-4B21-B2D9-7BC32E1A1E91}">
    <text>updated</text>
  </threadedComment>
  <threadedComment ref="ACR65556" dT="2023-01-31T08:26:00.52" personId="{4D90216A-5022-448F-B86B-3C48E47C285D}" id="{60FEC254-31B5-463B-A095-B2476192F212}">
    <text>@Mwamlima, Basileke please edit this line as per the mail from Guy</text>
    <mentions>
      <mention mentionpersonId="{1D340A60-DA7F-4B80-92CD-5DFC1B872412}" mentionId="{E999617B-8C37-404B-8D5D-DA808F22C238}" startIndex="0" length="19"/>
    </mentions>
  </threadedComment>
  <threadedComment ref="ACR65556" dT="2023-01-31T09:06:23.90" personId="{171D40F8-B88A-4899-8923-1253382DD713}" id="{887CBAEC-7B7A-443B-996A-04E795FCADE8}" parentId="{60FEC254-31B5-463B-A095-B2476192F212}">
    <text>updated</text>
  </threadedComment>
  <threadedComment ref="AMN65556" dT="2023-01-31T08:26:00.52" personId="{4D90216A-5022-448F-B86B-3C48E47C285D}" id="{0D979FD8-9E7F-4A5F-A499-0D902E31427D}">
    <text>@Mwamlima, Basileke please edit this line as per the mail from Guy</text>
    <mentions>
      <mention mentionpersonId="{1D340A60-DA7F-4B80-92CD-5DFC1B872412}" mentionId="{BFC9599C-2085-404A-A610-5BDCD9FD1848}" startIndex="0" length="19"/>
    </mentions>
  </threadedComment>
  <threadedComment ref="AMN65556" dT="2023-01-31T09:06:23.90" personId="{171D40F8-B88A-4899-8923-1253382DD713}" id="{853E7570-975F-4E34-BB5E-B9ABAA8B7A17}" parentId="{0D979FD8-9E7F-4A5F-A499-0D902E31427D}">
    <text>updated</text>
  </threadedComment>
  <threadedComment ref="AWJ65556" dT="2023-01-31T08:26:00.52" personId="{4D90216A-5022-448F-B86B-3C48E47C285D}" id="{630E9DDC-9FF3-46CF-8469-7FF548F74E9B}">
    <text>@Mwamlima, Basileke please edit this line as per the mail from Guy</text>
    <mentions>
      <mention mentionpersonId="{1D340A60-DA7F-4B80-92CD-5DFC1B872412}" mentionId="{31E6A126-34AD-47E3-832F-85129FE27607}" startIndex="0" length="19"/>
    </mentions>
  </threadedComment>
  <threadedComment ref="AWJ65556" dT="2023-01-31T09:06:23.90" personId="{171D40F8-B88A-4899-8923-1253382DD713}" id="{49C5D5F3-40F2-43FE-8C8B-B60A77FA0A91}" parentId="{630E9DDC-9FF3-46CF-8469-7FF548F74E9B}">
    <text>updated</text>
  </threadedComment>
  <threadedComment ref="BGF65556" dT="2023-01-31T08:26:00.52" personId="{4D90216A-5022-448F-B86B-3C48E47C285D}" id="{E857DA29-ADBF-454A-9D04-19296CA3D3E1}">
    <text>@Mwamlima, Basileke please edit this line as per the mail from Guy</text>
    <mentions>
      <mention mentionpersonId="{1D340A60-DA7F-4B80-92CD-5DFC1B872412}" mentionId="{6224CF8F-CB9D-4954-9C0D-424C421F03CE}" startIndex="0" length="19"/>
    </mentions>
  </threadedComment>
  <threadedComment ref="BGF65556" dT="2023-01-31T09:06:23.90" personId="{171D40F8-B88A-4899-8923-1253382DD713}" id="{4B6EC131-1941-48AB-8164-FDCBF87F405F}" parentId="{E857DA29-ADBF-454A-9D04-19296CA3D3E1}">
    <text>updated</text>
  </threadedComment>
  <threadedComment ref="BQB65556" dT="2023-01-31T08:26:00.52" personId="{4D90216A-5022-448F-B86B-3C48E47C285D}" id="{4C9C4922-A1BA-436C-B32F-98FD2F09D42B}">
    <text>@Mwamlima, Basileke please edit this line as per the mail from Guy</text>
    <mentions>
      <mention mentionpersonId="{1D340A60-DA7F-4B80-92CD-5DFC1B872412}" mentionId="{42707FF9-86A0-479D-B04E-991AD2FC86F0}" startIndex="0" length="19"/>
    </mentions>
  </threadedComment>
  <threadedComment ref="BQB65556" dT="2023-01-31T09:06:23.90" personId="{171D40F8-B88A-4899-8923-1253382DD713}" id="{8FA1B87D-512B-42B5-B9C3-0119AEF06951}" parentId="{4C9C4922-A1BA-436C-B32F-98FD2F09D42B}">
    <text>updated</text>
  </threadedComment>
  <threadedComment ref="BZX65556" dT="2023-01-31T08:26:00.52" personId="{4D90216A-5022-448F-B86B-3C48E47C285D}" id="{E32FED85-ABF8-4AB6-A4B2-599084F381BB}">
    <text>@Mwamlima, Basileke please edit this line as per the mail from Guy</text>
    <mentions>
      <mention mentionpersonId="{1D340A60-DA7F-4B80-92CD-5DFC1B872412}" mentionId="{4AF15375-618D-48FF-BB67-3376FC162A0D}" startIndex="0" length="19"/>
    </mentions>
  </threadedComment>
  <threadedComment ref="BZX65556" dT="2023-01-31T09:06:23.90" personId="{171D40F8-B88A-4899-8923-1253382DD713}" id="{CD9EEF64-B20C-49C0-B2BB-8DA6388A81DE}" parentId="{E32FED85-ABF8-4AB6-A4B2-599084F381BB}">
    <text>updated</text>
  </threadedComment>
  <threadedComment ref="CJT65556" dT="2023-01-31T08:26:00.52" personId="{4D90216A-5022-448F-B86B-3C48E47C285D}" id="{A9170306-6D61-4469-814C-82069AD52FBF}">
    <text>@Mwamlima, Basileke please edit this line as per the mail from Guy</text>
    <mentions>
      <mention mentionpersonId="{1D340A60-DA7F-4B80-92CD-5DFC1B872412}" mentionId="{8C7264F9-221E-44C0-AA5A-0BA47CB4C61E}" startIndex="0" length="19"/>
    </mentions>
  </threadedComment>
  <threadedComment ref="CJT65556" dT="2023-01-31T09:06:23.90" personId="{171D40F8-B88A-4899-8923-1253382DD713}" id="{A29CF81F-305D-4CC3-B431-850FC7A80534}" parentId="{A9170306-6D61-4469-814C-82069AD52FBF}">
    <text>updated</text>
  </threadedComment>
  <threadedComment ref="CTP65556" dT="2023-01-31T08:26:00.52" personId="{4D90216A-5022-448F-B86B-3C48E47C285D}" id="{DDDACDE2-E951-4B7F-BFA7-7333342448E2}">
    <text>@Mwamlima, Basileke please edit this line as per the mail from Guy</text>
    <mentions>
      <mention mentionpersonId="{1D340A60-DA7F-4B80-92CD-5DFC1B872412}" mentionId="{92F57167-649E-4B74-B729-A04938499720}" startIndex="0" length="19"/>
    </mentions>
  </threadedComment>
  <threadedComment ref="CTP65556" dT="2023-01-31T09:06:23.90" personId="{171D40F8-B88A-4899-8923-1253382DD713}" id="{859191AE-71BF-4E2E-861A-063CD85B7DA3}" parentId="{DDDACDE2-E951-4B7F-BFA7-7333342448E2}">
    <text>updated</text>
  </threadedComment>
  <threadedComment ref="DDL65556" dT="2023-01-31T08:26:00.52" personId="{4D90216A-5022-448F-B86B-3C48E47C285D}" id="{27EC18DB-D4AC-4F6F-BCAF-DAACD1DDFA6E}">
    <text>@Mwamlima, Basileke please edit this line as per the mail from Guy</text>
    <mentions>
      <mention mentionpersonId="{1D340A60-DA7F-4B80-92CD-5DFC1B872412}" mentionId="{258A188B-E676-485E-8BC2-ACD7C4D71B50}" startIndex="0" length="19"/>
    </mentions>
  </threadedComment>
  <threadedComment ref="DDL65556" dT="2023-01-31T09:06:23.90" personId="{171D40F8-B88A-4899-8923-1253382DD713}" id="{04E748DC-7867-4C6B-A73E-F30AD9875A01}" parentId="{27EC18DB-D4AC-4F6F-BCAF-DAACD1DDFA6E}">
    <text>updated</text>
  </threadedComment>
  <threadedComment ref="DNH65556" dT="2023-01-31T08:26:00.52" personId="{4D90216A-5022-448F-B86B-3C48E47C285D}" id="{CDC3A7E0-31A1-4894-BAAE-0EFB0A7A99A5}">
    <text>@Mwamlima, Basileke please edit this line as per the mail from Guy</text>
    <mentions>
      <mention mentionpersonId="{1D340A60-DA7F-4B80-92CD-5DFC1B872412}" mentionId="{A9F1FF47-D4C5-44CB-92CF-1B2CC80B815A}" startIndex="0" length="19"/>
    </mentions>
  </threadedComment>
  <threadedComment ref="DNH65556" dT="2023-01-31T09:06:23.90" personId="{171D40F8-B88A-4899-8923-1253382DD713}" id="{C3309F6C-0C2B-4878-A2C4-E5A5C6439734}" parentId="{CDC3A7E0-31A1-4894-BAAE-0EFB0A7A99A5}">
    <text>updated</text>
  </threadedComment>
  <threadedComment ref="DXD65556" dT="2023-01-31T08:26:00.52" personId="{4D90216A-5022-448F-B86B-3C48E47C285D}" id="{D035E6EC-3A7A-4E28-81FA-9348C7C67CD3}">
    <text>@Mwamlima, Basileke please edit this line as per the mail from Guy</text>
    <mentions>
      <mention mentionpersonId="{1D340A60-DA7F-4B80-92CD-5DFC1B872412}" mentionId="{91563F19-35EA-45F9-A626-D4294C02EBD2}" startIndex="0" length="19"/>
    </mentions>
  </threadedComment>
  <threadedComment ref="DXD65556" dT="2023-01-31T09:06:23.90" personId="{171D40F8-B88A-4899-8923-1253382DD713}" id="{DE56BA18-0D65-4ED9-A021-9E3FDA9474B4}" parentId="{D035E6EC-3A7A-4E28-81FA-9348C7C67CD3}">
    <text>updated</text>
  </threadedComment>
  <threadedComment ref="EGZ65556" dT="2023-01-31T08:26:00.52" personId="{4D90216A-5022-448F-B86B-3C48E47C285D}" id="{4AE59787-1637-4C49-997A-89745DAF01C4}">
    <text>@Mwamlima, Basileke please edit this line as per the mail from Guy</text>
    <mentions>
      <mention mentionpersonId="{1D340A60-DA7F-4B80-92CD-5DFC1B872412}" mentionId="{25D8A816-9159-4DA0-BDEB-E94DA388126E}" startIndex="0" length="19"/>
    </mentions>
  </threadedComment>
  <threadedComment ref="EGZ65556" dT="2023-01-31T09:06:23.90" personId="{171D40F8-B88A-4899-8923-1253382DD713}" id="{DD3F5B9F-DCE2-4D45-BA45-5B5F0F46117F}" parentId="{4AE59787-1637-4C49-997A-89745DAF01C4}">
    <text>updated</text>
  </threadedComment>
  <threadedComment ref="EQV65556" dT="2023-01-31T08:26:00.52" personId="{4D90216A-5022-448F-B86B-3C48E47C285D}" id="{C3F53735-7243-42B2-B7BD-DCC8C1785815}">
    <text>@Mwamlima, Basileke please edit this line as per the mail from Guy</text>
    <mentions>
      <mention mentionpersonId="{1D340A60-DA7F-4B80-92CD-5DFC1B872412}" mentionId="{952EF2A1-E4AC-42FA-A030-F99F16DCDE1E}" startIndex="0" length="19"/>
    </mentions>
  </threadedComment>
  <threadedComment ref="EQV65556" dT="2023-01-31T09:06:23.90" personId="{171D40F8-B88A-4899-8923-1253382DD713}" id="{20D024D4-0388-496C-8EE0-18EA97EBF0AA}" parentId="{C3F53735-7243-42B2-B7BD-DCC8C1785815}">
    <text>updated</text>
  </threadedComment>
  <threadedComment ref="FAR65556" dT="2023-01-31T08:26:00.52" personId="{4D90216A-5022-448F-B86B-3C48E47C285D}" id="{61F58174-77B6-4455-BF14-BE8E5AD77E79}">
    <text>@Mwamlima, Basileke please edit this line as per the mail from Guy</text>
    <mentions>
      <mention mentionpersonId="{1D340A60-DA7F-4B80-92CD-5DFC1B872412}" mentionId="{5A10EA14-E102-48BD-ADC3-000F79D5BB76}" startIndex="0" length="19"/>
    </mentions>
  </threadedComment>
  <threadedComment ref="FAR65556" dT="2023-01-31T09:06:23.90" personId="{171D40F8-B88A-4899-8923-1253382DD713}" id="{D9D9DBE9-6541-4DE2-94EE-992862EA01A5}" parentId="{61F58174-77B6-4455-BF14-BE8E5AD77E79}">
    <text>updated</text>
  </threadedComment>
  <threadedComment ref="FKN65556" dT="2023-01-31T08:26:00.52" personId="{4D90216A-5022-448F-B86B-3C48E47C285D}" id="{AD6BA315-83C4-4923-806A-D9105D766CB3}">
    <text>@Mwamlima, Basileke please edit this line as per the mail from Guy</text>
    <mentions>
      <mention mentionpersonId="{1D340A60-DA7F-4B80-92CD-5DFC1B872412}" mentionId="{600C3065-06EB-4DF4-AED2-92DA25C4A0FE}" startIndex="0" length="19"/>
    </mentions>
  </threadedComment>
  <threadedComment ref="FKN65556" dT="2023-01-31T09:06:23.90" personId="{171D40F8-B88A-4899-8923-1253382DD713}" id="{DEB267BC-B4B0-4C69-A87C-ACF41AE95A1F}" parentId="{AD6BA315-83C4-4923-806A-D9105D766CB3}">
    <text>updated</text>
  </threadedComment>
  <threadedComment ref="FUJ65556" dT="2023-01-31T08:26:00.52" personId="{4D90216A-5022-448F-B86B-3C48E47C285D}" id="{21FAC4E0-4803-49E7-B599-4F04AA4DF1EA}">
    <text>@Mwamlima, Basileke please edit this line as per the mail from Guy</text>
    <mentions>
      <mention mentionpersonId="{1D340A60-DA7F-4B80-92CD-5DFC1B872412}" mentionId="{32CB6366-D28C-45BA-80AE-D4820BACC0DF}" startIndex="0" length="19"/>
    </mentions>
  </threadedComment>
  <threadedComment ref="FUJ65556" dT="2023-01-31T09:06:23.90" personId="{171D40F8-B88A-4899-8923-1253382DD713}" id="{3A860A29-D5A8-43FC-B96F-9C3579322A93}" parentId="{21FAC4E0-4803-49E7-B599-4F04AA4DF1EA}">
    <text>updated</text>
  </threadedComment>
  <threadedComment ref="GEF65556" dT="2023-01-31T08:26:00.52" personId="{4D90216A-5022-448F-B86B-3C48E47C285D}" id="{5AA56B08-844D-4968-9C51-F18BB4B28102}">
    <text>@Mwamlima, Basileke please edit this line as per the mail from Guy</text>
    <mentions>
      <mention mentionpersonId="{1D340A60-DA7F-4B80-92CD-5DFC1B872412}" mentionId="{42C24611-36BA-4396-BE3D-E2491D21D3DA}" startIndex="0" length="19"/>
    </mentions>
  </threadedComment>
  <threadedComment ref="GEF65556" dT="2023-01-31T09:06:23.90" personId="{171D40F8-B88A-4899-8923-1253382DD713}" id="{BA71F000-92BB-4DFA-A270-D85E0B5FAC74}" parentId="{5AA56B08-844D-4968-9C51-F18BB4B28102}">
    <text>updated</text>
  </threadedComment>
  <threadedComment ref="GOB65556" dT="2023-01-31T08:26:00.52" personId="{4D90216A-5022-448F-B86B-3C48E47C285D}" id="{AD4A3BB2-5006-4AC7-B451-712FFA133614}">
    <text>@Mwamlima, Basileke please edit this line as per the mail from Guy</text>
    <mentions>
      <mention mentionpersonId="{1D340A60-DA7F-4B80-92CD-5DFC1B872412}" mentionId="{F6BA46A6-A651-486A-9ADE-3816C9F28513}" startIndex="0" length="19"/>
    </mentions>
  </threadedComment>
  <threadedComment ref="GOB65556" dT="2023-01-31T09:06:23.90" personId="{171D40F8-B88A-4899-8923-1253382DD713}" id="{0A5E4661-ABC5-4F0B-8999-8BBF3716A517}" parentId="{AD4A3BB2-5006-4AC7-B451-712FFA133614}">
    <text>updated</text>
  </threadedComment>
  <threadedComment ref="GXX65556" dT="2023-01-31T08:26:00.52" personId="{4D90216A-5022-448F-B86B-3C48E47C285D}" id="{00A6353B-ABA8-4DB3-A151-424D2B8FF3B1}">
    <text>@Mwamlima, Basileke please edit this line as per the mail from Guy</text>
    <mentions>
      <mention mentionpersonId="{1D340A60-DA7F-4B80-92CD-5DFC1B872412}" mentionId="{0707CC2D-306D-4713-8CBE-7C2C604EE311}" startIndex="0" length="19"/>
    </mentions>
  </threadedComment>
  <threadedComment ref="GXX65556" dT="2023-01-31T09:06:23.90" personId="{171D40F8-B88A-4899-8923-1253382DD713}" id="{E96DF74E-DA41-4A42-9776-9BA023392D42}" parentId="{00A6353B-ABA8-4DB3-A151-424D2B8FF3B1}">
    <text>updated</text>
  </threadedComment>
  <threadedComment ref="HHT65556" dT="2023-01-31T08:26:00.52" personId="{4D90216A-5022-448F-B86B-3C48E47C285D}" id="{98124960-0E31-4AA0-80B8-F768BD5AEEB3}">
    <text>@Mwamlima, Basileke please edit this line as per the mail from Guy</text>
    <mentions>
      <mention mentionpersonId="{1D340A60-DA7F-4B80-92CD-5DFC1B872412}" mentionId="{758C5DED-B571-4974-BEC5-8668A1A3027D}" startIndex="0" length="19"/>
    </mentions>
  </threadedComment>
  <threadedComment ref="HHT65556" dT="2023-01-31T09:06:23.90" personId="{171D40F8-B88A-4899-8923-1253382DD713}" id="{79E4BD99-7375-4EEC-8097-C9BABB241D58}" parentId="{98124960-0E31-4AA0-80B8-F768BD5AEEB3}">
    <text>updated</text>
  </threadedComment>
  <threadedComment ref="HRP65556" dT="2023-01-31T08:26:00.52" personId="{4D90216A-5022-448F-B86B-3C48E47C285D}" id="{29076673-4C9E-4E83-A6C5-3C606B37541B}">
    <text>@Mwamlima, Basileke please edit this line as per the mail from Guy</text>
    <mentions>
      <mention mentionpersonId="{1D340A60-DA7F-4B80-92CD-5DFC1B872412}" mentionId="{325901CA-577E-4613-831B-757B1A75FD4D}" startIndex="0" length="19"/>
    </mentions>
  </threadedComment>
  <threadedComment ref="HRP65556" dT="2023-01-31T09:06:23.90" personId="{171D40F8-B88A-4899-8923-1253382DD713}" id="{EEA78A68-7778-49BF-B8CB-3C101DAA19A4}" parentId="{29076673-4C9E-4E83-A6C5-3C606B37541B}">
    <text>updated</text>
  </threadedComment>
  <threadedComment ref="IBL65556" dT="2023-01-31T08:26:00.52" personId="{4D90216A-5022-448F-B86B-3C48E47C285D}" id="{2B36FB65-7104-47C0-9ED1-BC2B6ABE62F9}">
    <text>@Mwamlima, Basileke please edit this line as per the mail from Guy</text>
    <mentions>
      <mention mentionpersonId="{1D340A60-DA7F-4B80-92CD-5DFC1B872412}" mentionId="{797D1385-192A-4718-A114-9B4DAF1F1B5F}" startIndex="0" length="19"/>
    </mentions>
  </threadedComment>
  <threadedComment ref="IBL65556" dT="2023-01-31T09:06:23.90" personId="{171D40F8-B88A-4899-8923-1253382DD713}" id="{73C37902-49B8-4A3C-818A-54E251191716}" parentId="{2B36FB65-7104-47C0-9ED1-BC2B6ABE62F9}">
    <text>updated</text>
  </threadedComment>
  <threadedComment ref="ILH65556" dT="2023-01-31T08:26:00.52" personId="{4D90216A-5022-448F-B86B-3C48E47C285D}" id="{F9710A32-1A9B-4036-AA41-7C0DEF0C38FE}">
    <text>@Mwamlima, Basileke please edit this line as per the mail from Guy</text>
    <mentions>
      <mention mentionpersonId="{1D340A60-DA7F-4B80-92CD-5DFC1B872412}" mentionId="{B1DB16A8-1297-41EE-94FE-31A7DC02E876}" startIndex="0" length="19"/>
    </mentions>
  </threadedComment>
  <threadedComment ref="ILH65556" dT="2023-01-31T09:06:23.90" personId="{171D40F8-B88A-4899-8923-1253382DD713}" id="{B027C148-9655-4434-853E-FFFC4920ADD1}" parentId="{F9710A32-1A9B-4036-AA41-7C0DEF0C38FE}">
    <text>updated</text>
  </threadedComment>
  <threadedComment ref="IVD65556" dT="2023-01-31T08:26:00.52" personId="{4D90216A-5022-448F-B86B-3C48E47C285D}" id="{97B193D9-1369-40D9-94ED-51B9237B6D66}">
    <text>@Mwamlima, Basileke please edit this line as per the mail from Guy</text>
    <mentions>
      <mention mentionpersonId="{1D340A60-DA7F-4B80-92CD-5DFC1B872412}" mentionId="{77E75C01-8F3D-4FAF-BA7E-B6121610CA72}" startIndex="0" length="19"/>
    </mentions>
  </threadedComment>
  <threadedComment ref="IVD65556" dT="2023-01-31T09:06:23.90" personId="{171D40F8-B88A-4899-8923-1253382DD713}" id="{4A9022CD-7543-4FD2-84D9-23D3DC9DC580}" parentId="{97B193D9-1369-40D9-94ED-51B9237B6D66}">
    <text>updated</text>
  </threadedComment>
  <threadedComment ref="JEZ65556" dT="2023-01-31T08:26:00.52" personId="{4D90216A-5022-448F-B86B-3C48E47C285D}" id="{EFF4FC41-1786-4EE6-A7AB-7164BFE869F4}">
    <text>@Mwamlima, Basileke please edit this line as per the mail from Guy</text>
    <mentions>
      <mention mentionpersonId="{1D340A60-DA7F-4B80-92CD-5DFC1B872412}" mentionId="{450D7E5B-E561-4343-B2ED-FF28537D0981}" startIndex="0" length="19"/>
    </mentions>
  </threadedComment>
  <threadedComment ref="JEZ65556" dT="2023-01-31T09:06:23.90" personId="{171D40F8-B88A-4899-8923-1253382DD713}" id="{BBF502B1-830B-4049-8A72-2AA0DF16344A}" parentId="{EFF4FC41-1786-4EE6-A7AB-7164BFE869F4}">
    <text>updated</text>
  </threadedComment>
  <threadedComment ref="JOV65556" dT="2023-01-31T08:26:00.52" personId="{4D90216A-5022-448F-B86B-3C48E47C285D}" id="{A5C1ABE1-6B8B-4319-B10B-8CB8EE95CF04}">
    <text>@Mwamlima, Basileke please edit this line as per the mail from Guy</text>
    <mentions>
      <mention mentionpersonId="{1D340A60-DA7F-4B80-92CD-5DFC1B872412}" mentionId="{5DE9B6DF-8EAA-4541-9D86-A74F1E4F9698}" startIndex="0" length="19"/>
    </mentions>
  </threadedComment>
  <threadedComment ref="JOV65556" dT="2023-01-31T09:06:23.90" personId="{171D40F8-B88A-4899-8923-1253382DD713}" id="{99F37C35-4143-4B97-AD62-6173EDD17D83}" parentId="{A5C1ABE1-6B8B-4319-B10B-8CB8EE95CF04}">
    <text>updated</text>
  </threadedComment>
  <threadedComment ref="JYR65556" dT="2023-01-31T08:26:00.52" personId="{4D90216A-5022-448F-B86B-3C48E47C285D}" id="{DB17A713-3A6D-4A65-8B9B-68C17EF27986}">
    <text>@Mwamlima, Basileke please edit this line as per the mail from Guy</text>
    <mentions>
      <mention mentionpersonId="{1D340A60-DA7F-4B80-92CD-5DFC1B872412}" mentionId="{681FCFE8-38E1-4428-8AE3-073AE8A08982}" startIndex="0" length="19"/>
    </mentions>
  </threadedComment>
  <threadedComment ref="JYR65556" dT="2023-01-31T09:06:23.90" personId="{171D40F8-B88A-4899-8923-1253382DD713}" id="{4BC5B58E-CBCC-4AD5-97A7-A7C233DEBBE2}" parentId="{DB17A713-3A6D-4A65-8B9B-68C17EF27986}">
    <text>updated</text>
  </threadedComment>
  <threadedComment ref="KIN65556" dT="2023-01-31T08:26:00.52" personId="{4D90216A-5022-448F-B86B-3C48E47C285D}" id="{543D6CAD-03B0-43FE-9597-232999F1AA54}">
    <text>@Mwamlima, Basileke please edit this line as per the mail from Guy</text>
    <mentions>
      <mention mentionpersonId="{1D340A60-DA7F-4B80-92CD-5DFC1B872412}" mentionId="{20624206-569F-43E1-851D-A48EB1C6989A}" startIndex="0" length="19"/>
    </mentions>
  </threadedComment>
  <threadedComment ref="KIN65556" dT="2023-01-31T09:06:23.90" personId="{171D40F8-B88A-4899-8923-1253382DD713}" id="{6109351D-004A-4CD8-97BD-6B3B17E560ED}" parentId="{543D6CAD-03B0-43FE-9597-232999F1AA54}">
    <text>updated</text>
  </threadedComment>
  <threadedComment ref="KSJ65556" dT="2023-01-31T08:26:00.52" personId="{4D90216A-5022-448F-B86B-3C48E47C285D}" id="{69EA5590-66C5-47B7-9ED8-09CBE6A3DC9A}">
    <text>@Mwamlima, Basileke please edit this line as per the mail from Guy</text>
    <mentions>
      <mention mentionpersonId="{1D340A60-DA7F-4B80-92CD-5DFC1B872412}" mentionId="{18AD70D5-E20E-46F4-AAE3-34E881446B65}" startIndex="0" length="19"/>
    </mentions>
  </threadedComment>
  <threadedComment ref="KSJ65556" dT="2023-01-31T09:06:23.90" personId="{171D40F8-B88A-4899-8923-1253382DD713}" id="{1CA6EB8C-D018-407D-ACE4-D62BA28E0A0C}" parentId="{69EA5590-66C5-47B7-9ED8-09CBE6A3DC9A}">
    <text>updated</text>
  </threadedComment>
  <threadedComment ref="LCF65556" dT="2023-01-31T08:26:00.52" personId="{4D90216A-5022-448F-B86B-3C48E47C285D}" id="{216D1B24-5FE3-46B8-B096-1D3ABB410084}">
    <text>@Mwamlima, Basileke please edit this line as per the mail from Guy</text>
    <mentions>
      <mention mentionpersonId="{1D340A60-DA7F-4B80-92CD-5DFC1B872412}" mentionId="{1C8F747B-08A4-4740-B79D-15AE47369CFF}" startIndex="0" length="19"/>
    </mentions>
  </threadedComment>
  <threadedComment ref="LCF65556" dT="2023-01-31T09:06:23.90" personId="{171D40F8-B88A-4899-8923-1253382DD713}" id="{9B3E7F81-B505-491B-9F52-EFC5302B52DF}" parentId="{216D1B24-5FE3-46B8-B096-1D3ABB410084}">
    <text>updated</text>
  </threadedComment>
  <threadedComment ref="LMB65556" dT="2023-01-31T08:26:00.52" personId="{4D90216A-5022-448F-B86B-3C48E47C285D}" id="{0726C3ED-984C-46ED-93BA-2F38AC639506}">
    <text>@Mwamlima, Basileke please edit this line as per the mail from Guy</text>
    <mentions>
      <mention mentionpersonId="{1D340A60-DA7F-4B80-92CD-5DFC1B872412}" mentionId="{940C6F07-7C0D-40FA-A875-230ADE975C61}" startIndex="0" length="19"/>
    </mentions>
  </threadedComment>
  <threadedComment ref="LMB65556" dT="2023-01-31T09:06:23.90" personId="{171D40F8-B88A-4899-8923-1253382DD713}" id="{B7EBB457-13FD-4F07-A800-DA3850C48CE5}" parentId="{0726C3ED-984C-46ED-93BA-2F38AC639506}">
    <text>updated</text>
  </threadedComment>
  <threadedComment ref="LVX65556" dT="2023-01-31T08:26:00.52" personId="{4D90216A-5022-448F-B86B-3C48E47C285D}" id="{4BF7BAC4-307F-479D-A55D-510C0278F789}">
    <text>@Mwamlima, Basileke please edit this line as per the mail from Guy</text>
    <mentions>
      <mention mentionpersonId="{1D340A60-DA7F-4B80-92CD-5DFC1B872412}" mentionId="{4DC292B8-4B4B-43C2-865B-010F0486B8FA}" startIndex="0" length="19"/>
    </mentions>
  </threadedComment>
  <threadedComment ref="LVX65556" dT="2023-01-31T09:06:23.90" personId="{171D40F8-B88A-4899-8923-1253382DD713}" id="{E6831C70-7617-4A63-8624-D8165CA1B327}" parentId="{4BF7BAC4-307F-479D-A55D-510C0278F789}">
    <text>updated</text>
  </threadedComment>
  <threadedComment ref="MFT65556" dT="2023-01-31T08:26:00.52" personId="{4D90216A-5022-448F-B86B-3C48E47C285D}" id="{4EDECA52-5245-4914-854B-1178C69AC443}">
    <text>@Mwamlima, Basileke please edit this line as per the mail from Guy</text>
    <mentions>
      <mention mentionpersonId="{1D340A60-DA7F-4B80-92CD-5DFC1B872412}" mentionId="{7BF35E35-C54F-49D9-ACBF-E3128EDFF533}" startIndex="0" length="19"/>
    </mentions>
  </threadedComment>
  <threadedComment ref="MFT65556" dT="2023-01-31T09:06:23.90" personId="{171D40F8-B88A-4899-8923-1253382DD713}" id="{7A3B45CE-F8CA-49A8-A6BF-4B15BC2187FC}" parentId="{4EDECA52-5245-4914-854B-1178C69AC443}">
    <text>updated</text>
  </threadedComment>
  <threadedComment ref="MPP65556" dT="2023-01-31T08:26:00.52" personId="{4D90216A-5022-448F-B86B-3C48E47C285D}" id="{B9E336D5-2CF5-45CE-9872-6BA8EEF845FB}">
    <text>@Mwamlima, Basileke please edit this line as per the mail from Guy</text>
    <mentions>
      <mention mentionpersonId="{1D340A60-DA7F-4B80-92CD-5DFC1B872412}" mentionId="{90B8049E-A459-4236-80F4-4480ED7F82FC}" startIndex="0" length="19"/>
    </mentions>
  </threadedComment>
  <threadedComment ref="MPP65556" dT="2023-01-31T09:06:23.90" personId="{171D40F8-B88A-4899-8923-1253382DD713}" id="{6C5957BB-D069-4856-8194-987456A8B137}" parentId="{B9E336D5-2CF5-45CE-9872-6BA8EEF845FB}">
    <text>updated</text>
  </threadedComment>
  <threadedComment ref="MZL65556" dT="2023-01-31T08:26:00.52" personId="{4D90216A-5022-448F-B86B-3C48E47C285D}" id="{9CFC79C1-FE90-480A-9B7B-C576DB28651C}">
    <text>@Mwamlima, Basileke please edit this line as per the mail from Guy</text>
    <mentions>
      <mention mentionpersonId="{1D340A60-DA7F-4B80-92CD-5DFC1B872412}" mentionId="{239493EC-B1AC-4058-9AE7-94425FCBFF1B}" startIndex="0" length="19"/>
    </mentions>
  </threadedComment>
  <threadedComment ref="MZL65556" dT="2023-01-31T09:06:23.90" personId="{171D40F8-B88A-4899-8923-1253382DD713}" id="{99BB981E-50DA-45B2-A219-41D244D7C43C}" parentId="{9CFC79C1-FE90-480A-9B7B-C576DB28651C}">
    <text>updated</text>
  </threadedComment>
  <threadedComment ref="NJH65556" dT="2023-01-31T08:26:00.52" personId="{4D90216A-5022-448F-B86B-3C48E47C285D}" id="{C6E8E916-5F9E-4B7E-9AEE-7B3C359775DB}">
    <text>@Mwamlima, Basileke please edit this line as per the mail from Guy</text>
    <mentions>
      <mention mentionpersonId="{1D340A60-DA7F-4B80-92CD-5DFC1B872412}" mentionId="{D7329628-0756-4473-A548-FD5C92097BBB}" startIndex="0" length="19"/>
    </mentions>
  </threadedComment>
  <threadedComment ref="NJH65556" dT="2023-01-31T09:06:23.90" personId="{171D40F8-B88A-4899-8923-1253382DD713}" id="{B8BB5BD2-4AA1-41BB-8265-1DE7676E6A9E}" parentId="{C6E8E916-5F9E-4B7E-9AEE-7B3C359775DB}">
    <text>updated</text>
  </threadedComment>
  <threadedComment ref="NTD65556" dT="2023-01-31T08:26:00.52" personId="{4D90216A-5022-448F-B86B-3C48E47C285D}" id="{C9F473AB-2C49-419B-8E9B-0D94404ECCFB}">
    <text>@Mwamlima, Basileke please edit this line as per the mail from Guy</text>
    <mentions>
      <mention mentionpersonId="{1D340A60-DA7F-4B80-92CD-5DFC1B872412}" mentionId="{7D27BBC9-133C-454F-AFE4-A5B6EC80B288}" startIndex="0" length="19"/>
    </mentions>
  </threadedComment>
  <threadedComment ref="NTD65556" dT="2023-01-31T09:06:23.90" personId="{171D40F8-B88A-4899-8923-1253382DD713}" id="{C96DA08B-CE2D-4BF0-8E69-EB405F0E4E4E}" parentId="{C9F473AB-2C49-419B-8E9B-0D94404ECCFB}">
    <text>updated</text>
  </threadedComment>
  <threadedComment ref="OCZ65556" dT="2023-01-31T08:26:00.52" personId="{4D90216A-5022-448F-B86B-3C48E47C285D}" id="{4965097B-6FE6-402C-AFD9-396EE091E023}">
    <text>@Mwamlima, Basileke please edit this line as per the mail from Guy</text>
    <mentions>
      <mention mentionpersonId="{1D340A60-DA7F-4B80-92CD-5DFC1B872412}" mentionId="{443C51F7-C9F8-4ACA-BB62-2B716E8CE7DE}" startIndex="0" length="19"/>
    </mentions>
  </threadedComment>
  <threadedComment ref="OCZ65556" dT="2023-01-31T09:06:23.90" personId="{171D40F8-B88A-4899-8923-1253382DD713}" id="{F3407809-A296-4F9C-B601-30D3484A9812}" parentId="{4965097B-6FE6-402C-AFD9-396EE091E023}">
    <text>updated</text>
  </threadedComment>
  <threadedComment ref="OMV65556" dT="2023-01-31T08:26:00.52" personId="{4D90216A-5022-448F-B86B-3C48E47C285D}" id="{AE43A84C-73B2-452E-97CF-C185D201449D}">
    <text>@Mwamlima, Basileke please edit this line as per the mail from Guy</text>
    <mentions>
      <mention mentionpersonId="{1D340A60-DA7F-4B80-92CD-5DFC1B872412}" mentionId="{8C172800-A413-4FB1-8D3F-D4B9DBB61F80}" startIndex="0" length="19"/>
    </mentions>
  </threadedComment>
  <threadedComment ref="OMV65556" dT="2023-01-31T09:06:23.90" personId="{171D40F8-B88A-4899-8923-1253382DD713}" id="{CFC365E3-4D25-4FF0-B368-86ED14861E80}" parentId="{AE43A84C-73B2-452E-97CF-C185D201449D}">
    <text>updated</text>
  </threadedComment>
  <threadedComment ref="OWR65556" dT="2023-01-31T08:26:00.52" personId="{4D90216A-5022-448F-B86B-3C48E47C285D}" id="{4108900B-D0DF-4F37-99D0-1BD4D9FCDF82}">
    <text>@Mwamlima, Basileke please edit this line as per the mail from Guy</text>
    <mentions>
      <mention mentionpersonId="{1D340A60-DA7F-4B80-92CD-5DFC1B872412}" mentionId="{FBFF8E09-89B3-4F37-85AA-DC84E6C3BDBB}" startIndex="0" length="19"/>
    </mentions>
  </threadedComment>
  <threadedComment ref="OWR65556" dT="2023-01-31T09:06:23.90" personId="{171D40F8-B88A-4899-8923-1253382DD713}" id="{E8C71473-E387-4B9D-8536-93B07046A614}" parentId="{4108900B-D0DF-4F37-99D0-1BD4D9FCDF82}">
    <text>updated</text>
  </threadedComment>
  <threadedComment ref="PGN65556" dT="2023-01-31T08:26:00.52" personId="{4D90216A-5022-448F-B86B-3C48E47C285D}" id="{DECE3352-D805-4159-BC8E-D3F42C16C2CA}">
    <text>@Mwamlima, Basileke please edit this line as per the mail from Guy</text>
    <mentions>
      <mention mentionpersonId="{1D340A60-DA7F-4B80-92CD-5DFC1B872412}" mentionId="{F74F2317-C823-4D91-BE1D-39555DC276A5}" startIndex="0" length="19"/>
    </mentions>
  </threadedComment>
  <threadedComment ref="PGN65556" dT="2023-01-31T09:06:23.90" personId="{171D40F8-B88A-4899-8923-1253382DD713}" id="{8F30B150-6C8F-4319-8542-495618BA1494}" parentId="{DECE3352-D805-4159-BC8E-D3F42C16C2CA}">
    <text>updated</text>
  </threadedComment>
  <threadedComment ref="PQJ65556" dT="2023-01-31T08:26:00.52" personId="{4D90216A-5022-448F-B86B-3C48E47C285D}" id="{9D925E78-9E48-4D6F-BED5-0570C58C8AB8}">
    <text>@Mwamlima, Basileke please edit this line as per the mail from Guy</text>
    <mentions>
      <mention mentionpersonId="{1D340A60-DA7F-4B80-92CD-5DFC1B872412}" mentionId="{D9A996BC-1CA6-4E4A-B2F8-3696708644C0}" startIndex="0" length="19"/>
    </mentions>
  </threadedComment>
  <threadedComment ref="PQJ65556" dT="2023-01-31T09:06:23.90" personId="{171D40F8-B88A-4899-8923-1253382DD713}" id="{2785E7E4-FBFB-4B4A-8F43-95545A0B67E7}" parentId="{9D925E78-9E48-4D6F-BED5-0570C58C8AB8}">
    <text>updated</text>
  </threadedComment>
  <threadedComment ref="QAF65556" dT="2023-01-31T08:26:00.52" personId="{4D90216A-5022-448F-B86B-3C48E47C285D}" id="{88CD5BDB-0F70-45E9-91CA-FCBD72DEEED1}">
    <text>@Mwamlima, Basileke please edit this line as per the mail from Guy</text>
    <mentions>
      <mention mentionpersonId="{1D340A60-DA7F-4B80-92CD-5DFC1B872412}" mentionId="{909B280B-493F-4FB7-BD67-FCF50D324E1D}" startIndex="0" length="19"/>
    </mentions>
  </threadedComment>
  <threadedComment ref="QAF65556" dT="2023-01-31T09:06:23.90" personId="{171D40F8-B88A-4899-8923-1253382DD713}" id="{A4BA596D-11A0-4AE7-A804-F53D944B0DF0}" parentId="{88CD5BDB-0F70-45E9-91CA-FCBD72DEEED1}">
    <text>updated</text>
  </threadedComment>
  <threadedComment ref="QKB65556" dT="2023-01-31T08:26:00.52" personId="{4D90216A-5022-448F-B86B-3C48E47C285D}" id="{7B290FBA-4D99-4EB6-BE23-B28CCDCB59CE}">
    <text>@Mwamlima, Basileke please edit this line as per the mail from Guy</text>
    <mentions>
      <mention mentionpersonId="{1D340A60-DA7F-4B80-92CD-5DFC1B872412}" mentionId="{C15E16BE-A22A-460B-92C4-4A631D71529A}" startIndex="0" length="19"/>
    </mentions>
  </threadedComment>
  <threadedComment ref="QKB65556" dT="2023-01-31T09:06:23.90" personId="{171D40F8-B88A-4899-8923-1253382DD713}" id="{C7BC5F68-7698-4F94-A34B-E7CDC487CED1}" parentId="{7B290FBA-4D99-4EB6-BE23-B28CCDCB59CE}">
    <text>updated</text>
  </threadedComment>
  <threadedComment ref="QTX65556" dT="2023-01-31T08:26:00.52" personId="{4D90216A-5022-448F-B86B-3C48E47C285D}" id="{BC61F98D-DEEB-4080-A235-861A63BE63B3}">
    <text>@Mwamlima, Basileke please edit this line as per the mail from Guy</text>
    <mentions>
      <mention mentionpersonId="{1D340A60-DA7F-4B80-92CD-5DFC1B872412}" mentionId="{9F512F83-7EC1-4C47-9755-32F6A9B44396}" startIndex="0" length="19"/>
    </mentions>
  </threadedComment>
  <threadedComment ref="QTX65556" dT="2023-01-31T09:06:23.90" personId="{171D40F8-B88A-4899-8923-1253382DD713}" id="{5B77C91E-96FD-41F2-8015-845FB188AD0C}" parentId="{BC61F98D-DEEB-4080-A235-861A63BE63B3}">
    <text>updated</text>
  </threadedComment>
  <threadedComment ref="RDT65556" dT="2023-01-31T08:26:00.52" personId="{4D90216A-5022-448F-B86B-3C48E47C285D}" id="{EB505076-6009-4E09-98C8-88AB6598F312}">
    <text>@Mwamlima, Basileke please edit this line as per the mail from Guy</text>
    <mentions>
      <mention mentionpersonId="{1D340A60-DA7F-4B80-92CD-5DFC1B872412}" mentionId="{0A907FE8-AA73-4736-87E7-A637B17E4594}" startIndex="0" length="19"/>
    </mentions>
  </threadedComment>
  <threadedComment ref="RDT65556" dT="2023-01-31T09:06:23.90" personId="{171D40F8-B88A-4899-8923-1253382DD713}" id="{C0145594-3F96-4732-A2FC-F643D63FF38B}" parentId="{EB505076-6009-4E09-98C8-88AB6598F312}">
    <text>updated</text>
  </threadedComment>
  <threadedComment ref="RNP65556" dT="2023-01-31T08:26:00.52" personId="{4D90216A-5022-448F-B86B-3C48E47C285D}" id="{E8F1CAD6-9CD6-4D85-AF41-EAE53876178B}">
    <text>@Mwamlima, Basileke please edit this line as per the mail from Guy</text>
    <mentions>
      <mention mentionpersonId="{1D340A60-DA7F-4B80-92CD-5DFC1B872412}" mentionId="{DB4C0240-6119-4D21-A2EB-71F3E7F3A601}" startIndex="0" length="19"/>
    </mentions>
  </threadedComment>
  <threadedComment ref="RNP65556" dT="2023-01-31T09:06:23.90" personId="{171D40F8-B88A-4899-8923-1253382DD713}" id="{231C3E0A-16EA-4B43-ACC9-D4842A30789B}" parentId="{E8F1CAD6-9CD6-4D85-AF41-EAE53876178B}">
    <text>updated</text>
  </threadedComment>
  <threadedComment ref="RXL65556" dT="2023-01-31T08:26:00.52" personId="{4D90216A-5022-448F-B86B-3C48E47C285D}" id="{D3C762C1-595F-4B78-83C0-B8044A922788}">
    <text>@Mwamlima, Basileke please edit this line as per the mail from Guy</text>
    <mentions>
      <mention mentionpersonId="{1D340A60-DA7F-4B80-92CD-5DFC1B872412}" mentionId="{7D2A2B31-5042-4655-B3FB-F446566918ED}" startIndex="0" length="19"/>
    </mentions>
  </threadedComment>
  <threadedComment ref="RXL65556" dT="2023-01-31T09:06:23.90" personId="{171D40F8-B88A-4899-8923-1253382DD713}" id="{2A37FC4C-6E85-45F5-8E06-7B3A90942F44}" parentId="{D3C762C1-595F-4B78-83C0-B8044A922788}">
    <text>updated</text>
  </threadedComment>
  <threadedComment ref="SHH65556" dT="2023-01-31T08:26:00.52" personId="{4D90216A-5022-448F-B86B-3C48E47C285D}" id="{D1C6E74E-3D33-41B3-976C-33F2D96CC7BE}">
    <text>@Mwamlima, Basileke please edit this line as per the mail from Guy</text>
    <mentions>
      <mention mentionpersonId="{1D340A60-DA7F-4B80-92CD-5DFC1B872412}" mentionId="{FFDF7E8A-290D-4D6D-9CBD-6C62EA244EB1}" startIndex="0" length="19"/>
    </mentions>
  </threadedComment>
  <threadedComment ref="SHH65556" dT="2023-01-31T09:06:23.90" personId="{171D40F8-B88A-4899-8923-1253382DD713}" id="{7A976CAA-40BD-4EC5-AA4F-E586C2271625}" parentId="{D1C6E74E-3D33-41B3-976C-33F2D96CC7BE}">
    <text>updated</text>
  </threadedComment>
  <threadedComment ref="SRD65556" dT="2023-01-31T08:26:00.52" personId="{4D90216A-5022-448F-B86B-3C48E47C285D}" id="{0E2167A6-43FC-4A62-8871-896436E02E81}">
    <text>@Mwamlima, Basileke please edit this line as per the mail from Guy</text>
    <mentions>
      <mention mentionpersonId="{1D340A60-DA7F-4B80-92CD-5DFC1B872412}" mentionId="{AB448D0D-8D29-46D4-BADD-C9F497E2B3B4}" startIndex="0" length="19"/>
    </mentions>
  </threadedComment>
  <threadedComment ref="SRD65556" dT="2023-01-31T09:06:23.90" personId="{171D40F8-B88A-4899-8923-1253382DD713}" id="{049C540C-E1A0-40E0-80A5-A4A420DD962B}" parentId="{0E2167A6-43FC-4A62-8871-896436E02E81}">
    <text>updated</text>
  </threadedComment>
  <threadedComment ref="TAZ65556" dT="2023-01-31T08:26:00.52" personId="{4D90216A-5022-448F-B86B-3C48E47C285D}" id="{64E00B3B-3261-44C3-8013-3762D1C3CF24}">
    <text>@Mwamlima, Basileke please edit this line as per the mail from Guy</text>
    <mentions>
      <mention mentionpersonId="{1D340A60-DA7F-4B80-92CD-5DFC1B872412}" mentionId="{B25CC3AC-45B9-48AD-AACA-578DAABA6C10}" startIndex="0" length="19"/>
    </mentions>
  </threadedComment>
  <threadedComment ref="TAZ65556" dT="2023-01-31T09:06:23.90" personId="{171D40F8-B88A-4899-8923-1253382DD713}" id="{ADC67E16-C293-4DB4-9E38-9582B1D8E55D}" parentId="{64E00B3B-3261-44C3-8013-3762D1C3CF24}">
    <text>updated</text>
  </threadedComment>
  <threadedComment ref="TKV65556" dT="2023-01-31T08:26:00.52" personId="{4D90216A-5022-448F-B86B-3C48E47C285D}" id="{DAE0087D-7CDD-4566-ADFE-62B3A9FEFEFC}">
    <text>@Mwamlima, Basileke please edit this line as per the mail from Guy</text>
    <mentions>
      <mention mentionpersonId="{1D340A60-DA7F-4B80-92CD-5DFC1B872412}" mentionId="{11D38898-8B8D-4B7B-A908-74E6157A7C9B}" startIndex="0" length="19"/>
    </mentions>
  </threadedComment>
  <threadedComment ref="TKV65556" dT="2023-01-31T09:06:23.90" personId="{171D40F8-B88A-4899-8923-1253382DD713}" id="{C84669E5-8C1F-49CF-8756-8E89C4CE00B9}" parentId="{DAE0087D-7CDD-4566-ADFE-62B3A9FEFEFC}">
    <text>updated</text>
  </threadedComment>
  <threadedComment ref="TUR65556" dT="2023-01-31T08:26:00.52" personId="{4D90216A-5022-448F-B86B-3C48E47C285D}" id="{E5014A47-DA1B-499B-9A42-C201F70BD23F}">
    <text>@Mwamlima, Basileke please edit this line as per the mail from Guy</text>
    <mentions>
      <mention mentionpersonId="{1D340A60-DA7F-4B80-92CD-5DFC1B872412}" mentionId="{ADE13460-1E54-4CF8-A4F4-70FE00E6D33D}" startIndex="0" length="19"/>
    </mentions>
  </threadedComment>
  <threadedComment ref="TUR65556" dT="2023-01-31T09:06:23.90" personId="{171D40F8-B88A-4899-8923-1253382DD713}" id="{5A226C16-9BB3-4F18-8FCC-199B35071F04}" parentId="{E5014A47-DA1B-499B-9A42-C201F70BD23F}">
    <text>updated</text>
  </threadedComment>
  <threadedComment ref="UEN65556" dT="2023-01-31T08:26:00.52" personId="{4D90216A-5022-448F-B86B-3C48E47C285D}" id="{C8B942F7-AF79-441F-A699-F0F17B855B54}">
    <text>@Mwamlima, Basileke please edit this line as per the mail from Guy</text>
    <mentions>
      <mention mentionpersonId="{1D340A60-DA7F-4B80-92CD-5DFC1B872412}" mentionId="{02CEF282-6F17-40F3-87C3-332E1964093B}" startIndex="0" length="19"/>
    </mentions>
  </threadedComment>
  <threadedComment ref="UEN65556" dT="2023-01-31T09:06:23.90" personId="{171D40F8-B88A-4899-8923-1253382DD713}" id="{100BAF5C-5C23-4230-82F7-06D605C3190A}" parentId="{C8B942F7-AF79-441F-A699-F0F17B855B54}">
    <text>updated</text>
  </threadedComment>
  <threadedComment ref="UOJ65556" dT="2023-01-31T08:26:00.52" personId="{4D90216A-5022-448F-B86B-3C48E47C285D}" id="{AB4215AC-D115-48FD-804F-BD6B5EC95A08}">
    <text>@Mwamlima, Basileke please edit this line as per the mail from Guy</text>
    <mentions>
      <mention mentionpersonId="{1D340A60-DA7F-4B80-92CD-5DFC1B872412}" mentionId="{64B94C8C-A91D-45AB-BF12-3C211646B047}" startIndex="0" length="19"/>
    </mentions>
  </threadedComment>
  <threadedComment ref="UOJ65556" dT="2023-01-31T09:06:23.90" personId="{171D40F8-B88A-4899-8923-1253382DD713}" id="{981C8EEE-DC68-472C-86E0-B19812F277E7}" parentId="{AB4215AC-D115-48FD-804F-BD6B5EC95A08}">
    <text>updated</text>
  </threadedComment>
  <threadedComment ref="UYF65556" dT="2023-01-31T08:26:00.52" personId="{4D90216A-5022-448F-B86B-3C48E47C285D}" id="{8FA79BD9-E3AD-4BD6-B68D-1A53A2DE62DC}">
    <text>@Mwamlima, Basileke please edit this line as per the mail from Guy</text>
    <mentions>
      <mention mentionpersonId="{1D340A60-DA7F-4B80-92CD-5DFC1B872412}" mentionId="{79EA641D-EAE7-4E0D-993A-4BB9FAB9DD67}" startIndex="0" length="19"/>
    </mentions>
  </threadedComment>
  <threadedComment ref="UYF65556" dT="2023-01-31T09:06:23.90" personId="{171D40F8-B88A-4899-8923-1253382DD713}" id="{C83E1FB8-26DF-4119-B954-91FFFF2233A6}" parentId="{8FA79BD9-E3AD-4BD6-B68D-1A53A2DE62DC}">
    <text>updated</text>
  </threadedComment>
  <threadedComment ref="VIB65556" dT="2023-01-31T08:26:00.52" personId="{4D90216A-5022-448F-B86B-3C48E47C285D}" id="{7861D08B-D8DE-4628-AA5C-B8EA6170EF71}">
    <text>@Mwamlima, Basileke please edit this line as per the mail from Guy</text>
    <mentions>
      <mention mentionpersonId="{1D340A60-DA7F-4B80-92CD-5DFC1B872412}" mentionId="{F572FB93-CA7E-4BE2-8345-B3D13E9ACE47}" startIndex="0" length="19"/>
    </mentions>
  </threadedComment>
  <threadedComment ref="VIB65556" dT="2023-01-31T09:06:23.90" personId="{171D40F8-B88A-4899-8923-1253382DD713}" id="{0AD20D5C-B112-4060-8C42-D203D95C1C3F}" parentId="{7861D08B-D8DE-4628-AA5C-B8EA6170EF71}">
    <text>updated</text>
  </threadedComment>
  <threadedComment ref="VRX65556" dT="2023-01-31T08:26:00.52" personId="{4D90216A-5022-448F-B86B-3C48E47C285D}" id="{1721DD49-3687-474C-9B88-F1DA1A837190}">
    <text>@Mwamlima, Basileke please edit this line as per the mail from Guy</text>
    <mentions>
      <mention mentionpersonId="{1D340A60-DA7F-4B80-92CD-5DFC1B872412}" mentionId="{A13F27F9-FE77-40DF-AE5A-116995E2E49F}" startIndex="0" length="19"/>
    </mentions>
  </threadedComment>
  <threadedComment ref="VRX65556" dT="2023-01-31T09:06:23.90" personId="{171D40F8-B88A-4899-8923-1253382DD713}" id="{7B2C8AC2-CFC7-457D-A6D2-F1CB86D6E67E}" parentId="{1721DD49-3687-474C-9B88-F1DA1A837190}">
    <text>updated</text>
  </threadedComment>
  <threadedComment ref="WBT65556" dT="2023-01-31T08:26:00.52" personId="{4D90216A-5022-448F-B86B-3C48E47C285D}" id="{0DC42C4F-A381-427F-B95F-72801060279F}">
    <text>@Mwamlima, Basileke please edit this line as per the mail from Guy</text>
    <mentions>
      <mention mentionpersonId="{1D340A60-DA7F-4B80-92CD-5DFC1B872412}" mentionId="{67B14594-BC61-40F1-B2C9-255F2E6A53D8}" startIndex="0" length="19"/>
    </mentions>
  </threadedComment>
  <threadedComment ref="WBT65556" dT="2023-01-31T09:06:23.90" personId="{171D40F8-B88A-4899-8923-1253382DD713}" id="{E56465E4-540C-4392-A5D7-1E02C2BE78C7}" parentId="{0DC42C4F-A381-427F-B95F-72801060279F}">
    <text>updated</text>
  </threadedComment>
  <threadedComment ref="WLP65556" dT="2023-01-31T08:26:00.52" personId="{4D90216A-5022-448F-B86B-3C48E47C285D}" id="{3CC38015-8B63-4164-8085-300A2DCDED15}">
    <text>@Mwamlima, Basileke please edit this line as per the mail from Guy</text>
    <mentions>
      <mention mentionpersonId="{1D340A60-DA7F-4B80-92CD-5DFC1B872412}" mentionId="{9FF82593-B4A3-4DC4-BA4C-3C6D481838C7}" startIndex="0" length="19"/>
    </mentions>
  </threadedComment>
  <threadedComment ref="WLP65556" dT="2023-01-31T09:06:23.90" personId="{171D40F8-B88A-4899-8923-1253382DD713}" id="{0505F733-5956-486C-8FC8-E8EC08F2CA40}" parentId="{3CC38015-8B63-4164-8085-300A2DCDED15}">
    <text>updated</text>
  </threadedComment>
  <threadedComment ref="WVL65556" dT="2023-01-31T08:26:00.52" personId="{4D90216A-5022-448F-B86B-3C48E47C285D}" id="{98ACF46F-5C8B-427A-8929-420B29C6CB96}">
    <text>@Mwamlima, Basileke please edit this line as per the mail from Guy</text>
    <mentions>
      <mention mentionpersonId="{1D340A60-DA7F-4B80-92CD-5DFC1B872412}" mentionId="{7C17C150-1EFE-4F6B-91B1-E1101880723B}" startIndex="0" length="19"/>
    </mentions>
  </threadedComment>
  <threadedComment ref="WVL65556" dT="2023-01-31T09:06:23.90" personId="{171D40F8-B88A-4899-8923-1253382DD713}" id="{D0B1988F-08CF-40A2-9EDA-22B02BF6A9E8}" parentId="{98ACF46F-5C8B-427A-8929-420B29C6CB96}">
    <text>updated</text>
  </threadedComment>
  <threadedComment ref="E131090" dT="2023-01-31T08:27:18.32" personId="{4D90216A-5022-448F-B86B-3C48E47C285D}" id="{3BE61547-CF6B-4128-A6D4-0388CC04AE6C}">
    <text>@Mwamlima, Basileke please update this as per Zenzo's calculations (considered and quality checked by yourself of course)</text>
    <mentions>
      <mention mentionpersonId="{1D340A60-DA7F-4B80-92CD-5DFC1B872412}" mentionId="{52F776FD-B2D0-4605-898C-82A9B5257CFF}" startIndex="0" length="19"/>
    </mentions>
  </threadedComment>
  <threadedComment ref="E131090" dT="2023-01-31T08:57:32.93" personId="{171D40F8-B88A-4899-8923-1253382DD713}" id="{A743D25E-DD7B-461B-9086-6339083ED51C}" parentId="{3BE61547-CF6B-4128-A6D4-0388CC04AE6C}">
    <text>Updated.</text>
  </threadedComment>
  <threadedComment ref="JA131090" dT="2023-01-31T08:27:18.32" personId="{4D90216A-5022-448F-B86B-3C48E47C285D}" id="{A6643E37-7DE1-4CF6-87C7-805D9ED10CA5}">
    <text>@Mwamlima, Basileke please update this as per Zenzo's calculations (considered and quality checked by yourself of course)</text>
    <mentions>
      <mention mentionpersonId="{1D340A60-DA7F-4B80-92CD-5DFC1B872412}" mentionId="{A959AAC2-3FEC-4574-AE72-39FCFBED6C39}" startIndex="0" length="19"/>
    </mentions>
  </threadedComment>
  <threadedComment ref="JA131090" dT="2023-01-31T08:57:32.93" personId="{171D40F8-B88A-4899-8923-1253382DD713}" id="{6B5E0A7B-E74B-403F-A373-7309F8DB434E}" parentId="{A6643E37-7DE1-4CF6-87C7-805D9ED10CA5}">
    <text>Updated.</text>
  </threadedComment>
  <threadedComment ref="SW131090" dT="2023-01-31T08:27:18.32" personId="{4D90216A-5022-448F-B86B-3C48E47C285D}" id="{002177BB-621E-4B75-8329-3A07D0F9CD82}">
    <text>@Mwamlima, Basileke please update this as per Zenzo's calculations (considered and quality checked by yourself of course)</text>
    <mentions>
      <mention mentionpersonId="{1D340A60-DA7F-4B80-92CD-5DFC1B872412}" mentionId="{9D725BF6-3DED-4790-A2E4-EE7A81CD0DC3}" startIndex="0" length="19"/>
    </mentions>
  </threadedComment>
  <threadedComment ref="SW131090" dT="2023-01-31T08:57:32.93" personId="{171D40F8-B88A-4899-8923-1253382DD713}" id="{F3879B4E-0F69-43AD-B1BC-7A6DE7D1A96E}" parentId="{002177BB-621E-4B75-8329-3A07D0F9CD82}">
    <text>Updated.</text>
  </threadedComment>
  <threadedComment ref="ACS131090" dT="2023-01-31T08:27:18.32" personId="{4D90216A-5022-448F-B86B-3C48E47C285D}" id="{2CB49035-B7C6-4D6E-B87B-F60E02CC216A}">
    <text>@Mwamlima, Basileke please update this as per Zenzo's calculations (considered and quality checked by yourself of course)</text>
    <mentions>
      <mention mentionpersonId="{1D340A60-DA7F-4B80-92CD-5DFC1B872412}" mentionId="{1C44F389-6CF4-4397-92C9-62E661E7F59A}" startIndex="0" length="19"/>
    </mentions>
  </threadedComment>
  <threadedComment ref="ACS131090" dT="2023-01-31T08:57:32.93" personId="{171D40F8-B88A-4899-8923-1253382DD713}" id="{F3B17449-C99A-45B0-948D-4D207A0D5DB4}" parentId="{2CB49035-B7C6-4D6E-B87B-F60E02CC216A}">
    <text>Updated.</text>
  </threadedComment>
  <threadedComment ref="AMO131090" dT="2023-01-31T08:27:18.32" personId="{4D90216A-5022-448F-B86B-3C48E47C285D}" id="{78B9198D-91B4-4A5A-9D69-73D9A7A1613E}">
    <text>@Mwamlima, Basileke please update this as per Zenzo's calculations (considered and quality checked by yourself of course)</text>
    <mentions>
      <mention mentionpersonId="{1D340A60-DA7F-4B80-92CD-5DFC1B872412}" mentionId="{B8942D49-AE74-4E27-A3EB-D4BAF3E0875A}" startIndex="0" length="19"/>
    </mentions>
  </threadedComment>
  <threadedComment ref="AMO131090" dT="2023-01-31T08:57:32.93" personId="{171D40F8-B88A-4899-8923-1253382DD713}" id="{203F3D7E-B1A2-42C2-9F6A-648E388E59CA}" parentId="{78B9198D-91B4-4A5A-9D69-73D9A7A1613E}">
    <text>Updated.</text>
  </threadedComment>
  <threadedComment ref="AWK131090" dT="2023-01-31T08:27:18.32" personId="{4D90216A-5022-448F-B86B-3C48E47C285D}" id="{3BEA9CB0-D835-45E4-9867-25436877A480}">
    <text>@Mwamlima, Basileke please update this as per Zenzo's calculations (considered and quality checked by yourself of course)</text>
    <mentions>
      <mention mentionpersonId="{1D340A60-DA7F-4B80-92CD-5DFC1B872412}" mentionId="{3AD417CB-21A1-4987-9D93-0A3B28575BB3}" startIndex="0" length="19"/>
    </mentions>
  </threadedComment>
  <threadedComment ref="AWK131090" dT="2023-01-31T08:57:32.93" personId="{171D40F8-B88A-4899-8923-1253382DD713}" id="{0C17206C-79D2-498C-8998-0A577B43B18E}" parentId="{3BEA9CB0-D835-45E4-9867-25436877A480}">
    <text>Updated.</text>
  </threadedComment>
  <threadedComment ref="BGG131090" dT="2023-01-31T08:27:18.32" personId="{4D90216A-5022-448F-B86B-3C48E47C285D}" id="{881A29FE-4E21-4EE2-95EA-6749696D931D}">
    <text>@Mwamlima, Basileke please update this as per Zenzo's calculations (considered and quality checked by yourself of course)</text>
    <mentions>
      <mention mentionpersonId="{1D340A60-DA7F-4B80-92CD-5DFC1B872412}" mentionId="{00B0C6F7-16E1-40E1-BE9C-F459E37FD32A}" startIndex="0" length="19"/>
    </mentions>
  </threadedComment>
  <threadedComment ref="BGG131090" dT="2023-01-31T08:57:32.93" personId="{171D40F8-B88A-4899-8923-1253382DD713}" id="{C5D858AD-B070-413B-AB9C-2EC5A4E006FA}" parentId="{881A29FE-4E21-4EE2-95EA-6749696D931D}">
    <text>Updated.</text>
  </threadedComment>
  <threadedComment ref="BQC131090" dT="2023-01-31T08:27:18.32" personId="{4D90216A-5022-448F-B86B-3C48E47C285D}" id="{F482C4DA-E52C-4BDF-A59F-A553E5A24268}">
    <text>@Mwamlima, Basileke please update this as per Zenzo's calculations (considered and quality checked by yourself of course)</text>
    <mentions>
      <mention mentionpersonId="{1D340A60-DA7F-4B80-92CD-5DFC1B872412}" mentionId="{34D99B52-FF69-49D5-8804-B45C04F77BFE}" startIndex="0" length="19"/>
    </mentions>
  </threadedComment>
  <threadedComment ref="BQC131090" dT="2023-01-31T08:57:32.93" personId="{171D40F8-B88A-4899-8923-1253382DD713}" id="{A57C8990-CFA3-4607-A7BC-7A04836FD0FF}" parentId="{F482C4DA-E52C-4BDF-A59F-A553E5A24268}">
    <text>Updated.</text>
  </threadedComment>
  <threadedComment ref="BZY131090" dT="2023-01-31T08:27:18.32" personId="{4D90216A-5022-448F-B86B-3C48E47C285D}" id="{2362BA28-E79D-4818-8CC8-940791F2707D}">
    <text>@Mwamlima, Basileke please update this as per Zenzo's calculations (considered and quality checked by yourself of course)</text>
    <mentions>
      <mention mentionpersonId="{1D340A60-DA7F-4B80-92CD-5DFC1B872412}" mentionId="{D392F8C0-90DE-4F5B-AE7D-864A111EA982}" startIndex="0" length="19"/>
    </mentions>
  </threadedComment>
  <threadedComment ref="BZY131090" dT="2023-01-31T08:57:32.93" personId="{171D40F8-B88A-4899-8923-1253382DD713}" id="{487AF705-925D-47CD-B097-5DB6235D943E}" parentId="{2362BA28-E79D-4818-8CC8-940791F2707D}">
    <text>Updated.</text>
  </threadedComment>
  <threadedComment ref="CJU131090" dT="2023-01-31T08:27:18.32" personId="{4D90216A-5022-448F-B86B-3C48E47C285D}" id="{6A0AAD63-A79E-46FD-93A7-B38107B68FC5}">
    <text>@Mwamlima, Basileke please update this as per Zenzo's calculations (considered and quality checked by yourself of course)</text>
    <mentions>
      <mention mentionpersonId="{1D340A60-DA7F-4B80-92CD-5DFC1B872412}" mentionId="{711BF65B-E92F-4ABF-92A7-01800F213FA0}" startIndex="0" length="19"/>
    </mentions>
  </threadedComment>
  <threadedComment ref="CJU131090" dT="2023-01-31T08:57:32.93" personId="{171D40F8-B88A-4899-8923-1253382DD713}" id="{3725C87A-8972-4691-955C-98589D190070}" parentId="{6A0AAD63-A79E-46FD-93A7-B38107B68FC5}">
    <text>Updated.</text>
  </threadedComment>
  <threadedComment ref="CTQ131090" dT="2023-01-31T08:27:18.32" personId="{4D90216A-5022-448F-B86B-3C48E47C285D}" id="{4BB1FDC3-F998-42F2-B739-FA40D287F295}">
    <text>@Mwamlima, Basileke please update this as per Zenzo's calculations (considered and quality checked by yourself of course)</text>
    <mentions>
      <mention mentionpersonId="{1D340A60-DA7F-4B80-92CD-5DFC1B872412}" mentionId="{712EBAAA-832F-41FE-8BC2-18F01E146E3A}" startIndex="0" length="19"/>
    </mentions>
  </threadedComment>
  <threadedComment ref="CTQ131090" dT="2023-01-31T08:57:32.93" personId="{171D40F8-B88A-4899-8923-1253382DD713}" id="{4B808105-B0B2-4DAD-A730-664B65AA8090}" parentId="{4BB1FDC3-F998-42F2-B739-FA40D287F295}">
    <text>Updated.</text>
  </threadedComment>
  <threadedComment ref="DDM131090" dT="2023-01-31T08:27:18.32" personId="{4D90216A-5022-448F-B86B-3C48E47C285D}" id="{F9EEB83B-2EDD-4BF3-86A9-F25569DA364E}">
    <text>@Mwamlima, Basileke please update this as per Zenzo's calculations (considered and quality checked by yourself of course)</text>
    <mentions>
      <mention mentionpersonId="{1D340A60-DA7F-4B80-92CD-5DFC1B872412}" mentionId="{204441F8-A8A4-40A3-9802-195637F18336}" startIndex="0" length="19"/>
    </mentions>
  </threadedComment>
  <threadedComment ref="DDM131090" dT="2023-01-31T08:57:32.93" personId="{171D40F8-B88A-4899-8923-1253382DD713}" id="{2679A082-24DA-4851-A22C-033FF484BB20}" parentId="{F9EEB83B-2EDD-4BF3-86A9-F25569DA364E}">
    <text>Updated.</text>
  </threadedComment>
  <threadedComment ref="DNI131090" dT="2023-01-31T08:27:18.32" personId="{4D90216A-5022-448F-B86B-3C48E47C285D}" id="{11BE8A0A-DFE2-4BA4-959E-1AF7F7446B86}">
    <text>@Mwamlima, Basileke please update this as per Zenzo's calculations (considered and quality checked by yourself of course)</text>
    <mentions>
      <mention mentionpersonId="{1D340A60-DA7F-4B80-92CD-5DFC1B872412}" mentionId="{976C900C-BB92-4BC4-988C-E2A6FE4B54D9}" startIndex="0" length="19"/>
    </mentions>
  </threadedComment>
  <threadedComment ref="DNI131090" dT="2023-01-31T08:57:32.93" personId="{171D40F8-B88A-4899-8923-1253382DD713}" id="{D3B4260B-8C1D-452F-BF45-076941D561AA}" parentId="{11BE8A0A-DFE2-4BA4-959E-1AF7F7446B86}">
    <text>Updated.</text>
  </threadedComment>
  <threadedComment ref="DXE131090" dT="2023-01-31T08:27:18.32" personId="{4D90216A-5022-448F-B86B-3C48E47C285D}" id="{BBCD8D0D-BD11-4C20-AC81-E3B15D59D64C}">
    <text>@Mwamlima, Basileke please update this as per Zenzo's calculations (considered and quality checked by yourself of course)</text>
    <mentions>
      <mention mentionpersonId="{1D340A60-DA7F-4B80-92CD-5DFC1B872412}" mentionId="{CEF167C8-23C5-4411-8813-A758AB45AFF6}" startIndex="0" length="19"/>
    </mentions>
  </threadedComment>
  <threadedComment ref="DXE131090" dT="2023-01-31T08:57:32.93" personId="{171D40F8-B88A-4899-8923-1253382DD713}" id="{59AFB2F3-10D0-4BA7-8B29-B0750A85ABF9}" parentId="{BBCD8D0D-BD11-4C20-AC81-E3B15D59D64C}">
    <text>Updated.</text>
  </threadedComment>
  <threadedComment ref="EHA131090" dT="2023-01-31T08:27:18.32" personId="{4D90216A-5022-448F-B86B-3C48E47C285D}" id="{37049EF8-505F-4B69-8DCA-3B8881F3B234}">
    <text>@Mwamlima, Basileke please update this as per Zenzo's calculations (considered and quality checked by yourself of course)</text>
    <mentions>
      <mention mentionpersonId="{1D340A60-DA7F-4B80-92CD-5DFC1B872412}" mentionId="{255A4935-D1C8-4C0F-8A07-8B528A749CCA}" startIndex="0" length="19"/>
    </mentions>
  </threadedComment>
  <threadedComment ref="EHA131090" dT="2023-01-31T08:57:32.93" personId="{171D40F8-B88A-4899-8923-1253382DD713}" id="{27F3D14A-D926-4AC0-87B9-F8EBA29FBA1B}" parentId="{37049EF8-505F-4B69-8DCA-3B8881F3B234}">
    <text>Updated.</text>
  </threadedComment>
  <threadedComment ref="EQW131090" dT="2023-01-31T08:27:18.32" personId="{4D90216A-5022-448F-B86B-3C48E47C285D}" id="{DD9BEF22-957D-438B-8FB6-06D0F3CD9F50}">
    <text>@Mwamlima, Basileke please update this as per Zenzo's calculations (considered and quality checked by yourself of course)</text>
    <mentions>
      <mention mentionpersonId="{1D340A60-DA7F-4B80-92CD-5DFC1B872412}" mentionId="{65860FB6-B14A-4D15-8D6B-F00EC7607302}" startIndex="0" length="19"/>
    </mentions>
  </threadedComment>
  <threadedComment ref="EQW131090" dT="2023-01-31T08:57:32.93" personId="{171D40F8-B88A-4899-8923-1253382DD713}" id="{74173260-7485-42F5-83DE-C8EFB32FDB59}" parentId="{DD9BEF22-957D-438B-8FB6-06D0F3CD9F50}">
    <text>Updated.</text>
  </threadedComment>
  <threadedComment ref="FAS131090" dT="2023-01-31T08:27:18.32" personId="{4D90216A-5022-448F-B86B-3C48E47C285D}" id="{BBD4E115-27A3-4EA3-98CD-876FF553D059}">
    <text>@Mwamlima, Basileke please update this as per Zenzo's calculations (considered and quality checked by yourself of course)</text>
    <mentions>
      <mention mentionpersonId="{1D340A60-DA7F-4B80-92CD-5DFC1B872412}" mentionId="{A95A84C8-1BA3-4EF6-BFF1-581D2634AFD5}" startIndex="0" length="19"/>
    </mentions>
  </threadedComment>
  <threadedComment ref="FAS131090" dT="2023-01-31T08:57:32.93" personId="{171D40F8-B88A-4899-8923-1253382DD713}" id="{D00F19B9-0702-49F8-9F8C-BD55CDFAE380}" parentId="{BBD4E115-27A3-4EA3-98CD-876FF553D059}">
    <text>Updated.</text>
  </threadedComment>
  <threadedComment ref="FKO131090" dT="2023-01-31T08:27:18.32" personId="{4D90216A-5022-448F-B86B-3C48E47C285D}" id="{F6CF24C8-E32C-4F72-9265-5F150A840430}">
    <text>@Mwamlima, Basileke please update this as per Zenzo's calculations (considered and quality checked by yourself of course)</text>
    <mentions>
      <mention mentionpersonId="{1D340A60-DA7F-4B80-92CD-5DFC1B872412}" mentionId="{17228546-DB7A-4264-A4DE-2E3A01DD5F64}" startIndex="0" length="19"/>
    </mentions>
  </threadedComment>
  <threadedComment ref="FKO131090" dT="2023-01-31T08:57:32.93" personId="{171D40F8-B88A-4899-8923-1253382DD713}" id="{BDD48419-9A77-4895-84E4-BAAFB22A3463}" parentId="{F6CF24C8-E32C-4F72-9265-5F150A840430}">
    <text>Updated.</text>
  </threadedComment>
  <threadedComment ref="FUK131090" dT="2023-01-31T08:27:18.32" personId="{4D90216A-5022-448F-B86B-3C48E47C285D}" id="{9CDC3090-6851-4FEA-9A95-FAD701EB30AC}">
    <text>@Mwamlima, Basileke please update this as per Zenzo's calculations (considered and quality checked by yourself of course)</text>
    <mentions>
      <mention mentionpersonId="{1D340A60-DA7F-4B80-92CD-5DFC1B872412}" mentionId="{74D2F46C-E13E-4BB0-80CB-6A6538ACDDE4}" startIndex="0" length="19"/>
    </mentions>
  </threadedComment>
  <threadedComment ref="FUK131090" dT="2023-01-31T08:57:32.93" personId="{171D40F8-B88A-4899-8923-1253382DD713}" id="{2C6153FB-A3E3-47DD-BB94-1D43F9D0B894}" parentId="{9CDC3090-6851-4FEA-9A95-FAD701EB30AC}">
    <text>Updated.</text>
  </threadedComment>
  <threadedComment ref="GEG131090" dT="2023-01-31T08:27:18.32" personId="{4D90216A-5022-448F-B86B-3C48E47C285D}" id="{7D79C2FC-D770-460E-9486-586FA9137421}">
    <text>@Mwamlima, Basileke please update this as per Zenzo's calculations (considered and quality checked by yourself of course)</text>
    <mentions>
      <mention mentionpersonId="{1D340A60-DA7F-4B80-92CD-5DFC1B872412}" mentionId="{719720C6-489F-4D0A-8797-9283971FA291}" startIndex="0" length="19"/>
    </mentions>
  </threadedComment>
  <threadedComment ref="GEG131090" dT="2023-01-31T08:57:32.93" personId="{171D40F8-B88A-4899-8923-1253382DD713}" id="{E67E4311-E249-4239-808D-98F976E2C0CA}" parentId="{7D79C2FC-D770-460E-9486-586FA9137421}">
    <text>Updated.</text>
  </threadedComment>
  <threadedComment ref="GOC131090" dT="2023-01-31T08:27:18.32" personId="{4D90216A-5022-448F-B86B-3C48E47C285D}" id="{98DEB283-8730-4985-9AB0-135C4F5B4061}">
    <text>@Mwamlima, Basileke please update this as per Zenzo's calculations (considered and quality checked by yourself of course)</text>
    <mentions>
      <mention mentionpersonId="{1D340A60-DA7F-4B80-92CD-5DFC1B872412}" mentionId="{F0D63CDE-6550-43E2-BED3-2C4ACEE3CFC4}" startIndex="0" length="19"/>
    </mentions>
  </threadedComment>
  <threadedComment ref="GOC131090" dT="2023-01-31T08:57:32.93" personId="{171D40F8-B88A-4899-8923-1253382DD713}" id="{097B5FFD-317A-48CA-B15C-F5060899D271}" parentId="{98DEB283-8730-4985-9AB0-135C4F5B4061}">
    <text>Updated.</text>
  </threadedComment>
  <threadedComment ref="GXY131090" dT="2023-01-31T08:27:18.32" personId="{4D90216A-5022-448F-B86B-3C48E47C285D}" id="{4E6FE62D-6A46-4D60-BC11-ACC230BC1F60}">
    <text>@Mwamlima, Basileke please update this as per Zenzo's calculations (considered and quality checked by yourself of course)</text>
    <mentions>
      <mention mentionpersonId="{1D340A60-DA7F-4B80-92CD-5DFC1B872412}" mentionId="{765ED801-DBF0-4D83-B46F-F6988E6C66EB}" startIndex="0" length="19"/>
    </mentions>
  </threadedComment>
  <threadedComment ref="GXY131090" dT="2023-01-31T08:57:32.93" personId="{171D40F8-B88A-4899-8923-1253382DD713}" id="{D39978D4-F78D-459D-972E-77D051E35022}" parentId="{4E6FE62D-6A46-4D60-BC11-ACC230BC1F60}">
    <text>Updated.</text>
  </threadedComment>
  <threadedComment ref="HHU131090" dT="2023-01-31T08:27:18.32" personId="{4D90216A-5022-448F-B86B-3C48E47C285D}" id="{84A747EA-1A93-4A5F-A287-357D79DA266C}">
    <text>@Mwamlima, Basileke please update this as per Zenzo's calculations (considered and quality checked by yourself of course)</text>
    <mentions>
      <mention mentionpersonId="{1D340A60-DA7F-4B80-92CD-5DFC1B872412}" mentionId="{6B995D70-2889-46EF-834A-FDC64CF52B38}" startIndex="0" length="19"/>
    </mentions>
  </threadedComment>
  <threadedComment ref="HHU131090" dT="2023-01-31T08:57:32.93" personId="{171D40F8-B88A-4899-8923-1253382DD713}" id="{03588144-FCA9-49CD-8CC8-960468011592}" parentId="{84A747EA-1A93-4A5F-A287-357D79DA266C}">
    <text>Updated.</text>
  </threadedComment>
  <threadedComment ref="HRQ131090" dT="2023-01-31T08:27:18.32" personId="{4D90216A-5022-448F-B86B-3C48E47C285D}" id="{11A6D20A-F94E-4706-8DC6-2DAA02C3F7B1}">
    <text>@Mwamlima, Basileke please update this as per Zenzo's calculations (considered and quality checked by yourself of course)</text>
    <mentions>
      <mention mentionpersonId="{1D340A60-DA7F-4B80-92CD-5DFC1B872412}" mentionId="{968A2CE9-B11F-4BEE-A89C-57AA4346085C}" startIndex="0" length="19"/>
    </mentions>
  </threadedComment>
  <threadedComment ref="HRQ131090" dT="2023-01-31T08:57:32.93" personId="{171D40F8-B88A-4899-8923-1253382DD713}" id="{E1B5D4AE-EEC2-400E-9881-9CB76EF85ACD}" parentId="{11A6D20A-F94E-4706-8DC6-2DAA02C3F7B1}">
    <text>Updated.</text>
  </threadedComment>
  <threadedComment ref="IBM131090" dT="2023-01-31T08:27:18.32" personId="{4D90216A-5022-448F-B86B-3C48E47C285D}" id="{746C0E5E-8821-4660-990F-7DB6AC64607C}">
    <text>@Mwamlima, Basileke please update this as per Zenzo's calculations (considered and quality checked by yourself of course)</text>
    <mentions>
      <mention mentionpersonId="{1D340A60-DA7F-4B80-92CD-5DFC1B872412}" mentionId="{3DF010B3-B691-4E35-A04A-06E4C52431CF}" startIndex="0" length="19"/>
    </mentions>
  </threadedComment>
  <threadedComment ref="IBM131090" dT="2023-01-31T08:57:32.93" personId="{171D40F8-B88A-4899-8923-1253382DD713}" id="{FFC8B9EE-C88E-4B57-90B2-0F1B9ACCEBF2}" parentId="{746C0E5E-8821-4660-990F-7DB6AC64607C}">
    <text>Updated.</text>
  </threadedComment>
  <threadedComment ref="ILI131090" dT="2023-01-31T08:27:18.32" personId="{4D90216A-5022-448F-B86B-3C48E47C285D}" id="{1F969920-2CC3-45DA-970A-695126DB1CB4}">
    <text>@Mwamlima, Basileke please update this as per Zenzo's calculations (considered and quality checked by yourself of course)</text>
    <mentions>
      <mention mentionpersonId="{1D340A60-DA7F-4B80-92CD-5DFC1B872412}" mentionId="{29C1CC27-D539-4BFF-A5BB-A91805AC00A0}" startIndex="0" length="19"/>
    </mentions>
  </threadedComment>
  <threadedComment ref="ILI131090" dT="2023-01-31T08:57:32.93" personId="{171D40F8-B88A-4899-8923-1253382DD713}" id="{12C30B87-F85D-4C4E-8329-3467A69EB611}" parentId="{1F969920-2CC3-45DA-970A-695126DB1CB4}">
    <text>Updated.</text>
  </threadedComment>
  <threadedComment ref="IVE131090" dT="2023-01-31T08:27:18.32" personId="{4D90216A-5022-448F-B86B-3C48E47C285D}" id="{C31D9DA8-FF02-46AE-9E79-AC862C6ACF5A}">
    <text>@Mwamlima, Basileke please update this as per Zenzo's calculations (considered and quality checked by yourself of course)</text>
    <mentions>
      <mention mentionpersonId="{1D340A60-DA7F-4B80-92CD-5DFC1B872412}" mentionId="{C3DFF668-DB10-4691-A578-E85BBA81A1ED}" startIndex="0" length="19"/>
    </mentions>
  </threadedComment>
  <threadedComment ref="IVE131090" dT="2023-01-31T08:57:32.93" personId="{171D40F8-B88A-4899-8923-1253382DD713}" id="{B30CC273-7D9D-4203-83ED-22C4CD634FD0}" parentId="{C31D9DA8-FF02-46AE-9E79-AC862C6ACF5A}">
    <text>Updated.</text>
  </threadedComment>
  <threadedComment ref="JFA131090" dT="2023-01-31T08:27:18.32" personId="{4D90216A-5022-448F-B86B-3C48E47C285D}" id="{5397275E-B609-46D4-A655-4BCAD1917DE8}">
    <text>@Mwamlima, Basileke please update this as per Zenzo's calculations (considered and quality checked by yourself of course)</text>
    <mentions>
      <mention mentionpersonId="{1D340A60-DA7F-4B80-92CD-5DFC1B872412}" mentionId="{4568A14D-8EFC-4119-B837-EAC2A3E3A59B}" startIndex="0" length="19"/>
    </mentions>
  </threadedComment>
  <threadedComment ref="JFA131090" dT="2023-01-31T08:57:32.93" personId="{171D40F8-B88A-4899-8923-1253382DD713}" id="{651A3739-B2DA-4275-851D-B76CF0E10F85}" parentId="{5397275E-B609-46D4-A655-4BCAD1917DE8}">
    <text>Updated.</text>
  </threadedComment>
  <threadedComment ref="JOW131090" dT="2023-01-31T08:27:18.32" personId="{4D90216A-5022-448F-B86B-3C48E47C285D}" id="{A07B3C0F-24E4-4250-B2C8-084BA4CDB526}">
    <text>@Mwamlima, Basileke please update this as per Zenzo's calculations (considered and quality checked by yourself of course)</text>
    <mentions>
      <mention mentionpersonId="{1D340A60-DA7F-4B80-92CD-5DFC1B872412}" mentionId="{FD909B18-0E15-4968-8044-714FE7B44A54}" startIndex="0" length="19"/>
    </mentions>
  </threadedComment>
  <threadedComment ref="JOW131090" dT="2023-01-31T08:57:32.93" personId="{171D40F8-B88A-4899-8923-1253382DD713}" id="{C8B5D27B-AFCE-4621-87DE-CE8A8D86B9F2}" parentId="{A07B3C0F-24E4-4250-B2C8-084BA4CDB526}">
    <text>Updated.</text>
  </threadedComment>
  <threadedComment ref="JYS131090" dT="2023-01-31T08:27:18.32" personId="{4D90216A-5022-448F-B86B-3C48E47C285D}" id="{E22C587A-99A7-4DAE-9C19-BC68E76BA438}">
    <text>@Mwamlima, Basileke please update this as per Zenzo's calculations (considered and quality checked by yourself of course)</text>
    <mentions>
      <mention mentionpersonId="{1D340A60-DA7F-4B80-92CD-5DFC1B872412}" mentionId="{C170BCA4-B38B-4340-90D3-5E6B969152D1}" startIndex="0" length="19"/>
    </mentions>
  </threadedComment>
  <threadedComment ref="JYS131090" dT="2023-01-31T08:57:32.93" personId="{171D40F8-B88A-4899-8923-1253382DD713}" id="{51D978EE-DF64-45CF-84A4-B724FC066CCB}" parentId="{E22C587A-99A7-4DAE-9C19-BC68E76BA438}">
    <text>Updated.</text>
  </threadedComment>
  <threadedComment ref="KIO131090" dT="2023-01-31T08:27:18.32" personId="{4D90216A-5022-448F-B86B-3C48E47C285D}" id="{20C0F413-22DE-488B-B382-070E09AB2741}">
    <text>@Mwamlima, Basileke please update this as per Zenzo's calculations (considered and quality checked by yourself of course)</text>
    <mentions>
      <mention mentionpersonId="{1D340A60-DA7F-4B80-92CD-5DFC1B872412}" mentionId="{8A21EECE-2F92-4FBE-97A5-F8EBDAD46792}" startIndex="0" length="19"/>
    </mentions>
  </threadedComment>
  <threadedComment ref="KIO131090" dT="2023-01-31T08:57:32.93" personId="{171D40F8-B88A-4899-8923-1253382DD713}" id="{9A7CAAB8-B21F-4666-81FF-89936888EA64}" parentId="{20C0F413-22DE-488B-B382-070E09AB2741}">
    <text>Updated.</text>
  </threadedComment>
  <threadedComment ref="KSK131090" dT="2023-01-31T08:27:18.32" personId="{4D90216A-5022-448F-B86B-3C48E47C285D}" id="{57034122-9336-4E4A-9392-9BDA8EE5BF89}">
    <text>@Mwamlima, Basileke please update this as per Zenzo's calculations (considered and quality checked by yourself of course)</text>
    <mentions>
      <mention mentionpersonId="{1D340A60-DA7F-4B80-92CD-5DFC1B872412}" mentionId="{A0C2D324-D160-4EA6-AF0B-5ED3361E788B}" startIndex="0" length="19"/>
    </mentions>
  </threadedComment>
  <threadedComment ref="KSK131090" dT="2023-01-31T08:57:32.93" personId="{171D40F8-B88A-4899-8923-1253382DD713}" id="{ABE7D866-5851-4EAE-9656-F788246FBED1}" parentId="{57034122-9336-4E4A-9392-9BDA8EE5BF89}">
    <text>Updated.</text>
  </threadedComment>
  <threadedComment ref="LCG131090" dT="2023-01-31T08:27:18.32" personId="{4D90216A-5022-448F-B86B-3C48E47C285D}" id="{453B370B-9446-42A5-9F8C-3CA0BF54A66B}">
    <text>@Mwamlima, Basileke please update this as per Zenzo's calculations (considered and quality checked by yourself of course)</text>
    <mentions>
      <mention mentionpersonId="{1D340A60-DA7F-4B80-92CD-5DFC1B872412}" mentionId="{603911EF-EB14-49A5-B6D6-D3AD6CE40F15}" startIndex="0" length="19"/>
    </mentions>
  </threadedComment>
  <threadedComment ref="LCG131090" dT="2023-01-31T08:57:32.93" personId="{171D40F8-B88A-4899-8923-1253382DD713}" id="{54003BC6-EC17-4F5A-9747-FD41FD274E0D}" parentId="{453B370B-9446-42A5-9F8C-3CA0BF54A66B}">
    <text>Updated.</text>
  </threadedComment>
  <threadedComment ref="LMC131090" dT="2023-01-31T08:27:18.32" personId="{4D90216A-5022-448F-B86B-3C48E47C285D}" id="{35EB5795-2583-4035-AE5F-90763B59DA94}">
    <text>@Mwamlima, Basileke please update this as per Zenzo's calculations (considered and quality checked by yourself of course)</text>
    <mentions>
      <mention mentionpersonId="{1D340A60-DA7F-4B80-92CD-5DFC1B872412}" mentionId="{B8A65540-426A-4B48-B5EF-B4D59ED2DD54}" startIndex="0" length="19"/>
    </mentions>
  </threadedComment>
  <threadedComment ref="LMC131090" dT="2023-01-31T08:57:32.93" personId="{171D40F8-B88A-4899-8923-1253382DD713}" id="{CC352033-89F6-4BC3-B549-DB878174E118}" parentId="{35EB5795-2583-4035-AE5F-90763B59DA94}">
    <text>Updated.</text>
  </threadedComment>
  <threadedComment ref="LVY131090" dT="2023-01-31T08:27:18.32" personId="{4D90216A-5022-448F-B86B-3C48E47C285D}" id="{54DFD409-7D27-4334-A33A-54E2A1BEA31D}">
    <text>@Mwamlima, Basileke please update this as per Zenzo's calculations (considered and quality checked by yourself of course)</text>
    <mentions>
      <mention mentionpersonId="{1D340A60-DA7F-4B80-92CD-5DFC1B872412}" mentionId="{E833B7C0-D465-4A63-87CD-B09647B77BCC}" startIndex="0" length="19"/>
    </mentions>
  </threadedComment>
  <threadedComment ref="LVY131090" dT="2023-01-31T08:57:32.93" personId="{171D40F8-B88A-4899-8923-1253382DD713}" id="{2040D43B-9763-4DD6-8196-0789B3B0E814}" parentId="{54DFD409-7D27-4334-A33A-54E2A1BEA31D}">
    <text>Updated.</text>
  </threadedComment>
  <threadedComment ref="MFU131090" dT="2023-01-31T08:27:18.32" personId="{4D90216A-5022-448F-B86B-3C48E47C285D}" id="{5FC8CC72-2839-4BE2-83EE-123621D6A7ED}">
    <text>@Mwamlima, Basileke please update this as per Zenzo's calculations (considered and quality checked by yourself of course)</text>
    <mentions>
      <mention mentionpersonId="{1D340A60-DA7F-4B80-92CD-5DFC1B872412}" mentionId="{5A9263EA-E50C-4A29-8A6B-D4A805E98A8F}" startIndex="0" length="19"/>
    </mentions>
  </threadedComment>
  <threadedComment ref="MFU131090" dT="2023-01-31T08:57:32.93" personId="{171D40F8-B88A-4899-8923-1253382DD713}" id="{092017CD-0386-4629-BC6C-129B7EA1B228}" parentId="{5FC8CC72-2839-4BE2-83EE-123621D6A7ED}">
    <text>Updated.</text>
  </threadedComment>
  <threadedComment ref="MPQ131090" dT="2023-01-31T08:27:18.32" personId="{4D90216A-5022-448F-B86B-3C48E47C285D}" id="{E0C46EE3-0E85-4049-8724-B80B9F19E551}">
    <text>@Mwamlima, Basileke please update this as per Zenzo's calculations (considered and quality checked by yourself of course)</text>
    <mentions>
      <mention mentionpersonId="{1D340A60-DA7F-4B80-92CD-5DFC1B872412}" mentionId="{1B5624B2-E4C2-4FB1-A417-D8151D933EFE}" startIndex="0" length="19"/>
    </mentions>
  </threadedComment>
  <threadedComment ref="MPQ131090" dT="2023-01-31T08:57:32.93" personId="{171D40F8-B88A-4899-8923-1253382DD713}" id="{15C4A86F-ABBD-403D-89A5-FF989B12D6C1}" parentId="{E0C46EE3-0E85-4049-8724-B80B9F19E551}">
    <text>Updated.</text>
  </threadedComment>
  <threadedComment ref="MZM131090" dT="2023-01-31T08:27:18.32" personId="{4D90216A-5022-448F-B86B-3C48E47C285D}" id="{3181243C-B5F7-42EF-BD3B-2E86D886BD76}">
    <text>@Mwamlima, Basileke please update this as per Zenzo's calculations (considered and quality checked by yourself of course)</text>
    <mentions>
      <mention mentionpersonId="{1D340A60-DA7F-4B80-92CD-5DFC1B872412}" mentionId="{C9C432C9-FAE5-45D1-84E5-B34BDB98AB51}" startIndex="0" length="19"/>
    </mentions>
  </threadedComment>
  <threadedComment ref="MZM131090" dT="2023-01-31T08:57:32.93" personId="{171D40F8-B88A-4899-8923-1253382DD713}" id="{F3A65121-E17A-4274-B6BA-32E7B6266E64}" parentId="{3181243C-B5F7-42EF-BD3B-2E86D886BD76}">
    <text>Updated.</text>
  </threadedComment>
  <threadedComment ref="NJI131090" dT="2023-01-31T08:27:18.32" personId="{4D90216A-5022-448F-B86B-3C48E47C285D}" id="{5AD509D0-1B25-4F3F-9EBF-34E8B5F8FE76}">
    <text>@Mwamlima, Basileke please update this as per Zenzo's calculations (considered and quality checked by yourself of course)</text>
    <mentions>
      <mention mentionpersonId="{1D340A60-DA7F-4B80-92CD-5DFC1B872412}" mentionId="{C256E0C5-42A9-4E32-8DE1-69960824EC6C}" startIndex="0" length="19"/>
    </mentions>
  </threadedComment>
  <threadedComment ref="NJI131090" dT="2023-01-31T08:57:32.93" personId="{171D40F8-B88A-4899-8923-1253382DD713}" id="{DFA20CB4-9BFA-46E6-B9F7-2F120CE114BB}" parentId="{5AD509D0-1B25-4F3F-9EBF-34E8B5F8FE76}">
    <text>Updated.</text>
  </threadedComment>
  <threadedComment ref="NTE131090" dT="2023-01-31T08:27:18.32" personId="{4D90216A-5022-448F-B86B-3C48E47C285D}" id="{DFB60B08-5870-4897-A92C-38E9666BAE09}">
    <text>@Mwamlima, Basileke please update this as per Zenzo's calculations (considered and quality checked by yourself of course)</text>
    <mentions>
      <mention mentionpersonId="{1D340A60-DA7F-4B80-92CD-5DFC1B872412}" mentionId="{8992B76E-E1C9-4D69-9D33-CB143A249D6E}" startIndex="0" length="19"/>
    </mentions>
  </threadedComment>
  <threadedComment ref="NTE131090" dT="2023-01-31T08:57:32.93" personId="{171D40F8-B88A-4899-8923-1253382DD713}" id="{16B19061-6FAF-4F09-BC96-75E2058D20CC}" parentId="{DFB60B08-5870-4897-A92C-38E9666BAE09}">
    <text>Updated.</text>
  </threadedComment>
  <threadedComment ref="ODA131090" dT="2023-01-31T08:27:18.32" personId="{4D90216A-5022-448F-B86B-3C48E47C285D}" id="{747504E8-F496-4960-916E-CE1D1DE67316}">
    <text>@Mwamlima, Basileke please update this as per Zenzo's calculations (considered and quality checked by yourself of course)</text>
    <mentions>
      <mention mentionpersonId="{1D340A60-DA7F-4B80-92CD-5DFC1B872412}" mentionId="{74C5F075-5030-4806-AB76-D96A5BE1D386}" startIndex="0" length="19"/>
    </mentions>
  </threadedComment>
  <threadedComment ref="ODA131090" dT="2023-01-31T08:57:32.93" personId="{171D40F8-B88A-4899-8923-1253382DD713}" id="{BE795F36-3A9E-4825-8330-F697B96153F0}" parentId="{747504E8-F496-4960-916E-CE1D1DE67316}">
    <text>Updated.</text>
  </threadedComment>
  <threadedComment ref="OMW131090" dT="2023-01-31T08:27:18.32" personId="{4D90216A-5022-448F-B86B-3C48E47C285D}" id="{06BF8CAF-08B8-47F1-8675-FBCBF1A08AC6}">
    <text>@Mwamlima, Basileke please update this as per Zenzo's calculations (considered and quality checked by yourself of course)</text>
    <mentions>
      <mention mentionpersonId="{1D340A60-DA7F-4B80-92CD-5DFC1B872412}" mentionId="{4E387045-83F7-4BF6-B062-53E78684F07F}" startIndex="0" length="19"/>
    </mentions>
  </threadedComment>
  <threadedComment ref="OMW131090" dT="2023-01-31T08:57:32.93" personId="{171D40F8-B88A-4899-8923-1253382DD713}" id="{D3F66354-5A18-4138-9F43-37DE1BB10400}" parentId="{06BF8CAF-08B8-47F1-8675-FBCBF1A08AC6}">
    <text>Updated.</text>
  </threadedComment>
  <threadedComment ref="OWS131090" dT="2023-01-31T08:27:18.32" personId="{4D90216A-5022-448F-B86B-3C48E47C285D}" id="{05FE1E4E-CCB2-4BDF-8A11-CB04FFE1BC0F}">
    <text>@Mwamlima, Basileke please update this as per Zenzo's calculations (considered and quality checked by yourself of course)</text>
    <mentions>
      <mention mentionpersonId="{1D340A60-DA7F-4B80-92CD-5DFC1B872412}" mentionId="{2D331946-9EAB-4FFF-845D-3387CD992A29}" startIndex="0" length="19"/>
    </mentions>
  </threadedComment>
  <threadedComment ref="OWS131090" dT="2023-01-31T08:57:32.93" personId="{171D40F8-B88A-4899-8923-1253382DD713}" id="{38152D16-6DC4-4EA2-BA6B-3EB748F48339}" parentId="{05FE1E4E-CCB2-4BDF-8A11-CB04FFE1BC0F}">
    <text>Updated.</text>
  </threadedComment>
  <threadedComment ref="PGO131090" dT="2023-01-31T08:27:18.32" personId="{4D90216A-5022-448F-B86B-3C48E47C285D}" id="{BE46C2F7-B43B-4682-9B46-88EEECC5E969}">
    <text>@Mwamlima, Basileke please update this as per Zenzo's calculations (considered and quality checked by yourself of course)</text>
    <mentions>
      <mention mentionpersonId="{1D340A60-DA7F-4B80-92CD-5DFC1B872412}" mentionId="{09D3EFD3-39C8-45D5-B2D5-830683A83E16}" startIndex="0" length="19"/>
    </mentions>
  </threadedComment>
  <threadedComment ref="PGO131090" dT="2023-01-31T08:57:32.93" personId="{171D40F8-B88A-4899-8923-1253382DD713}" id="{AAEF35A5-A950-4768-9F5E-70D82BB80CFA}" parentId="{BE46C2F7-B43B-4682-9B46-88EEECC5E969}">
    <text>Updated.</text>
  </threadedComment>
  <threadedComment ref="PQK131090" dT="2023-01-31T08:27:18.32" personId="{4D90216A-5022-448F-B86B-3C48E47C285D}" id="{F32AF0F9-5218-47D9-8B62-3B574EB641BB}">
    <text>@Mwamlima, Basileke please update this as per Zenzo's calculations (considered and quality checked by yourself of course)</text>
    <mentions>
      <mention mentionpersonId="{1D340A60-DA7F-4B80-92CD-5DFC1B872412}" mentionId="{1CFD59D1-3DBB-41DA-9C5F-47BC4EBA3B4E}" startIndex="0" length="19"/>
    </mentions>
  </threadedComment>
  <threadedComment ref="PQK131090" dT="2023-01-31T08:57:32.93" personId="{171D40F8-B88A-4899-8923-1253382DD713}" id="{F1C92437-70F4-4DD3-B500-9BAF2471BE2F}" parentId="{F32AF0F9-5218-47D9-8B62-3B574EB641BB}">
    <text>Updated.</text>
  </threadedComment>
  <threadedComment ref="QAG131090" dT="2023-01-31T08:27:18.32" personId="{4D90216A-5022-448F-B86B-3C48E47C285D}" id="{F738715D-AD52-44ED-A2FC-D8B197C8BDB2}">
    <text>@Mwamlima, Basileke please update this as per Zenzo's calculations (considered and quality checked by yourself of course)</text>
    <mentions>
      <mention mentionpersonId="{1D340A60-DA7F-4B80-92CD-5DFC1B872412}" mentionId="{583482D6-5822-4E01-BBD2-463DC3D22C87}" startIndex="0" length="19"/>
    </mentions>
  </threadedComment>
  <threadedComment ref="QAG131090" dT="2023-01-31T08:57:32.93" personId="{171D40F8-B88A-4899-8923-1253382DD713}" id="{67196F46-59FD-4EED-8A55-2CC43D37FF11}" parentId="{F738715D-AD52-44ED-A2FC-D8B197C8BDB2}">
    <text>Updated.</text>
  </threadedComment>
  <threadedComment ref="QKC131090" dT="2023-01-31T08:27:18.32" personId="{4D90216A-5022-448F-B86B-3C48E47C285D}" id="{C4D182A2-17C1-4DD3-8818-F2D1D38B43B2}">
    <text>@Mwamlima, Basileke please update this as per Zenzo's calculations (considered and quality checked by yourself of course)</text>
    <mentions>
      <mention mentionpersonId="{1D340A60-DA7F-4B80-92CD-5DFC1B872412}" mentionId="{1C1C2012-1413-4218-BBA8-6806249C580D}" startIndex="0" length="19"/>
    </mentions>
  </threadedComment>
  <threadedComment ref="QKC131090" dT="2023-01-31T08:57:32.93" personId="{171D40F8-B88A-4899-8923-1253382DD713}" id="{DC174E89-FA37-4419-9E4D-1C5BAB43CC34}" parentId="{C4D182A2-17C1-4DD3-8818-F2D1D38B43B2}">
    <text>Updated.</text>
  </threadedComment>
  <threadedComment ref="QTY131090" dT="2023-01-31T08:27:18.32" personId="{4D90216A-5022-448F-B86B-3C48E47C285D}" id="{5D148007-DB39-4833-99F5-67B875E92D7D}">
    <text>@Mwamlima, Basileke please update this as per Zenzo's calculations (considered and quality checked by yourself of course)</text>
    <mentions>
      <mention mentionpersonId="{1D340A60-DA7F-4B80-92CD-5DFC1B872412}" mentionId="{133015C5-981A-44E6-AA90-EA394541121A}" startIndex="0" length="19"/>
    </mentions>
  </threadedComment>
  <threadedComment ref="QTY131090" dT="2023-01-31T08:57:32.93" personId="{171D40F8-B88A-4899-8923-1253382DD713}" id="{71DD8EF1-B583-49D2-9211-C6E6D34A2FB3}" parentId="{5D148007-DB39-4833-99F5-67B875E92D7D}">
    <text>Updated.</text>
  </threadedComment>
  <threadedComment ref="RDU131090" dT="2023-01-31T08:27:18.32" personId="{4D90216A-5022-448F-B86B-3C48E47C285D}" id="{F11AAC07-7824-431A-A9BA-18470E8CC548}">
    <text>@Mwamlima, Basileke please update this as per Zenzo's calculations (considered and quality checked by yourself of course)</text>
    <mentions>
      <mention mentionpersonId="{1D340A60-DA7F-4B80-92CD-5DFC1B872412}" mentionId="{67B1F873-F97A-4A70-A5E6-B33062F6DD20}" startIndex="0" length="19"/>
    </mentions>
  </threadedComment>
  <threadedComment ref="RDU131090" dT="2023-01-31T08:57:32.93" personId="{171D40F8-B88A-4899-8923-1253382DD713}" id="{11B8EF0C-20A6-4E83-A222-B49682CADAB5}" parentId="{F11AAC07-7824-431A-A9BA-18470E8CC548}">
    <text>Updated.</text>
  </threadedComment>
  <threadedComment ref="RNQ131090" dT="2023-01-31T08:27:18.32" personId="{4D90216A-5022-448F-B86B-3C48E47C285D}" id="{EB7A087A-BE92-4721-B2F1-CF4AAEC32972}">
    <text>@Mwamlima, Basileke please update this as per Zenzo's calculations (considered and quality checked by yourself of course)</text>
    <mentions>
      <mention mentionpersonId="{1D340A60-DA7F-4B80-92CD-5DFC1B872412}" mentionId="{3BD15659-042F-4981-ABA1-FBFCDE06567B}" startIndex="0" length="19"/>
    </mentions>
  </threadedComment>
  <threadedComment ref="RNQ131090" dT="2023-01-31T08:57:32.93" personId="{171D40F8-B88A-4899-8923-1253382DD713}" id="{E73FE1D2-B75C-4043-98B6-A1D41E4DA935}" parentId="{EB7A087A-BE92-4721-B2F1-CF4AAEC32972}">
    <text>Updated.</text>
  </threadedComment>
  <threadedComment ref="RXM131090" dT="2023-01-31T08:27:18.32" personId="{4D90216A-5022-448F-B86B-3C48E47C285D}" id="{0FA37CB6-D0B6-4D83-9685-68CAD289F32F}">
    <text>@Mwamlima, Basileke please update this as per Zenzo's calculations (considered and quality checked by yourself of course)</text>
    <mentions>
      <mention mentionpersonId="{1D340A60-DA7F-4B80-92CD-5DFC1B872412}" mentionId="{CB2B7A0D-17A7-4A7D-BB5D-E3637ABBE401}" startIndex="0" length="19"/>
    </mentions>
  </threadedComment>
  <threadedComment ref="RXM131090" dT="2023-01-31T08:57:32.93" personId="{171D40F8-B88A-4899-8923-1253382DD713}" id="{76E956B0-2B9C-4D73-A22B-B776634CC90F}" parentId="{0FA37CB6-D0B6-4D83-9685-68CAD289F32F}">
    <text>Updated.</text>
  </threadedComment>
  <threadedComment ref="SHI131090" dT="2023-01-31T08:27:18.32" personId="{4D90216A-5022-448F-B86B-3C48E47C285D}" id="{DDF71612-D0A3-4FF9-B846-C906DE4CC9ED}">
    <text>@Mwamlima, Basileke please update this as per Zenzo's calculations (considered and quality checked by yourself of course)</text>
    <mentions>
      <mention mentionpersonId="{1D340A60-DA7F-4B80-92CD-5DFC1B872412}" mentionId="{AFFB2282-F9D0-4D70-B393-67AD2F73F34F}" startIndex="0" length="19"/>
    </mentions>
  </threadedComment>
  <threadedComment ref="SHI131090" dT="2023-01-31T08:57:32.93" personId="{171D40F8-B88A-4899-8923-1253382DD713}" id="{D7F7D170-9A64-4D7B-80C8-11C281D0C373}" parentId="{DDF71612-D0A3-4FF9-B846-C906DE4CC9ED}">
    <text>Updated.</text>
  </threadedComment>
  <threadedComment ref="SRE131090" dT="2023-01-31T08:27:18.32" personId="{4D90216A-5022-448F-B86B-3C48E47C285D}" id="{E74DCB71-82CA-497D-A3DC-79F9436E9C55}">
    <text>@Mwamlima, Basileke please update this as per Zenzo's calculations (considered and quality checked by yourself of course)</text>
    <mentions>
      <mention mentionpersonId="{1D340A60-DA7F-4B80-92CD-5DFC1B872412}" mentionId="{1B2238BA-151C-4E4A-AA03-0B6E367B0009}" startIndex="0" length="19"/>
    </mentions>
  </threadedComment>
  <threadedComment ref="SRE131090" dT="2023-01-31T08:57:32.93" personId="{171D40F8-B88A-4899-8923-1253382DD713}" id="{8C80649B-2E72-4E85-B7ED-428C012DF5CB}" parentId="{E74DCB71-82CA-497D-A3DC-79F9436E9C55}">
    <text>Updated.</text>
  </threadedComment>
  <threadedComment ref="TBA131090" dT="2023-01-31T08:27:18.32" personId="{4D90216A-5022-448F-B86B-3C48E47C285D}" id="{960CE687-43A5-4E41-824C-5C5C41BF1D43}">
    <text>@Mwamlima, Basileke please update this as per Zenzo's calculations (considered and quality checked by yourself of course)</text>
    <mentions>
      <mention mentionpersonId="{1D340A60-DA7F-4B80-92CD-5DFC1B872412}" mentionId="{2EED78B4-56C1-4778-A117-C6D42DADDE36}" startIndex="0" length="19"/>
    </mentions>
  </threadedComment>
  <threadedComment ref="TBA131090" dT="2023-01-31T08:57:32.93" personId="{171D40F8-B88A-4899-8923-1253382DD713}" id="{D16EC52E-F753-453A-BA54-C3B1267F9A4C}" parentId="{960CE687-43A5-4E41-824C-5C5C41BF1D43}">
    <text>Updated.</text>
  </threadedComment>
  <threadedComment ref="TKW131090" dT="2023-01-31T08:27:18.32" personId="{4D90216A-5022-448F-B86B-3C48E47C285D}" id="{E32D650D-6A40-4A1F-80D7-9FB059518248}">
    <text>@Mwamlima, Basileke please update this as per Zenzo's calculations (considered and quality checked by yourself of course)</text>
    <mentions>
      <mention mentionpersonId="{1D340A60-DA7F-4B80-92CD-5DFC1B872412}" mentionId="{2F8338ED-017F-4502-97D1-1FAA8CC822F3}" startIndex="0" length="19"/>
    </mentions>
  </threadedComment>
  <threadedComment ref="TKW131090" dT="2023-01-31T08:57:32.93" personId="{171D40F8-B88A-4899-8923-1253382DD713}" id="{6B630E62-80E6-47CD-AFC4-242E4F1A2A59}" parentId="{E32D650D-6A40-4A1F-80D7-9FB059518248}">
    <text>Updated.</text>
  </threadedComment>
  <threadedComment ref="TUS131090" dT="2023-01-31T08:27:18.32" personId="{4D90216A-5022-448F-B86B-3C48E47C285D}" id="{0F80F06C-6790-49E4-A661-15E05CF3955A}">
    <text>@Mwamlima, Basileke please update this as per Zenzo's calculations (considered and quality checked by yourself of course)</text>
    <mentions>
      <mention mentionpersonId="{1D340A60-DA7F-4B80-92CD-5DFC1B872412}" mentionId="{BA95140E-E065-41FC-91FA-39DFAF008DB1}" startIndex="0" length="19"/>
    </mentions>
  </threadedComment>
  <threadedComment ref="TUS131090" dT="2023-01-31T08:57:32.93" personId="{171D40F8-B88A-4899-8923-1253382DD713}" id="{89038B9D-F2ED-4382-BDE0-F9EA460634FB}" parentId="{0F80F06C-6790-49E4-A661-15E05CF3955A}">
    <text>Updated.</text>
  </threadedComment>
  <threadedComment ref="UEO131090" dT="2023-01-31T08:27:18.32" personId="{4D90216A-5022-448F-B86B-3C48E47C285D}" id="{6A583FC2-8E92-4C7D-90BB-9CF4B14DE365}">
    <text>@Mwamlima, Basileke please update this as per Zenzo's calculations (considered and quality checked by yourself of course)</text>
    <mentions>
      <mention mentionpersonId="{1D340A60-DA7F-4B80-92CD-5DFC1B872412}" mentionId="{8CE8352A-EB2A-468F-A79B-E84B769ABB0A}" startIndex="0" length="19"/>
    </mentions>
  </threadedComment>
  <threadedComment ref="UEO131090" dT="2023-01-31T08:57:32.93" personId="{171D40F8-B88A-4899-8923-1253382DD713}" id="{8BF563C6-3E04-4211-A243-D7BBDC2650A0}" parentId="{6A583FC2-8E92-4C7D-90BB-9CF4B14DE365}">
    <text>Updated.</text>
  </threadedComment>
  <threadedComment ref="UOK131090" dT="2023-01-31T08:27:18.32" personId="{4D90216A-5022-448F-B86B-3C48E47C285D}" id="{BC049764-D78A-4F35-B5DF-F6993F447415}">
    <text>@Mwamlima, Basileke please update this as per Zenzo's calculations (considered and quality checked by yourself of course)</text>
    <mentions>
      <mention mentionpersonId="{1D340A60-DA7F-4B80-92CD-5DFC1B872412}" mentionId="{83EBEA16-B190-4111-A26D-494B98BEC6BC}" startIndex="0" length="19"/>
    </mentions>
  </threadedComment>
  <threadedComment ref="UOK131090" dT="2023-01-31T08:57:32.93" personId="{171D40F8-B88A-4899-8923-1253382DD713}" id="{4A16AC10-DE7D-4218-AF36-F6CCA87B9ACC}" parentId="{BC049764-D78A-4F35-B5DF-F6993F447415}">
    <text>Updated.</text>
  </threadedComment>
  <threadedComment ref="UYG131090" dT="2023-01-31T08:27:18.32" personId="{4D90216A-5022-448F-B86B-3C48E47C285D}" id="{41F18F28-11A7-4E4D-BE6D-E15C0DBA4F78}">
    <text>@Mwamlima, Basileke please update this as per Zenzo's calculations (considered and quality checked by yourself of course)</text>
    <mentions>
      <mention mentionpersonId="{1D340A60-DA7F-4B80-92CD-5DFC1B872412}" mentionId="{D874541D-FB9C-42BE-8047-7F4FDE8D7260}" startIndex="0" length="19"/>
    </mentions>
  </threadedComment>
  <threadedComment ref="UYG131090" dT="2023-01-31T08:57:32.93" personId="{171D40F8-B88A-4899-8923-1253382DD713}" id="{C5F81DBC-F4EB-4B6A-9B3B-2006AB470BC9}" parentId="{41F18F28-11A7-4E4D-BE6D-E15C0DBA4F78}">
    <text>Updated.</text>
  </threadedComment>
  <threadedComment ref="VIC131090" dT="2023-01-31T08:27:18.32" personId="{4D90216A-5022-448F-B86B-3C48E47C285D}" id="{BAC71C45-8124-47FA-8D15-B7E6EB219C09}">
    <text>@Mwamlima, Basileke please update this as per Zenzo's calculations (considered and quality checked by yourself of course)</text>
    <mentions>
      <mention mentionpersonId="{1D340A60-DA7F-4B80-92CD-5DFC1B872412}" mentionId="{95F8168E-0A62-4678-9EEC-D535AFA41A92}" startIndex="0" length="19"/>
    </mentions>
  </threadedComment>
  <threadedComment ref="VIC131090" dT="2023-01-31T08:57:32.93" personId="{171D40F8-B88A-4899-8923-1253382DD713}" id="{C1546DE6-26ED-4BD6-92E2-569951C076B6}" parentId="{BAC71C45-8124-47FA-8D15-B7E6EB219C09}">
    <text>Updated.</text>
  </threadedComment>
  <threadedComment ref="VRY131090" dT="2023-01-31T08:27:18.32" personId="{4D90216A-5022-448F-B86B-3C48E47C285D}" id="{8DB679E3-B7A5-4CE3-BC0B-0B4D2F81023A}">
    <text>@Mwamlima, Basileke please update this as per Zenzo's calculations (considered and quality checked by yourself of course)</text>
    <mentions>
      <mention mentionpersonId="{1D340A60-DA7F-4B80-92CD-5DFC1B872412}" mentionId="{E3435F68-9184-4F3E-9170-9956141FA794}" startIndex="0" length="19"/>
    </mentions>
  </threadedComment>
  <threadedComment ref="VRY131090" dT="2023-01-31T08:57:32.93" personId="{171D40F8-B88A-4899-8923-1253382DD713}" id="{AFC14DE7-4FF9-488A-BA06-4784AB33B550}" parentId="{8DB679E3-B7A5-4CE3-BC0B-0B4D2F81023A}">
    <text>Updated.</text>
  </threadedComment>
  <threadedComment ref="WBU131090" dT="2023-01-31T08:27:18.32" personId="{4D90216A-5022-448F-B86B-3C48E47C285D}" id="{31A7F1FB-F644-41B4-BB5E-22D08678C778}">
    <text>@Mwamlima, Basileke please update this as per Zenzo's calculations (considered and quality checked by yourself of course)</text>
    <mentions>
      <mention mentionpersonId="{1D340A60-DA7F-4B80-92CD-5DFC1B872412}" mentionId="{99D51BB6-6829-4A85-A158-43188E466E02}" startIndex="0" length="19"/>
    </mentions>
  </threadedComment>
  <threadedComment ref="WBU131090" dT="2023-01-31T08:57:32.93" personId="{171D40F8-B88A-4899-8923-1253382DD713}" id="{DB17535A-5CC0-4470-8612-1E9742C6E841}" parentId="{31A7F1FB-F644-41B4-BB5E-22D08678C778}">
    <text>Updated.</text>
  </threadedComment>
  <threadedComment ref="WLQ131090" dT="2023-01-31T08:27:18.32" personId="{4D90216A-5022-448F-B86B-3C48E47C285D}" id="{AB4AC5A3-78C9-4106-87CE-7A027E307DDF}">
    <text>@Mwamlima, Basileke please update this as per Zenzo's calculations (considered and quality checked by yourself of course)</text>
    <mentions>
      <mention mentionpersonId="{1D340A60-DA7F-4B80-92CD-5DFC1B872412}" mentionId="{E5B6BBD1-77F1-4653-86D8-B6D44ECF5FE8}" startIndex="0" length="19"/>
    </mentions>
  </threadedComment>
  <threadedComment ref="WLQ131090" dT="2023-01-31T08:57:32.93" personId="{171D40F8-B88A-4899-8923-1253382DD713}" id="{B9EE7583-5615-4EC8-9F81-B8543617149F}" parentId="{AB4AC5A3-78C9-4106-87CE-7A027E307DDF}">
    <text>Updated.</text>
  </threadedComment>
  <threadedComment ref="WVM131090" dT="2023-01-31T08:27:18.32" personId="{4D90216A-5022-448F-B86B-3C48E47C285D}" id="{0F3FD0AE-1736-4D38-A145-30DACEBCD1B7}">
    <text>@Mwamlima, Basileke please update this as per Zenzo's calculations (considered and quality checked by yourself of course)</text>
    <mentions>
      <mention mentionpersonId="{1D340A60-DA7F-4B80-92CD-5DFC1B872412}" mentionId="{585B5498-60A0-42A1-810C-8F1D2C637C97}" startIndex="0" length="19"/>
    </mentions>
  </threadedComment>
  <threadedComment ref="WVM131090" dT="2023-01-31T08:57:32.93" personId="{171D40F8-B88A-4899-8923-1253382DD713}" id="{CD3E6B7E-058C-443B-AA97-1F4EFB5C8591}" parentId="{0F3FD0AE-1736-4D38-A145-30DACEBCD1B7}">
    <text>Updated.</text>
  </threadedComment>
  <threadedComment ref="B131092" dT="2023-01-31T08:26:00.52" personId="{4D90216A-5022-448F-B86B-3C48E47C285D}" id="{8BDC8F5C-D574-4295-BC13-6B12CC906E26}">
    <text>@Mwamlima, Basileke please edit this line as per the mail from Guy</text>
    <mentions>
      <mention mentionpersonId="{1D340A60-DA7F-4B80-92CD-5DFC1B872412}" mentionId="{7D7575BB-9FC3-4688-8F41-39AB2491F20A}" startIndex="0" length="19"/>
    </mentions>
  </threadedComment>
  <threadedComment ref="B131092" dT="2023-01-31T09:06:23.90" personId="{171D40F8-B88A-4899-8923-1253382DD713}" id="{58DED6B6-4B35-4A94-9962-546E25E5673C}" parentId="{8BDC8F5C-D574-4295-BC13-6B12CC906E26}">
    <text>updated</text>
  </threadedComment>
  <threadedComment ref="C131092" dT="2023-01-31T08:26:00.52" personId="{4D90216A-5022-448F-B86B-3C48E47C285D}" id="{8B238981-7BE2-4E4C-B53E-1C712A652116}">
    <text>@Mwamlima, Basileke please edit this line as per the mail from Guy</text>
    <mentions>
      <mention mentionpersonId="{1D340A60-DA7F-4B80-92CD-5DFC1B872412}" mentionId="{CCF92539-D230-494F-AFA4-DA14BF20E3FA}" startIndex="0" length="19"/>
    </mentions>
  </threadedComment>
  <threadedComment ref="C131092" dT="2023-01-31T09:06:23.90" personId="{171D40F8-B88A-4899-8923-1253382DD713}" id="{72D79AD2-7CCB-49ED-9826-1E944E57AD03}" parentId="{8B238981-7BE2-4E4C-B53E-1C712A652116}">
    <text>updated</text>
  </threadedComment>
  <threadedComment ref="D131092" dT="2023-01-31T08:26:00.52" personId="{4D90216A-5022-448F-B86B-3C48E47C285D}" id="{9730B67F-BFA1-40A1-8528-534D579E077D}">
    <text>@Mwamlima, Basileke please edit this line as per the mail from Guy</text>
    <mentions>
      <mention mentionpersonId="{1D340A60-DA7F-4B80-92CD-5DFC1B872412}" mentionId="{F345D06B-4E21-4ADA-B05E-EF5CE42046FF}" startIndex="0" length="19"/>
    </mentions>
  </threadedComment>
  <threadedComment ref="D131092" dT="2023-01-31T09:06:23.90" personId="{171D40F8-B88A-4899-8923-1253382DD713}" id="{3B464F9C-DF33-4A60-AFD9-312F4C887367}" parentId="{9730B67F-BFA1-40A1-8528-534D579E077D}">
    <text>updated</text>
  </threadedComment>
  <threadedComment ref="IZ131092" dT="2023-01-31T08:26:00.52" personId="{4D90216A-5022-448F-B86B-3C48E47C285D}" id="{B43964C3-9E63-46AA-B3C6-050DD3DC33B4}">
    <text>@Mwamlima, Basileke please edit this line as per the mail from Guy</text>
    <mentions>
      <mention mentionpersonId="{1D340A60-DA7F-4B80-92CD-5DFC1B872412}" mentionId="{3866D702-2D18-4D35-BCAF-05A7F136C3C0}" startIndex="0" length="19"/>
    </mentions>
  </threadedComment>
  <threadedComment ref="IZ131092" dT="2023-01-31T09:06:23.90" personId="{171D40F8-B88A-4899-8923-1253382DD713}" id="{E2DD2765-E2CD-49FE-BCCB-CAC20C846D8E}" parentId="{B43964C3-9E63-46AA-B3C6-050DD3DC33B4}">
    <text>updated</text>
  </threadedComment>
  <threadedComment ref="SV131092" dT="2023-01-31T08:26:00.52" personId="{4D90216A-5022-448F-B86B-3C48E47C285D}" id="{3A7671A9-CA93-4AF1-B429-3BD1AE2452C1}">
    <text>@Mwamlima, Basileke please edit this line as per the mail from Guy</text>
    <mentions>
      <mention mentionpersonId="{1D340A60-DA7F-4B80-92CD-5DFC1B872412}" mentionId="{6B154895-C6D5-4E96-92E2-6CBAD8D1F309}" startIndex="0" length="19"/>
    </mentions>
  </threadedComment>
  <threadedComment ref="SV131092" dT="2023-01-31T09:06:23.90" personId="{171D40F8-B88A-4899-8923-1253382DD713}" id="{1D5660AB-478F-4F42-B891-49260A78E045}" parentId="{3A7671A9-CA93-4AF1-B429-3BD1AE2452C1}">
    <text>updated</text>
  </threadedComment>
  <threadedComment ref="ACR131092" dT="2023-01-31T08:26:00.52" personId="{4D90216A-5022-448F-B86B-3C48E47C285D}" id="{AB4D205F-A703-4C8A-9A0F-8C6F6FF74327}">
    <text>@Mwamlima, Basileke please edit this line as per the mail from Guy</text>
    <mentions>
      <mention mentionpersonId="{1D340A60-DA7F-4B80-92CD-5DFC1B872412}" mentionId="{9748969E-FBB1-49A7-A2DA-2271F6DADE6C}" startIndex="0" length="19"/>
    </mentions>
  </threadedComment>
  <threadedComment ref="ACR131092" dT="2023-01-31T09:06:23.90" personId="{171D40F8-B88A-4899-8923-1253382DD713}" id="{C46EA1F2-1A88-4595-AF15-8B0663A8DCC9}" parentId="{AB4D205F-A703-4C8A-9A0F-8C6F6FF74327}">
    <text>updated</text>
  </threadedComment>
  <threadedComment ref="AMN131092" dT="2023-01-31T08:26:00.52" personId="{4D90216A-5022-448F-B86B-3C48E47C285D}" id="{C42A4B85-558E-45E7-8654-13364161FB8F}">
    <text>@Mwamlima, Basileke please edit this line as per the mail from Guy</text>
    <mentions>
      <mention mentionpersonId="{1D340A60-DA7F-4B80-92CD-5DFC1B872412}" mentionId="{58E0882E-DB07-42E5-8A44-DDE75FE4295C}" startIndex="0" length="19"/>
    </mentions>
  </threadedComment>
  <threadedComment ref="AMN131092" dT="2023-01-31T09:06:23.90" personId="{171D40F8-B88A-4899-8923-1253382DD713}" id="{214196B3-EC7A-4C62-A83F-1954660ED28F}" parentId="{C42A4B85-558E-45E7-8654-13364161FB8F}">
    <text>updated</text>
  </threadedComment>
  <threadedComment ref="AWJ131092" dT="2023-01-31T08:26:00.52" personId="{4D90216A-5022-448F-B86B-3C48E47C285D}" id="{2C06AFBF-014B-4553-9CFB-35871AA1AEA0}">
    <text>@Mwamlima, Basileke please edit this line as per the mail from Guy</text>
    <mentions>
      <mention mentionpersonId="{1D340A60-DA7F-4B80-92CD-5DFC1B872412}" mentionId="{29492D38-629E-4B48-8FF2-2D27588A5933}" startIndex="0" length="19"/>
    </mentions>
  </threadedComment>
  <threadedComment ref="AWJ131092" dT="2023-01-31T09:06:23.90" personId="{171D40F8-B88A-4899-8923-1253382DD713}" id="{505DC586-D43A-4346-961F-32C54CB2188F}" parentId="{2C06AFBF-014B-4553-9CFB-35871AA1AEA0}">
    <text>updated</text>
  </threadedComment>
  <threadedComment ref="BGF131092" dT="2023-01-31T08:26:00.52" personId="{4D90216A-5022-448F-B86B-3C48E47C285D}" id="{7F77B185-CF6E-4AF9-8A96-FB67DD4710F7}">
    <text>@Mwamlima, Basileke please edit this line as per the mail from Guy</text>
    <mentions>
      <mention mentionpersonId="{1D340A60-DA7F-4B80-92CD-5DFC1B872412}" mentionId="{DEBA05F7-57A1-45FD-A2EE-60A015ED2EB1}" startIndex="0" length="19"/>
    </mentions>
  </threadedComment>
  <threadedComment ref="BGF131092" dT="2023-01-31T09:06:23.90" personId="{171D40F8-B88A-4899-8923-1253382DD713}" id="{62740CE7-F46F-4B7B-9CEA-992C06BFD2F9}" parentId="{7F77B185-CF6E-4AF9-8A96-FB67DD4710F7}">
    <text>updated</text>
  </threadedComment>
  <threadedComment ref="BQB131092" dT="2023-01-31T08:26:00.52" personId="{4D90216A-5022-448F-B86B-3C48E47C285D}" id="{D89396EE-BAB2-4CFC-B6DF-3F6196458457}">
    <text>@Mwamlima, Basileke please edit this line as per the mail from Guy</text>
    <mentions>
      <mention mentionpersonId="{1D340A60-DA7F-4B80-92CD-5DFC1B872412}" mentionId="{D4B274D3-2A65-4B09-A037-D0E31F95C8BA}" startIndex="0" length="19"/>
    </mentions>
  </threadedComment>
  <threadedComment ref="BQB131092" dT="2023-01-31T09:06:23.90" personId="{171D40F8-B88A-4899-8923-1253382DD713}" id="{7C83E1CD-FF53-44A2-ACA3-9D820C630E8C}" parentId="{D89396EE-BAB2-4CFC-B6DF-3F6196458457}">
    <text>updated</text>
  </threadedComment>
  <threadedComment ref="BZX131092" dT="2023-01-31T08:26:00.52" personId="{4D90216A-5022-448F-B86B-3C48E47C285D}" id="{F85F3294-15F7-417A-985D-C437F68FE797}">
    <text>@Mwamlima, Basileke please edit this line as per the mail from Guy</text>
    <mentions>
      <mention mentionpersonId="{1D340A60-DA7F-4B80-92CD-5DFC1B872412}" mentionId="{7B6E79EF-81CF-48F3-B674-0E3DFD08683E}" startIndex="0" length="19"/>
    </mentions>
  </threadedComment>
  <threadedComment ref="BZX131092" dT="2023-01-31T09:06:23.90" personId="{171D40F8-B88A-4899-8923-1253382DD713}" id="{57397C1E-A3DC-4BA2-95DC-71DFDB12991D}" parentId="{F85F3294-15F7-417A-985D-C437F68FE797}">
    <text>updated</text>
  </threadedComment>
  <threadedComment ref="CJT131092" dT="2023-01-31T08:26:00.52" personId="{4D90216A-5022-448F-B86B-3C48E47C285D}" id="{5E892C71-1F75-47A3-95AB-E4F21E5F96CE}">
    <text>@Mwamlima, Basileke please edit this line as per the mail from Guy</text>
    <mentions>
      <mention mentionpersonId="{1D340A60-DA7F-4B80-92CD-5DFC1B872412}" mentionId="{B90861B9-D7BF-448E-9828-1FC4D2324809}" startIndex="0" length="19"/>
    </mentions>
  </threadedComment>
  <threadedComment ref="CJT131092" dT="2023-01-31T09:06:23.90" personId="{171D40F8-B88A-4899-8923-1253382DD713}" id="{7C0ED826-B8A8-4965-87FA-F007D4B005ED}" parentId="{5E892C71-1F75-47A3-95AB-E4F21E5F96CE}">
    <text>updated</text>
  </threadedComment>
  <threadedComment ref="CTP131092" dT="2023-01-31T08:26:00.52" personId="{4D90216A-5022-448F-B86B-3C48E47C285D}" id="{CCF0FDF6-E9D2-494D-9968-163EA21FE913}">
    <text>@Mwamlima, Basileke please edit this line as per the mail from Guy</text>
    <mentions>
      <mention mentionpersonId="{1D340A60-DA7F-4B80-92CD-5DFC1B872412}" mentionId="{87156DCA-CE12-4D32-AC28-6990715446DB}" startIndex="0" length="19"/>
    </mentions>
  </threadedComment>
  <threadedComment ref="CTP131092" dT="2023-01-31T09:06:23.90" personId="{171D40F8-B88A-4899-8923-1253382DD713}" id="{B8DB4602-2640-4C76-8727-153032DD935F}" parentId="{CCF0FDF6-E9D2-494D-9968-163EA21FE913}">
    <text>updated</text>
  </threadedComment>
  <threadedComment ref="DDL131092" dT="2023-01-31T08:26:00.52" personId="{4D90216A-5022-448F-B86B-3C48E47C285D}" id="{391FA9F2-DAD8-4B1F-B283-3956AC7E87A6}">
    <text>@Mwamlima, Basileke please edit this line as per the mail from Guy</text>
    <mentions>
      <mention mentionpersonId="{1D340A60-DA7F-4B80-92CD-5DFC1B872412}" mentionId="{A1A74211-54BD-477D-ABF2-E1934BEB4C8D}" startIndex="0" length="19"/>
    </mentions>
  </threadedComment>
  <threadedComment ref="DDL131092" dT="2023-01-31T09:06:23.90" personId="{171D40F8-B88A-4899-8923-1253382DD713}" id="{D8FC6AA4-E173-4B49-B59E-82CA7FDB46B6}" parentId="{391FA9F2-DAD8-4B1F-B283-3956AC7E87A6}">
    <text>updated</text>
  </threadedComment>
  <threadedComment ref="DNH131092" dT="2023-01-31T08:26:00.52" personId="{4D90216A-5022-448F-B86B-3C48E47C285D}" id="{8BE3F3EE-E8BF-4C16-A7D7-F5B3860FC383}">
    <text>@Mwamlima, Basileke please edit this line as per the mail from Guy</text>
    <mentions>
      <mention mentionpersonId="{1D340A60-DA7F-4B80-92CD-5DFC1B872412}" mentionId="{50F335DA-3BD1-4766-A8C1-6D84298FFE17}" startIndex="0" length="19"/>
    </mentions>
  </threadedComment>
  <threadedComment ref="DNH131092" dT="2023-01-31T09:06:23.90" personId="{171D40F8-B88A-4899-8923-1253382DD713}" id="{E2497232-F865-4FE5-98BB-1CE093CC1D58}" parentId="{8BE3F3EE-E8BF-4C16-A7D7-F5B3860FC383}">
    <text>updated</text>
  </threadedComment>
  <threadedComment ref="DXD131092" dT="2023-01-31T08:26:00.52" personId="{4D90216A-5022-448F-B86B-3C48E47C285D}" id="{6B034611-62B5-4C03-9EDB-232762CF5ED9}">
    <text>@Mwamlima, Basileke please edit this line as per the mail from Guy</text>
    <mentions>
      <mention mentionpersonId="{1D340A60-DA7F-4B80-92CD-5DFC1B872412}" mentionId="{80FC3034-89C9-4359-859B-30439C00267A}" startIndex="0" length="19"/>
    </mentions>
  </threadedComment>
  <threadedComment ref="DXD131092" dT="2023-01-31T09:06:23.90" personId="{171D40F8-B88A-4899-8923-1253382DD713}" id="{58936842-28BE-43E2-9C2B-BAD57A8F4D52}" parentId="{6B034611-62B5-4C03-9EDB-232762CF5ED9}">
    <text>updated</text>
  </threadedComment>
  <threadedComment ref="EGZ131092" dT="2023-01-31T08:26:00.52" personId="{4D90216A-5022-448F-B86B-3C48E47C285D}" id="{D1A79A07-3A32-42F2-88A3-1A16298BD612}">
    <text>@Mwamlima, Basileke please edit this line as per the mail from Guy</text>
    <mentions>
      <mention mentionpersonId="{1D340A60-DA7F-4B80-92CD-5DFC1B872412}" mentionId="{8A4ED14C-7C5A-4325-8EE9-B10C73D964F1}" startIndex="0" length="19"/>
    </mentions>
  </threadedComment>
  <threadedComment ref="EGZ131092" dT="2023-01-31T09:06:23.90" personId="{171D40F8-B88A-4899-8923-1253382DD713}" id="{56F07807-1500-43B6-B647-1E2DCC51FBA5}" parentId="{D1A79A07-3A32-42F2-88A3-1A16298BD612}">
    <text>updated</text>
  </threadedComment>
  <threadedComment ref="EQV131092" dT="2023-01-31T08:26:00.52" personId="{4D90216A-5022-448F-B86B-3C48E47C285D}" id="{F8F904FF-74B0-4052-929E-6A27FAF8A660}">
    <text>@Mwamlima, Basileke please edit this line as per the mail from Guy</text>
    <mentions>
      <mention mentionpersonId="{1D340A60-DA7F-4B80-92CD-5DFC1B872412}" mentionId="{1E21682B-2E82-4453-8AE6-5940D09F6C5B}" startIndex="0" length="19"/>
    </mentions>
  </threadedComment>
  <threadedComment ref="EQV131092" dT="2023-01-31T09:06:23.90" personId="{171D40F8-B88A-4899-8923-1253382DD713}" id="{6F49B92A-308E-47B6-9990-5A54C8CA9160}" parentId="{F8F904FF-74B0-4052-929E-6A27FAF8A660}">
    <text>updated</text>
  </threadedComment>
  <threadedComment ref="FAR131092" dT="2023-01-31T08:26:00.52" personId="{4D90216A-5022-448F-B86B-3C48E47C285D}" id="{51855BED-0601-46F8-9DDA-992331C0AF67}">
    <text>@Mwamlima, Basileke please edit this line as per the mail from Guy</text>
    <mentions>
      <mention mentionpersonId="{1D340A60-DA7F-4B80-92CD-5DFC1B872412}" mentionId="{E45EF26E-1C44-4876-98EF-D013B3F4765F}" startIndex="0" length="19"/>
    </mentions>
  </threadedComment>
  <threadedComment ref="FAR131092" dT="2023-01-31T09:06:23.90" personId="{171D40F8-B88A-4899-8923-1253382DD713}" id="{6C8D686C-10A8-43AF-8B94-0F83CBB1A9C1}" parentId="{51855BED-0601-46F8-9DDA-992331C0AF67}">
    <text>updated</text>
  </threadedComment>
  <threadedComment ref="FKN131092" dT="2023-01-31T08:26:00.52" personId="{4D90216A-5022-448F-B86B-3C48E47C285D}" id="{A119749D-E27B-4066-AE6A-12B346A16E28}">
    <text>@Mwamlima, Basileke please edit this line as per the mail from Guy</text>
    <mentions>
      <mention mentionpersonId="{1D340A60-DA7F-4B80-92CD-5DFC1B872412}" mentionId="{CD42B819-69CF-48E3-A385-B83E1DBC1099}" startIndex="0" length="19"/>
    </mentions>
  </threadedComment>
  <threadedComment ref="FKN131092" dT="2023-01-31T09:06:23.90" personId="{171D40F8-B88A-4899-8923-1253382DD713}" id="{58CA29FD-2E5C-41E6-8D59-0300BD7D9D0D}" parentId="{A119749D-E27B-4066-AE6A-12B346A16E28}">
    <text>updated</text>
  </threadedComment>
  <threadedComment ref="FUJ131092" dT="2023-01-31T08:26:00.52" personId="{4D90216A-5022-448F-B86B-3C48E47C285D}" id="{ACE8937B-718F-40EC-8E43-BB9E8CA0DB0D}">
    <text>@Mwamlima, Basileke please edit this line as per the mail from Guy</text>
    <mentions>
      <mention mentionpersonId="{1D340A60-DA7F-4B80-92CD-5DFC1B872412}" mentionId="{64D3BED7-F63E-49BD-B782-2A4333F09DC3}" startIndex="0" length="19"/>
    </mentions>
  </threadedComment>
  <threadedComment ref="FUJ131092" dT="2023-01-31T09:06:23.90" personId="{171D40F8-B88A-4899-8923-1253382DD713}" id="{620D84CF-542B-44BC-955A-35E155E16132}" parentId="{ACE8937B-718F-40EC-8E43-BB9E8CA0DB0D}">
    <text>updated</text>
  </threadedComment>
  <threadedComment ref="GEF131092" dT="2023-01-31T08:26:00.52" personId="{4D90216A-5022-448F-B86B-3C48E47C285D}" id="{C39FC23D-D172-4ABC-AB92-34086DD8670B}">
    <text>@Mwamlima, Basileke please edit this line as per the mail from Guy</text>
    <mentions>
      <mention mentionpersonId="{1D340A60-DA7F-4B80-92CD-5DFC1B872412}" mentionId="{CB22E73E-E321-44FE-B31D-F12F86BAAFD7}" startIndex="0" length="19"/>
    </mentions>
  </threadedComment>
  <threadedComment ref="GEF131092" dT="2023-01-31T09:06:23.90" personId="{171D40F8-B88A-4899-8923-1253382DD713}" id="{4BE08FD8-F60B-49FB-B879-D8ED2C28BC23}" parentId="{C39FC23D-D172-4ABC-AB92-34086DD8670B}">
    <text>updated</text>
  </threadedComment>
  <threadedComment ref="GOB131092" dT="2023-01-31T08:26:00.52" personId="{4D90216A-5022-448F-B86B-3C48E47C285D}" id="{CF41FB70-8FFF-408E-8A12-982CF3C04922}">
    <text>@Mwamlima, Basileke please edit this line as per the mail from Guy</text>
    <mentions>
      <mention mentionpersonId="{1D340A60-DA7F-4B80-92CD-5DFC1B872412}" mentionId="{8D1F7DED-75CF-4353-B4F5-30B3E992BEA3}" startIndex="0" length="19"/>
    </mentions>
  </threadedComment>
  <threadedComment ref="GOB131092" dT="2023-01-31T09:06:23.90" personId="{171D40F8-B88A-4899-8923-1253382DD713}" id="{D5FACDAA-1094-4964-BF98-1377F9F21BC8}" parentId="{CF41FB70-8FFF-408E-8A12-982CF3C04922}">
    <text>updated</text>
  </threadedComment>
  <threadedComment ref="GXX131092" dT="2023-01-31T08:26:00.52" personId="{4D90216A-5022-448F-B86B-3C48E47C285D}" id="{C6217701-152D-4E01-94A0-E48125CB80A3}">
    <text>@Mwamlima, Basileke please edit this line as per the mail from Guy</text>
    <mentions>
      <mention mentionpersonId="{1D340A60-DA7F-4B80-92CD-5DFC1B872412}" mentionId="{32CB1952-EBEA-41D3-A04E-D90FE72C6645}" startIndex="0" length="19"/>
    </mentions>
  </threadedComment>
  <threadedComment ref="GXX131092" dT="2023-01-31T09:06:23.90" personId="{171D40F8-B88A-4899-8923-1253382DD713}" id="{B8649615-2159-4505-B5BF-AAECDF26467B}" parentId="{C6217701-152D-4E01-94A0-E48125CB80A3}">
    <text>updated</text>
  </threadedComment>
  <threadedComment ref="HHT131092" dT="2023-01-31T08:26:00.52" personId="{4D90216A-5022-448F-B86B-3C48E47C285D}" id="{AC9A8680-A962-410B-BB0C-9D4C98E8ECEE}">
    <text>@Mwamlima, Basileke please edit this line as per the mail from Guy</text>
    <mentions>
      <mention mentionpersonId="{1D340A60-DA7F-4B80-92CD-5DFC1B872412}" mentionId="{53E4FDCC-B639-4597-8A73-0222DE20191A}" startIndex="0" length="19"/>
    </mentions>
  </threadedComment>
  <threadedComment ref="HHT131092" dT="2023-01-31T09:06:23.90" personId="{171D40F8-B88A-4899-8923-1253382DD713}" id="{05002764-AD7D-416E-82EE-E0DA65D9322B}" parentId="{AC9A8680-A962-410B-BB0C-9D4C98E8ECEE}">
    <text>updated</text>
  </threadedComment>
  <threadedComment ref="HRP131092" dT="2023-01-31T08:26:00.52" personId="{4D90216A-5022-448F-B86B-3C48E47C285D}" id="{094EA279-2380-4F3D-8D0D-66BDFAFE4523}">
    <text>@Mwamlima, Basileke please edit this line as per the mail from Guy</text>
    <mentions>
      <mention mentionpersonId="{1D340A60-DA7F-4B80-92CD-5DFC1B872412}" mentionId="{EFD7C937-54FE-4990-8556-E838A10DB23D}" startIndex="0" length="19"/>
    </mentions>
  </threadedComment>
  <threadedComment ref="HRP131092" dT="2023-01-31T09:06:23.90" personId="{171D40F8-B88A-4899-8923-1253382DD713}" id="{EA650BC2-92EE-4978-A1BA-937C49000184}" parentId="{094EA279-2380-4F3D-8D0D-66BDFAFE4523}">
    <text>updated</text>
  </threadedComment>
  <threadedComment ref="IBL131092" dT="2023-01-31T08:26:00.52" personId="{4D90216A-5022-448F-B86B-3C48E47C285D}" id="{6938E3F4-33C6-4248-969F-E78DE1842082}">
    <text>@Mwamlima, Basileke please edit this line as per the mail from Guy</text>
    <mentions>
      <mention mentionpersonId="{1D340A60-DA7F-4B80-92CD-5DFC1B872412}" mentionId="{979A8668-C0DC-49A5-974B-55E0439A728E}" startIndex="0" length="19"/>
    </mentions>
  </threadedComment>
  <threadedComment ref="IBL131092" dT="2023-01-31T09:06:23.90" personId="{171D40F8-B88A-4899-8923-1253382DD713}" id="{779981C8-2FE8-4402-8EE3-A63414FAB0C1}" parentId="{6938E3F4-33C6-4248-969F-E78DE1842082}">
    <text>updated</text>
  </threadedComment>
  <threadedComment ref="ILH131092" dT="2023-01-31T08:26:00.52" personId="{4D90216A-5022-448F-B86B-3C48E47C285D}" id="{30C5B70E-C7BE-4A7F-8099-C6E3346CEFD3}">
    <text>@Mwamlima, Basileke please edit this line as per the mail from Guy</text>
    <mentions>
      <mention mentionpersonId="{1D340A60-DA7F-4B80-92CD-5DFC1B872412}" mentionId="{1E6E5750-D1AA-42F4-98CC-5291F507830E}" startIndex="0" length="19"/>
    </mentions>
  </threadedComment>
  <threadedComment ref="ILH131092" dT="2023-01-31T09:06:23.90" personId="{171D40F8-B88A-4899-8923-1253382DD713}" id="{8919219D-CCA9-4116-A0C7-259A50CD407E}" parentId="{30C5B70E-C7BE-4A7F-8099-C6E3346CEFD3}">
    <text>updated</text>
  </threadedComment>
  <threadedComment ref="IVD131092" dT="2023-01-31T08:26:00.52" personId="{4D90216A-5022-448F-B86B-3C48E47C285D}" id="{4E13455F-9F79-47B8-9D3B-A3208C5194C6}">
    <text>@Mwamlima, Basileke please edit this line as per the mail from Guy</text>
    <mentions>
      <mention mentionpersonId="{1D340A60-DA7F-4B80-92CD-5DFC1B872412}" mentionId="{40BDD54C-A6B6-460B-8604-93BB717D8A94}" startIndex="0" length="19"/>
    </mentions>
  </threadedComment>
  <threadedComment ref="IVD131092" dT="2023-01-31T09:06:23.90" personId="{171D40F8-B88A-4899-8923-1253382DD713}" id="{679DC434-8707-4C09-A61B-80DCC73AB59B}" parentId="{4E13455F-9F79-47B8-9D3B-A3208C5194C6}">
    <text>updated</text>
  </threadedComment>
  <threadedComment ref="JEZ131092" dT="2023-01-31T08:26:00.52" personId="{4D90216A-5022-448F-B86B-3C48E47C285D}" id="{299EA9AC-EF5C-466E-8EE9-3E30169F5D81}">
    <text>@Mwamlima, Basileke please edit this line as per the mail from Guy</text>
    <mentions>
      <mention mentionpersonId="{1D340A60-DA7F-4B80-92CD-5DFC1B872412}" mentionId="{A4A563C3-CF1A-4049-83F9-DBE840AF8CD9}" startIndex="0" length="19"/>
    </mentions>
  </threadedComment>
  <threadedComment ref="JEZ131092" dT="2023-01-31T09:06:23.90" personId="{171D40F8-B88A-4899-8923-1253382DD713}" id="{5610EA8C-3E1C-4BFB-BF0C-0712FDD33130}" parentId="{299EA9AC-EF5C-466E-8EE9-3E30169F5D81}">
    <text>updated</text>
  </threadedComment>
  <threadedComment ref="JOV131092" dT="2023-01-31T08:26:00.52" personId="{4D90216A-5022-448F-B86B-3C48E47C285D}" id="{0C828E1A-2C7D-4590-BE71-E70FE30F2034}">
    <text>@Mwamlima, Basileke please edit this line as per the mail from Guy</text>
    <mentions>
      <mention mentionpersonId="{1D340A60-DA7F-4B80-92CD-5DFC1B872412}" mentionId="{6747BF3E-8A25-4105-BEEB-328FA73942AF}" startIndex="0" length="19"/>
    </mentions>
  </threadedComment>
  <threadedComment ref="JOV131092" dT="2023-01-31T09:06:23.90" personId="{171D40F8-B88A-4899-8923-1253382DD713}" id="{087478BF-ABC7-43B2-AF3A-F1E991A09871}" parentId="{0C828E1A-2C7D-4590-BE71-E70FE30F2034}">
    <text>updated</text>
  </threadedComment>
  <threadedComment ref="JYR131092" dT="2023-01-31T08:26:00.52" personId="{4D90216A-5022-448F-B86B-3C48E47C285D}" id="{669807B0-522D-4CF2-8306-EC0A1D7B7501}">
    <text>@Mwamlima, Basileke please edit this line as per the mail from Guy</text>
    <mentions>
      <mention mentionpersonId="{1D340A60-DA7F-4B80-92CD-5DFC1B872412}" mentionId="{5A476F16-BB40-41C2-BA87-9D8A5EA5E814}" startIndex="0" length="19"/>
    </mentions>
  </threadedComment>
  <threadedComment ref="JYR131092" dT="2023-01-31T09:06:23.90" personId="{171D40F8-B88A-4899-8923-1253382DD713}" id="{4E46A2B7-FFE8-4A81-BFED-2C2517B227B0}" parentId="{669807B0-522D-4CF2-8306-EC0A1D7B7501}">
    <text>updated</text>
  </threadedComment>
  <threadedComment ref="KIN131092" dT="2023-01-31T08:26:00.52" personId="{4D90216A-5022-448F-B86B-3C48E47C285D}" id="{C34EACFD-0475-4E80-8E79-C8552ACE38D2}">
    <text>@Mwamlima, Basileke please edit this line as per the mail from Guy</text>
    <mentions>
      <mention mentionpersonId="{1D340A60-DA7F-4B80-92CD-5DFC1B872412}" mentionId="{E0C1B7A5-1929-489F-92DE-6AB72F3BEF9B}" startIndex="0" length="19"/>
    </mentions>
  </threadedComment>
  <threadedComment ref="KIN131092" dT="2023-01-31T09:06:23.90" personId="{171D40F8-B88A-4899-8923-1253382DD713}" id="{A935DD4E-E4DF-40C4-AAE8-6F4061AA15A8}" parentId="{C34EACFD-0475-4E80-8E79-C8552ACE38D2}">
    <text>updated</text>
  </threadedComment>
  <threadedComment ref="KSJ131092" dT="2023-01-31T08:26:00.52" personId="{4D90216A-5022-448F-B86B-3C48E47C285D}" id="{6655412B-1D6A-41D2-B7E1-09E9C41E4B46}">
    <text>@Mwamlima, Basileke please edit this line as per the mail from Guy</text>
    <mentions>
      <mention mentionpersonId="{1D340A60-DA7F-4B80-92CD-5DFC1B872412}" mentionId="{DFC7B581-7E70-4A6C-91F9-6D93E2AC4D3B}" startIndex="0" length="19"/>
    </mentions>
  </threadedComment>
  <threadedComment ref="KSJ131092" dT="2023-01-31T09:06:23.90" personId="{171D40F8-B88A-4899-8923-1253382DD713}" id="{9D378D9B-751B-48A4-A2CF-302C96E550D7}" parentId="{6655412B-1D6A-41D2-B7E1-09E9C41E4B46}">
    <text>updated</text>
  </threadedComment>
  <threadedComment ref="LCF131092" dT="2023-01-31T08:26:00.52" personId="{4D90216A-5022-448F-B86B-3C48E47C285D}" id="{BC24C84F-F49E-44A9-80A5-7A6328BB5330}">
    <text>@Mwamlima, Basileke please edit this line as per the mail from Guy</text>
    <mentions>
      <mention mentionpersonId="{1D340A60-DA7F-4B80-92CD-5DFC1B872412}" mentionId="{F03B7816-CB7E-4D11-9D84-8693D8A2DD58}" startIndex="0" length="19"/>
    </mentions>
  </threadedComment>
  <threadedComment ref="LCF131092" dT="2023-01-31T09:06:23.90" personId="{171D40F8-B88A-4899-8923-1253382DD713}" id="{ADDBB0A5-C268-4CA1-8066-92C915E44E4E}" parentId="{BC24C84F-F49E-44A9-80A5-7A6328BB5330}">
    <text>updated</text>
  </threadedComment>
  <threadedComment ref="LMB131092" dT="2023-01-31T08:26:00.52" personId="{4D90216A-5022-448F-B86B-3C48E47C285D}" id="{081F40C2-3FF6-4D51-87DE-7139D8B701E1}">
    <text>@Mwamlima, Basileke please edit this line as per the mail from Guy</text>
    <mentions>
      <mention mentionpersonId="{1D340A60-DA7F-4B80-92CD-5DFC1B872412}" mentionId="{79377F65-FC8F-4F3C-93B6-1DF30D965BE9}" startIndex="0" length="19"/>
    </mentions>
  </threadedComment>
  <threadedComment ref="LMB131092" dT="2023-01-31T09:06:23.90" personId="{171D40F8-B88A-4899-8923-1253382DD713}" id="{82A07CA0-2517-4165-AEEB-27CE1A5164E5}" parentId="{081F40C2-3FF6-4D51-87DE-7139D8B701E1}">
    <text>updated</text>
  </threadedComment>
  <threadedComment ref="LVX131092" dT="2023-01-31T08:26:00.52" personId="{4D90216A-5022-448F-B86B-3C48E47C285D}" id="{5B33752A-768B-49B3-83F6-7C5B5223ED74}">
    <text>@Mwamlima, Basileke please edit this line as per the mail from Guy</text>
    <mentions>
      <mention mentionpersonId="{1D340A60-DA7F-4B80-92CD-5DFC1B872412}" mentionId="{0E72EBEF-AD69-457C-B8EB-BE2CFF4B4A53}" startIndex="0" length="19"/>
    </mentions>
  </threadedComment>
  <threadedComment ref="LVX131092" dT="2023-01-31T09:06:23.90" personId="{171D40F8-B88A-4899-8923-1253382DD713}" id="{2A01485F-139D-4F34-9D91-53718E7DACCD}" parentId="{5B33752A-768B-49B3-83F6-7C5B5223ED74}">
    <text>updated</text>
  </threadedComment>
  <threadedComment ref="MFT131092" dT="2023-01-31T08:26:00.52" personId="{4D90216A-5022-448F-B86B-3C48E47C285D}" id="{48929B2A-56D8-490E-8EB0-209B1E5374C5}">
    <text>@Mwamlima, Basileke please edit this line as per the mail from Guy</text>
    <mentions>
      <mention mentionpersonId="{1D340A60-DA7F-4B80-92CD-5DFC1B872412}" mentionId="{43A25692-3D8B-4561-B1A4-685AD6A86906}" startIndex="0" length="19"/>
    </mentions>
  </threadedComment>
  <threadedComment ref="MFT131092" dT="2023-01-31T09:06:23.90" personId="{171D40F8-B88A-4899-8923-1253382DD713}" id="{A5BE9703-C672-4E89-8CB9-5BCC12DFC137}" parentId="{48929B2A-56D8-490E-8EB0-209B1E5374C5}">
    <text>updated</text>
  </threadedComment>
  <threadedComment ref="MPP131092" dT="2023-01-31T08:26:00.52" personId="{4D90216A-5022-448F-B86B-3C48E47C285D}" id="{8DE24562-D2C0-4D24-BD20-3B2D71B0EC70}">
    <text>@Mwamlima, Basileke please edit this line as per the mail from Guy</text>
    <mentions>
      <mention mentionpersonId="{1D340A60-DA7F-4B80-92CD-5DFC1B872412}" mentionId="{07798551-07A3-480F-B954-5248B25663F5}" startIndex="0" length="19"/>
    </mentions>
  </threadedComment>
  <threadedComment ref="MPP131092" dT="2023-01-31T09:06:23.90" personId="{171D40F8-B88A-4899-8923-1253382DD713}" id="{C849E653-ABB3-4EDE-B02E-01181F3658FF}" parentId="{8DE24562-D2C0-4D24-BD20-3B2D71B0EC70}">
    <text>updated</text>
  </threadedComment>
  <threadedComment ref="MZL131092" dT="2023-01-31T08:26:00.52" personId="{4D90216A-5022-448F-B86B-3C48E47C285D}" id="{7D7F1678-544C-4894-8FC9-CFF8A7344399}">
    <text>@Mwamlima, Basileke please edit this line as per the mail from Guy</text>
    <mentions>
      <mention mentionpersonId="{1D340A60-DA7F-4B80-92CD-5DFC1B872412}" mentionId="{AD1ED16B-607E-4839-A53F-E71B2737FB25}" startIndex="0" length="19"/>
    </mentions>
  </threadedComment>
  <threadedComment ref="MZL131092" dT="2023-01-31T09:06:23.90" personId="{171D40F8-B88A-4899-8923-1253382DD713}" id="{7BC03BD0-9263-453D-AD39-E281AD80E03C}" parentId="{7D7F1678-544C-4894-8FC9-CFF8A7344399}">
    <text>updated</text>
  </threadedComment>
  <threadedComment ref="NJH131092" dT="2023-01-31T08:26:00.52" personId="{4D90216A-5022-448F-B86B-3C48E47C285D}" id="{3BB2FFA5-E677-4562-AF57-F8142F583BAE}">
    <text>@Mwamlima, Basileke please edit this line as per the mail from Guy</text>
    <mentions>
      <mention mentionpersonId="{1D340A60-DA7F-4B80-92CD-5DFC1B872412}" mentionId="{A44CDEB6-71D7-43EC-9EB1-24E5465C9F00}" startIndex="0" length="19"/>
    </mentions>
  </threadedComment>
  <threadedComment ref="NJH131092" dT="2023-01-31T09:06:23.90" personId="{171D40F8-B88A-4899-8923-1253382DD713}" id="{43BF77A7-A858-4579-A965-F7A8D92696C1}" parentId="{3BB2FFA5-E677-4562-AF57-F8142F583BAE}">
    <text>updated</text>
  </threadedComment>
  <threadedComment ref="NTD131092" dT="2023-01-31T08:26:00.52" personId="{4D90216A-5022-448F-B86B-3C48E47C285D}" id="{EA8DB9E4-18EB-4C40-87DA-4733EB94F6EB}">
    <text>@Mwamlima, Basileke please edit this line as per the mail from Guy</text>
    <mentions>
      <mention mentionpersonId="{1D340A60-DA7F-4B80-92CD-5DFC1B872412}" mentionId="{B1669E39-A814-44C1-A6EA-72DFC7F74AEA}" startIndex="0" length="19"/>
    </mentions>
  </threadedComment>
  <threadedComment ref="NTD131092" dT="2023-01-31T09:06:23.90" personId="{171D40F8-B88A-4899-8923-1253382DD713}" id="{670CA636-CD39-4D1C-8AE1-6B5C29B82B51}" parentId="{EA8DB9E4-18EB-4C40-87DA-4733EB94F6EB}">
    <text>updated</text>
  </threadedComment>
  <threadedComment ref="OCZ131092" dT="2023-01-31T08:26:00.52" personId="{4D90216A-5022-448F-B86B-3C48E47C285D}" id="{59BCCA87-7CC9-4B9D-B19E-6E5ABCEF1D9B}">
    <text>@Mwamlima, Basileke please edit this line as per the mail from Guy</text>
    <mentions>
      <mention mentionpersonId="{1D340A60-DA7F-4B80-92CD-5DFC1B872412}" mentionId="{54A97D0F-4117-49DB-9C56-540F0EA8B0F6}" startIndex="0" length="19"/>
    </mentions>
  </threadedComment>
  <threadedComment ref="OCZ131092" dT="2023-01-31T09:06:23.90" personId="{171D40F8-B88A-4899-8923-1253382DD713}" id="{C98BDD35-B8DC-4909-ABAA-6B7F896A93F9}" parentId="{59BCCA87-7CC9-4B9D-B19E-6E5ABCEF1D9B}">
    <text>updated</text>
  </threadedComment>
  <threadedComment ref="OMV131092" dT="2023-01-31T08:26:00.52" personId="{4D90216A-5022-448F-B86B-3C48E47C285D}" id="{2B706328-7154-465B-9748-5CAE4ED3E52A}">
    <text>@Mwamlima, Basileke please edit this line as per the mail from Guy</text>
    <mentions>
      <mention mentionpersonId="{1D340A60-DA7F-4B80-92CD-5DFC1B872412}" mentionId="{B0211277-1E84-4ABD-AC67-EE58BAC58CDD}" startIndex="0" length="19"/>
    </mentions>
  </threadedComment>
  <threadedComment ref="OMV131092" dT="2023-01-31T09:06:23.90" personId="{171D40F8-B88A-4899-8923-1253382DD713}" id="{3BA45BCB-9437-4764-9991-024C214F3823}" parentId="{2B706328-7154-465B-9748-5CAE4ED3E52A}">
    <text>updated</text>
  </threadedComment>
  <threadedComment ref="OWR131092" dT="2023-01-31T08:26:00.52" personId="{4D90216A-5022-448F-B86B-3C48E47C285D}" id="{E59BAD40-1EA0-4D7E-9D99-5CADCC6CA03F}">
    <text>@Mwamlima, Basileke please edit this line as per the mail from Guy</text>
    <mentions>
      <mention mentionpersonId="{1D340A60-DA7F-4B80-92CD-5DFC1B872412}" mentionId="{F00E40A5-C840-4177-9A2C-FB6774477775}" startIndex="0" length="19"/>
    </mentions>
  </threadedComment>
  <threadedComment ref="OWR131092" dT="2023-01-31T09:06:23.90" personId="{171D40F8-B88A-4899-8923-1253382DD713}" id="{4322D068-C3AB-40E9-966B-BE6D452DB81D}" parentId="{E59BAD40-1EA0-4D7E-9D99-5CADCC6CA03F}">
    <text>updated</text>
  </threadedComment>
  <threadedComment ref="PGN131092" dT="2023-01-31T08:26:00.52" personId="{4D90216A-5022-448F-B86B-3C48E47C285D}" id="{99818421-C97B-4AFE-8B91-BE3BFA81CCC0}">
    <text>@Mwamlima, Basileke please edit this line as per the mail from Guy</text>
    <mentions>
      <mention mentionpersonId="{1D340A60-DA7F-4B80-92CD-5DFC1B872412}" mentionId="{0F24EC50-B446-4E32-BD84-D907BD601D19}" startIndex="0" length="19"/>
    </mentions>
  </threadedComment>
  <threadedComment ref="PGN131092" dT="2023-01-31T09:06:23.90" personId="{171D40F8-B88A-4899-8923-1253382DD713}" id="{4428DBDC-FAD6-4962-8521-19C9F66DB3CE}" parentId="{99818421-C97B-4AFE-8B91-BE3BFA81CCC0}">
    <text>updated</text>
  </threadedComment>
  <threadedComment ref="PQJ131092" dT="2023-01-31T08:26:00.52" personId="{4D90216A-5022-448F-B86B-3C48E47C285D}" id="{C7E5DCD1-D6D8-497D-AC82-70F3618E4594}">
    <text>@Mwamlima, Basileke please edit this line as per the mail from Guy</text>
    <mentions>
      <mention mentionpersonId="{1D340A60-DA7F-4B80-92CD-5DFC1B872412}" mentionId="{93B0151D-54B1-4B90-AC00-75EEB6F7D860}" startIndex="0" length="19"/>
    </mentions>
  </threadedComment>
  <threadedComment ref="PQJ131092" dT="2023-01-31T09:06:23.90" personId="{171D40F8-B88A-4899-8923-1253382DD713}" id="{D5AD9F11-4512-4599-8228-2C7914674E43}" parentId="{C7E5DCD1-D6D8-497D-AC82-70F3618E4594}">
    <text>updated</text>
  </threadedComment>
  <threadedComment ref="QAF131092" dT="2023-01-31T08:26:00.52" personId="{4D90216A-5022-448F-B86B-3C48E47C285D}" id="{2881F445-E22B-44A0-BB93-D9106706040A}">
    <text>@Mwamlima, Basileke please edit this line as per the mail from Guy</text>
    <mentions>
      <mention mentionpersonId="{1D340A60-DA7F-4B80-92CD-5DFC1B872412}" mentionId="{A9785885-5BBE-4B0D-95D7-A3DD820FC259}" startIndex="0" length="19"/>
    </mentions>
  </threadedComment>
  <threadedComment ref="QAF131092" dT="2023-01-31T09:06:23.90" personId="{171D40F8-B88A-4899-8923-1253382DD713}" id="{674E515C-389D-4EEB-A471-603D99EDF694}" parentId="{2881F445-E22B-44A0-BB93-D9106706040A}">
    <text>updated</text>
  </threadedComment>
  <threadedComment ref="QKB131092" dT="2023-01-31T08:26:00.52" personId="{4D90216A-5022-448F-B86B-3C48E47C285D}" id="{8C2B1529-3568-47B6-9D43-54AE4736D2C2}">
    <text>@Mwamlima, Basileke please edit this line as per the mail from Guy</text>
    <mentions>
      <mention mentionpersonId="{1D340A60-DA7F-4B80-92CD-5DFC1B872412}" mentionId="{8A581B94-2B22-4818-BFF9-65626B462CB9}" startIndex="0" length="19"/>
    </mentions>
  </threadedComment>
  <threadedComment ref="QKB131092" dT="2023-01-31T09:06:23.90" personId="{171D40F8-B88A-4899-8923-1253382DD713}" id="{C93001C4-7451-4F75-865B-72EDCAFB1C81}" parentId="{8C2B1529-3568-47B6-9D43-54AE4736D2C2}">
    <text>updated</text>
  </threadedComment>
  <threadedComment ref="QTX131092" dT="2023-01-31T08:26:00.52" personId="{4D90216A-5022-448F-B86B-3C48E47C285D}" id="{1E7B9A6F-6303-4E4B-BE08-AD0A22E3CAD2}">
    <text>@Mwamlima, Basileke please edit this line as per the mail from Guy</text>
    <mentions>
      <mention mentionpersonId="{1D340A60-DA7F-4B80-92CD-5DFC1B872412}" mentionId="{054CF015-5093-4317-B6CB-566F6FAA5E58}" startIndex="0" length="19"/>
    </mentions>
  </threadedComment>
  <threadedComment ref="QTX131092" dT="2023-01-31T09:06:23.90" personId="{171D40F8-B88A-4899-8923-1253382DD713}" id="{68D72366-2397-4C9F-84EF-5634A134D563}" parentId="{1E7B9A6F-6303-4E4B-BE08-AD0A22E3CAD2}">
    <text>updated</text>
  </threadedComment>
  <threadedComment ref="RDT131092" dT="2023-01-31T08:26:00.52" personId="{4D90216A-5022-448F-B86B-3C48E47C285D}" id="{8397E9FD-2D40-494D-958B-ACD5AFB36CC8}">
    <text>@Mwamlima, Basileke please edit this line as per the mail from Guy</text>
    <mentions>
      <mention mentionpersonId="{1D340A60-DA7F-4B80-92CD-5DFC1B872412}" mentionId="{8C6C8678-14A9-410F-96AB-F0EDD4E04C65}" startIndex="0" length="19"/>
    </mentions>
  </threadedComment>
  <threadedComment ref="RDT131092" dT="2023-01-31T09:06:23.90" personId="{171D40F8-B88A-4899-8923-1253382DD713}" id="{5E232BB5-5C6E-4057-A789-BC5C42562779}" parentId="{8397E9FD-2D40-494D-958B-ACD5AFB36CC8}">
    <text>updated</text>
  </threadedComment>
  <threadedComment ref="RNP131092" dT="2023-01-31T08:26:00.52" personId="{4D90216A-5022-448F-B86B-3C48E47C285D}" id="{F90A605F-3ADF-4D60-B8DF-AC87C2C6343C}">
    <text>@Mwamlima, Basileke please edit this line as per the mail from Guy</text>
    <mentions>
      <mention mentionpersonId="{1D340A60-DA7F-4B80-92CD-5DFC1B872412}" mentionId="{5532691A-D27F-43A3-AE25-F11A4577A6DE}" startIndex="0" length="19"/>
    </mentions>
  </threadedComment>
  <threadedComment ref="RNP131092" dT="2023-01-31T09:06:23.90" personId="{171D40F8-B88A-4899-8923-1253382DD713}" id="{C1005832-D66D-45F2-BBBE-CCFBCDFB615C}" parentId="{F90A605F-3ADF-4D60-B8DF-AC87C2C6343C}">
    <text>updated</text>
  </threadedComment>
  <threadedComment ref="RXL131092" dT="2023-01-31T08:26:00.52" personId="{4D90216A-5022-448F-B86B-3C48E47C285D}" id="{63EBC925-72A9-4739-AD37-F3CB023032A9}">
    <text>@Mwamlima, Basileke please edit this line as per the mail from Guy</text>
    <mentions>
      <mention mentionpersonId="{1D340A60-DA7F-4B80-92CD-5DFC1B872412}" mentionId="{A7D58390-6633-455B-BBC4-B0889B833F26}" startIndex="0" length="19"/>
    </mentions>
  </threadedComment>
  <threadedComment ref="RXL131092" dT="2023-01-31T09:06:23.90" personId="{171D40F8-B88A-4899-8923-1253382DD713}" id="{0A9EC14B-B854-4E6E-8EE0-C456371921AF}" parentId="{63EBC925-72A9-4739-AD37-F3CB023032A9}">
    <text>updated</text>
  </threadedComment>
  <threadedComment ref="SHH131092" dT="2023-01-31T08:26:00.52" personId="{4D90216A-5022-448F-B86B-3C48E47C285D}" id="{FF7AE8FF-AC58-49DD-AB29-C3A795B5E708}">
    <text>@Mwamlima, Basileke please edit this line as per the mail from Guy</text>
    <mentions>
      <mention mentionpersonId="{1D340A60-DA7F-4B80-92CD-5DFC1B872412}" mentionId="{83BA2A04-C1CC-454E-B08E-1BD56559CA6C}" startIndex="0" length="19"/>
    </mentions>
  </threadedComment>
  <threadedComment ref="SHH131092" dT="2023-01-31T09:06:23.90" personId="{171D40F8-B88A-4899-8923-1253382DD713}" id="{2D66872E-08DD-4B28-8C77-644B8CC49A42}" parentId="{FF7AE8FF-AC58-49DD-AB29-C3A795B5E708}">
    <text>updated</text>
  </threadedComment>
  <threadedComment ref="SRD131092" dT="2023-01-31T08:26:00.52" personId="{4D90216A-5022-448F-B86B-3C48E47C285D}" id="{FEEB2FF9-9476-4643-A715-B36BECE9D1F1}">
    <text>@Mwamlima, Basileke please edit this line as per the mail from Guy</text>
    <mentions>
      <mention mentionpersonId="{1D340A60-DA7F-4B80-92CD-5DFC1B872412}" mentionId="{3B8971E2-DC7D-4C9F-BFA6-F0125A44F35D}" startIndex="0" length="19"/>
    </mentions>
  </threadedComment>
  <threadedComment ref="SRD131092" dT="2023-01-31T09:06:23.90" personId="{171D40F8-B88A-4899-8923-1253382DD713}" id="{7CAE5BD7-6979-4950-90B0-6904BCB3CCBF}" parentId="{FEEB2FF9-9476-4643-A715-B36BECE9D1F1}">
    <text>updated</text>
  </threadedComment>
  <threadedComment ref="TAZ131092" dT="2023-01-31T08:26:00.52" personId="{4D90216A-5022-448F-B86B-3C48E47C285D}" id="{202A8280-B9A3-4DFB-9B1A-76C6BE756FA0}">
    <text>@Mwamlima, Basileke please edit this line as per the mail from Guy</text>
    <mentions>
      <mention mentionpersonId="{1D340A60-DA7F-4B80-92CD-5DFC1B872412}" mentionId="{DD58FA18-8F07-4F00-A753-38FD8B5C0497}" startIndex="0" length="19"/>
    </mentions>
  </threadedComment>
  <threadedComment ref="TAZ131092" dT="2023-01-31T09:06:23.90" personId="{171D40F8-B88A-4899-8923-1253382DD713}" id="{BB615BA0-CEC8-45F1-B6EE-C89502378619}" parentId="{202A8280-B9A3-4DFB-9B1A-76C6BE756FA0}">
    <text>updated</text>
  </threadedComment>
  <threadedComment ref="TKV131092" dT="2023-01-31T08:26:00.52" personId="{4D90216A-5022-448F-B86B-3C48E47C285D}" id="{C95E798A-B652-42B0-A29D-0D2552F61257}">
    <text>@Mwamlima, Basileke please edit this line as per the mail from Guy</text>
    <mentions>
      <mention mentionpersonId="{1D340A60-DA7F-4B80-92CD-5DFC1B872412}" mentionId="{00D436DE-3CED-426C-B16A-63C10AF5D826}" startIndex="0" length="19"/>
    </mentions>
  </threadedComment>
  <threadedComment ref="TKV131092" dT="2023-01-31T09:06:23.90" personId="{171D40F8-B88A-4899-8923-1253382DD713}" id="{2CF7D6CA-6663-4CFC-B6AC-27CA4C8658E7}" parentId="{C95E798A-B652-42B0-A29D-0D2552F61257}">
    <text>updated</text>
  </threadedComment>
  <threadedComment ref="TUR131092" dT="2023-01-31T08:26:00.52" personId="{4D90216A-5022-448F-B86B-3C48E47C285D}" id="{539DC287-EE94-44A7-A590-1B7BC387DE63}">
    <text>@Mwamlima, Basileke please edit this line as per the mail from Guy</text>
    <mentions>
      <mention mentionpersonId="{1D340A60-DA7F-4B80-92CD-5DFC1B872412}" mentionId="{FFD6C4C5-B5ED-4033-BACF-836452CB9D53}" startIndex="0" length="19"/>
    </mentions>
  </threadedComment>
  <threadedComment ref="TUR131092" dT="2023-01-31T09:06:23.90" personId="{171D40F8-B88A-4899-8923-1253382DD713}" id="{704790EB-4C19-49D7-84E6-C78AB64FC476}" parentId="{539DC287-EE94-44A7-A590-1B7BC387DE63}">
    <text>updated</text>
  </threadedComment>
  <threadedComment ref="UEN131092" dT="2023-01-31T08:26:00.52" personId="{4D90216A-5022-448F-B86B-3C48E47C285D}" id="{E24304AD-BAF1-485A-A180-F42DBAD8F1A7}">
    <text>@Mwamlima, Basileke please edit this line as per the mail from Guy</text>
    <mentions>
      <mention mentionpersonId="{1D340A60-DA7F-4B80-92CD-5DFC1B872412}" mentionId="{62A1295C-F4B7-4D96-9782-92F87C645DDB}" startIndex="0" length="19"/>
    </mentions>
  </threadedComment>
  <threadedComment ref="UEN131092" dT="2023-01-31T09:06:23.90" personId="{171D40F8-B88A-4899-8923-1253382DD713}" id="{BF69D9DB-0440-4384-9A07-6B27C5CF73B1}" parentId="{E24304AD-BAF1-485A-A180-F42DBAD8F1A7}">
    <text>updated</text>
  </threadedComment>
  <threadedComment ref="UOJ131092" dT="2023-01-31T08:26:00.52" personId="{4D90216A-5022-448F-B86B-3C48E47C285D}" id="{39EB5468-B6A7-401A-BE50-C1FA87800DC6}">
    <text>@Mwamlima, Basileke please edit this line as per the mail from Guy</text>
    <mentions>
      <mention mentionpersonId="{1D340A60-DA7F-4B80-92CD-5DFC1B872412}" mentionId="{49FE2517-FD88-40DB-9285-4DB94A16849B}" startIndex="0" length="19"/>
    </mentions>
  </threadedComment>
  <threadedComment ref="UOJ131092" dT="2023-01-31T09:06:23.90" personId="{171D40F8-B88A-4899-8923-1253382DD713}" id="{06396C1F-36B6-4F3F-B785-339B6D5EBF02}" parentId="{39EB5468-B6A7-401A-BE50-C1FA87800DC6}">
    <text>updated</text>
  </threadedComment>
  <threadedComment ref="UYF131092" dT="2023-01-31T08:26:00.52" personId="{4D90216A-5022-448F-B86B-3C48E47C285D}" id="{FE4B0F45-6CBD-42CE-AC28-B36135CD4B16}">
    <text>@Mwamlima, Basileke please edit this line as per the mail from Guy</text>
    <mentions>
      <mention mentionpersonId="{1D340A60-DA7F-4B80-92CD-5DFC1B872412}" mentionId="{9320A969-45E3-4FAD-BA23-62317B66169B}" startIndex="0" length="19"/>
    </mentions>
  </threadedComment>
  <threadedComment ref="UYF131092" dT="2023-01-31T09:06:23.90" personId="{171D40F8-B88A-4899-8923-1253382DD713}" id="{C6377125-B1FE-4AD6-9202-B2CB18D98897}" parentId="{FE4B0F45-6CBD-42CE-AC28-B36135CD4B16}">
    <text>updated</text>
  </threadedComment>
  <threadedComment ref="VIB131092" dT="2023-01-31T08:26:00.52" personId="{4D90216A-5022-448F-B86B-3C48E47C285D}" id="{D333894D-C453-4C5D-A1FF-E941F53141CB}">
    <text>@Mwamlima, Basileke please edit this line as per the mail from Guy</text>
    <mentions>
      <mention mentionpersonId="{1D340A60-DA7F-4B80-92CD-5DFC1B872412}" mentionId="{AD0DD80D-99D7-459C-8076-CD709B1F3828}" startIndex="0" length="19"/>
    </mentions>
  </threadedComment>
  <threadedComment ref="VIB131092" dT="2023-01-31T09:06:23.90" personId="{171D40F8-B88A-4899-8923-1253382DD713}" id="{876A65E5-61C7-41A9-93A5-F7CB18B7CC4A}" parentId="{D333894D-C453-4C5D-A1FF-E941F53141CB}">
    <text>updated</text>
  </threadedComment>
  <threadedComment ref="VRX131092" dT="2023-01-31T08:26:00.52" personId="{4D90216A-5022-448F-B86B-3C48E47C285D}" id="{EDA2EE39-7924-4B83-926A-6F3266D729A0}">
    <text>@Mwamlima, Basileke please edit this line as per the mail from Guy</text>
    <mentions>
      <mention mentionpersonId="{1D340A60-DA7F-4B80-92CD-5DFC1B872412}" mentionId="{87CEC187-C15C-4F93-A307-6186840E8404}" startIndex="0" length="19"/>
    </mentions>
  </threadedComment>
  <threadedComment ref="VRX131092" dT="2023-01-31T09:06:23.90" personId="{171D40F8-B88A-4899-8923-1253382DD713}" id="{E61CF409-6635-406D-B0A9-4C72F603612B}" parentId="{EDA2EE39-7924-4B83-926A-6F3266D729A0}">
    <text>updated</text>
  </threadedComment>
  <threadedComment ref="WBT131092" dT="2023-01-31T08:26:00.52" personId="{4D90216A-5022-448F-B86B-3C48E47C285D}" id="{DCC49E20-695A-4BBA-BA36-A859559EBE4D}">
    <text>@Mwamlima, Basileke please edit this line as per the mail from Guy</text>
    <mentions>
      <mention mentionpersonId="{1D340A60-DA7F-4B80-92CD-5DFC1B872412}" mentionId="{F01C7AA4-6459-452B-94CA-79F0C052D95D}" startIndex="0" length="19"/>
    </mentions>
  </threadedComment>
  <threadedComment ref="WBT131092" dT="2023-01-31T09:06:23.90" personId="{171D40F8-B88A-4899-8923-1253382DD713}" id="{1B380018-6688-4084-A377-F041FAE91CDB}" parentId="{DCC49E20-695A-4BBA-BA36-A859559EBE4D}">
    <text>updated</text>
  </threadedComment>
  <threadedComment ref="WLP131092" dT="2023-01-31T08:26:00.52" personId="{4D90216A-5022-448F-B86B-3C48E47C285D}" id="{339A1E16-FC1E-4CC9-9CF2-481947528D0F}">
    <text>@Mwamlima, Basileke please edit this line as per the mail from Guy</text>
    <mentions>
      <mention mentionpersonId="{1D340A60-DA7F-4B80-92CD-5DFC1B872412}" mentionId="{6F9C6FFC-EEA4-4D69-9B08-3F2C68E1C9FD}" startIndex="0" length="19"/>
    </mentions>
  </threadedComment>
  <threadedComment ref="WLP131092" dT="2023-01-31T09:06:23.90" personId="{171D40F8-B88A-4899-8923-1253382DD713}" id="{BD8458CA-931A-480A-9A8F-6409AB108EF6}" parentId="{339A1E16-FC1E-4CC9-9CF2-481947528D0F}">
    <text>updated</text>
  </threadedComment>
  <threadedComment ref="WVL131092" dT="2023-01-31T08:26:00.52" personId="{4D90216A-5022-448F-B86B-3C48E47C285D}" id="{A3E52A32-123B-4704-896B-920D17E75A1D}">
    <text>@Mwamlima, Basileke please edit this line as per the mail from Guy</text>
    <mentions>
      <mention mentionpersonId="{1D340A60-DA7F-4B80-92CD-5DFC1B872412}" mentionId="{8BB08B32-C0F2-4250-8E8F-328F194F15F6}" startIndex="0" length="19"/>
    </mentions>
  </threadedComment>
  <threadedComment ref="WVL131092" dT="2023-01-31T09:06:23.90" personId="{171D40F8-B88A-4899-8923-1253382DD713}" id="{12B09B37-EC65-4451-B0A5-1D14F7C80194}" parentId="{A3E52A32-123B-4704-896B-920D17E75A1D}">
    <text>updated</text>
  </threadedComment>
  <threadedComment ref="E196626" dT="2023-01-31T08:27:18.32" personId="{4D90216A-5022-448F-B86B-3C48E47C285D}" id="{E2A497BF-BAFA-40A0-AEF4-5DF4B32B4C29}">
    <text>@Mwamlima, Basileke please update this as per Zenzo's calculations (considered and quality checked by yourself of course)</text>
    <mentions>
      <mention mentionpersonId="{1D340A60-DA7F-4B80-92CD-5DFC1B872412}" mentionId="{23807D38-7BD0-46C7-A9D0-A21AE24277C6}" startIndex="0" length="19"/>
    </mentions>
  </threadedComment>
  <threadedComment ref="E196626" dT="2023-01-31T08:57:32.93" personId="{171D40F8-B88A-4899-8923-1253382DD713}" id="{E553CBCE-D867-43C3-BA41-3810198F1801}" parentId="{E2A497BF-BAFA-40A0-AEF4-5DF4B32B4C29}">
    <text>Updated.</text>
  </threadedComment>
  <threadedComment ref="JA196626" dT="2023-01-31T08:27:18.32" personId="{4D90216A-5022-448F-B86B-3C48E47C285D}" id="{6A46D95D-12FB-48DB-916E-4988AAD6BC8E}">
    <text>@Mwamlima, Basileke please update this as per Zenzo's calculations (considered and quality checked by yourself of course)</text>
    <mentions>
      <mention mentionpersonId="{1D340A60-DA7F-4B80-92CD-5DFC1B872412}" mentionId="{6065051F-9CAC-4E82-89D6-9D0637F95B25}" startIndex="0" length="19"/>
    </mentions>
  </threadedComment>
  <threadedComment ref="JA196626" dT="2023-01-31T08:57:32.93" personId="{171D40F8-B88A-4899-8923-1253382DD713}" id="{68AA83D8-701C-4FE5-9E71-E127B748C617}" parentId="{6A46D95D-12FB-48DB-916E-4988AAD6BC8E}">
    <text>Updated.</text>
  </threadedComment>
  <threadedComment ref="SW196626" dT="2023-01-31T08:27:18.32" personId="{4D90216A-5022-448F-B86B-3C48E47C285D}" id="{6545B712-01CD-4444-AAEF-19DB8F15E38E}">
    <text>@Mwamlima, Basileke please update this as per Zenzo's calculations (considered and quality checked by yourself of course)</text>
    <mentions>
      <mention mentionpersonId="{1D340A60-DA7F-4B80-92CD-5DFC1B872412}" mentionId="{6E93FECA-C096-407D-AE9D-A92657B8A782}" startIndex="0" length="19"/>
    </mentions>
  </threadedComment>
  <threadedComment ref="SW196626" dT="2023-01-31T08:57:32.93" personId="{171D40F8-B88A-4899-8923-1253382DD713}" id="{FA6BA657-82A0-4308-B758-D78D24D836A5}" parentId="{6545B712-01CD-4444-AAEF-19DB8F15E38E}">
    <text>Updated.</text>
  </threadedComment>
  <threadedComment ref="ACS196626" dT="2023-01-31T08:27:18.32" personId="{4D90216A-5022-448F-B86B-3C48E47C285D}" id="{83F84C30-FA52-4B6B-B476-878183A785B1}">
    <text>@Mwamlima, Basileke please update this as per Zenzo's calculations (considered and quality checked by yourself of course)</text>
    <mentions>
      <mention mentionpersonId="{1D340A60-DA7F-4B80-92CD-5DFC1B872412}" mentionId="{3EA3804B-9B66-4D88-9696-55952F74D829}" startIndex="0" length="19"/>
    </mentions>
  </threadedComment>
  <threadedComment ref="ACS196626" dT="2023-01-31T08:57:32.93" personId="{171D40F8-B88A-4899-8923-1253382DD713}" id="{9443C833-80F3-490F-9A30-C6A2F19E292F}" parentId="{83F84C30-FA52-4B6B-B476-878183A785B1}">
    <text>Updated.</text>
  </threadedComment>
  <threadedComment ref="AMO196626" dT="2023-01-31T08:27:18.32" personId="{4D90216A-5022-448F-B86B-3C48E47C285D}" id="{542B046F-6FD3-4E13-80F3-E4F5758B4BCD}">
    <text>@Mwamlima, Basileke please update this as per Zenzo's calculations (considered and quality checked by yourself of course)</text>
    <mentions>
      <mention mentionpersonId="{1D340A60-DA7F-4B80-92CD-5DFC1B872412}" mentionId="{E562A5AD-0B01-47EF-9D0B-E6522B7FFB5B}" startIndex="0" length="19"/>
    </mentions>
  </threadedComment>
  <threadedComment ref="AMO196626" dT="2023-01-31T08:57:32.93" personId="{171D40F8-B88A-4899-8923-1253382DD713}" id="{01D16D4B-D686-49F7-BC06-7A3D079F08EC}" parentId="{542B046F-6FD3-4E13-80F3-E4F5758B4BCD}">
    <text>Updated.</text>
  </threadedComment>
  <threadedComment ref="AWK196626" dT="2023-01-31T08:27:18.32" personId="{4D90216A-5022-448F-B86B-3C48E47C285D}" id="{B69F01E0-ABD9-472B-BEAA-3008F412C7B0}">
    <text>@Mwamlima, Basileke please update this as per Zenzo's calculations (considered and quality checked by yourself of course)</text>
    <mentions>
      <mention mentionpersonId="{1D340A60-DA7F-4B80-92CD-5DFC1B872412}" mentionId="{A5DC63ED-E262-4804-A297-0C26D0C5CA49}" startIndex="0" length="19"/>
    </mentions>
  </threadedComment>
  <threadedComment ref="AWK196626" dT="2023-01-31T08:57:32.93" personId="{171D40F8-B88A-4899-8923-1253382DD713}" id="{12A8DC78-5F8C-489A-AC60-D4104B992D19}" parentId="{B69F01E0-ABD9-472B-BEAA-3008F412C7B0}">
    <text>Updated.</text>
  </threadedComment>
  <threadedComment ref="BGG196626" dT="2023-01-31T08:27:18.32" personId="{4D90216A-5022-448F-B86B-3C48E47C285D}" id="{2EF4388F-6441-4AF0-BCD9-554B8D23B0FD}">
    <text>@Mwamlima, Basileke please update this as per Zenzo's calculations (considered and quality checked by yourself of course)</text>
    <mentions>
      <mention mentionpersonId="{1D340A60-DA7F-4B80-92CD-5DFC1B872412}" mentionId="{5D87DEF3-3884-4339-B2FA-77ED4E4993B8}" startIndex="0" length="19"/>
    </mentions>
  </threadedComment>
  <threadedComment ref="BGG196626" dT="2023-01-31T08:57:32.93" personId="{171D40F8-B88A-4899-8923-1253382DD713}" id="{392F0B8D-9878-4C10-ABBE-19F27A49271F}" parentId="{2EF4388F-6441-4AF0-BCD9-554B8D23B0FD}">
    <text>Updated.</text>
  </threadedComment>
  <threadedComment ref="BQC196626" dT="2023-01-31T08:27:18.32" personId="{4D90216A-5022-448F-B86B-3C48E47C285D}" id="{C29B61C5-8502-4359-A8D2-99749EC443E7}">
    <text>@Mwamlima, Basileke please update this as per Zenzo's calculations (considered and quality checked by yourself of course)</text>
    <mentions>
      <mention mentionpersonId="{1D340A60-DA7F-4B80-92CD-5DFC1B872412}" mentionId="{25E67209-9952-4F9A-8801-C115F0E81BAF}" startIndex="0" length="19"/>
    </mentions>
  </threadedComment>
  <threadedComment ref="BQC196626" dT="2023-01-31T08:57:32.93" personId="{171D40F8-B88A-4899-8923-1253382DD713}" id="{0585FFD8-A06C-41DD-9546-02E0D9C2871B}" parentId="{C29B61C5-8502-4359-A8D2-99749EC443E7}">
    <text>Updated.</text>
  </threadedComment>
  <threadedComment ref="BZY196626" dT="2023-01-31T08:27:18.32" personId="{4D90216A-5022-448F-B86B-3C48E47C285D}" id="{F01F6B88-7456-4681-A5EB-8A5D8388CB37}">
    <text>@Mwamlima, Basileke please update this as per Zenzo's calculations (considered and quality checked by yourself of course)</text>
    <mentions>
      <mention mentionpersonId="{1D340A60-DA7F-4B80-92CD-5DFC1B872412}" mentionId="{D6F93A93-0F16-46E6-A709-B2232B413027}" startIndex="0" length="19"/>
    </mentions>
  </threadedComment>
  <threadedComment ref="BZY196626" dT="2023-01-31T08:57:32.93" personId="{171D40F8-B88A-4899-8923-1253382DD713}" id="{B8597579-E56F-4F22-922D-A4CD516A13BE}" parentId="{F01F6B88-7456-4681-A5EB-8A5D8388CB37}">
    <text>Updated.</text>
  </threadedComment>
  <threadedComment ref="CJU196626" dT="2023-01-31T08:27:18.32" personId="{4D90216A-5022-448F-B86B-3C48E47C285D}" id="{3440DBEA-5D36-40B8-8890-E296E7171646}">
    <text>@Mwamlima, Basileke please update this as per Zenzo's calculations (considered and quality checked by yourself of course)</text>
    <mentions>
      <mention mentionpersonId="{1D340A60-DA7F-4B80-92CD-5DFC1B872412}" mentionId="{5F7EAF75-ECD5-4686-B6BB-491C2CC32B63}" startIndex="0" length="19"/>
    </mentions>
  </threadedComment>
  <threadedComment ref="CJU196626" dT="2023-01-31T08:57:32.93" personId="{171D40F8-B88A-4899-8923-1253382DD713}" id="{238AD642-FAAF-4DB3-BB34-F6F2952AC881}" parentId="{3440DBEA-5D36-40B8-8890-E296E7171646}">
    <text>Updated.</text>
  </threadedComment>
  <threadedComment ref="CTQ196626" dT="2023-01-31T08:27:18.32" personId="{4D90216A-5022-448F-B86B-3C48E47C285D}" id="{14538487-609D-4239-A7C2-7256EC600788}">
    <text>@Mwamlima, Basileke please update this as per Zenzo's calculations (considered and quality checked by yourself of course)</text>
    <mentions>
      <mention mentionpersonId="{1D340A60-DA7F-4B80-92CD-5DFC1B872412}" mentionId="{B359CC76-2150-4EEC-9135-F513C679AB23}" startIndex="0" length="19"/>
    </mentions>
  </threadedComment>
  <threadedComment ref="CTQ196626" dT="2023-01-31T08:57:32.93" personId="{171D40F8-B88A-4899-8923-1253382DD713}" id="{1696B4D2-ED0E-4970-9C74-617CC5840DCF}" parentId="{14538487-609D-4239-A7C2-7256EC600788}">
    <text>Updated.</text>
  </threadedComment>
  <threadedComment ref="DDM196626" dT="2023-01-31T08:27:18.32" personId="{4D90216A-5022-448F-B86B-3C48E47C285D}" id="{87CA9334-8F9E-4A78-A8AA-2C14C52C0F11}">
    <text>@Mwamlima, Basileke please update this as per Zenzo's calculations (considered and quality checked by yourself of course)</text>
    <mentions>
      <mention mentionpersonId="{1D340A60-DA7F-4B80-92CD-5DFC1B872412}" mentionId="{216C6776-78FD-4296-8532-2B8D3E6B1D65}" startIndex="0" length="19"/>
    </mentions>
  </threadedComment>
  <threadedComment ref="DDM196626" dT="2023-01-31T08:57:32.93" personId="{171D40F8-B88A-4899-8923-1253382DD713}" id="{182AAAAF-8974-43E3-8EA5-498C5BDAB2C2}" parentId="{87CA9334-8F9E-4A78-A8AA-2C14C52C0F11}">
    <text>Updated.</text>
  </threadedComment>
  <threadedComment ref="DNI196626" dT="2023-01-31T08:27:18.32" personId="{4D90216A-5022-448F-B86B-3C48E47C285D}" id="{7412DB42-9DA6-4D27-865D-13A7CA6C6499}">
    <text>@Mwamlima, Basileke please update this as per Zenzo's calculations (considered and quality checked by yourself of course)</text>
    <mentions>
      <mention mentionpersonId="{1D340A60-DA7F-4B80-92CD-5DFC1B872412}" mentionId="{0BEA84AC-45F2-4BBB-9BFC-9D730C3F5E94}" startIndex="0" length="19"/>
    </mentions>
  </threadedComment>
  <threadedComment ref="DNI196626" dT="2023-01-31T08:57:32.93" personId="{171D40F8-B88A-4899-8923-1253382DD713}" id="{5851F510-C64A-4A07-8468-AD4256544293}" parentId="{7412DB42-9DA6-4D27-865D-13A7CA6C6499}">
    <text>Updated.</text>
  </threadedComment>
  <threadedComment ref="DXE196626" dT="2023-01-31T08:27:18.32" personId="{4D90216A-5022-448F-B86B-3C48E47C285D}" id="{FADA653A-3882-4A7F-BD79-7C15075042BB}">
    <text>@Mwamlima, Basileke please update this as per Zenzo's calculations (considered and quality checked by yourself of course)</text>
    <mentions>
      <mention mentionpersonId="{1D340A60-DA7F-4B80-92CD-5DFC1B872412}" mentionId="{9194940F-6729-4063-A23F-8ADFE04FC487}" startIndex="0" length="19"/>
    </mentions>
  </threadedComment>
  <threadedComment ref="DXE196626" dT="2023-01-31T08:57:32.93" personId="{171D40F8-B88A-4899-8923-1253382DD713}" id="{9151056E-3F53-44E7-8493-8FB80085CF93}" parentId="{FADA653A-3882-4A7F-BD79-7C15075042BB}">
    <text>Updated.</text>
  </threadedComment>
  <threadedComment ref="EHA196626" dT="2023-01-31T08:27:18.32" personId="{4D90216A-5022-448F-B86B-3C48E47C285D}" id="{4B5E5543-AA73-48C8-A238-98B4A0717A4B}">
    <text>@Mwamlima, Basileke please update this as per Zenzo's calculations (considered and quality checked by yourself of course)</text>
    <mentions>
      <mention mentionpersonId="{1D340A60-DA7F-4B80-92CD-5DFC1B872412}" mentionId="{031358DC-FD31-4FF9-8B17-C2680A6F36E4}" startIndex="0" length="19"/>
    </mentions>
  </threadedComment>
  <threadedComment ref="EHA196626" dT="2023-01-31T08:57:32.93" personId="{171D40F8-B88A-4899-8923-1253382DD713}" id="{9651478C-7216-463E-9ABE-782517E7FB1A}" parentId="{4B5E5543-AA73-48C8-A238-98B4A0717A4B}">
    <text>Updated.</text>
  </threadedComment>
  <threadedComment ref="EQW196626" dT="2023-01-31T08:27:18.32" personId="{4D90216A-5022-448F-B86B-3C48E47C285D}" id="{36F4ADA9-8588-4AA9-A21F-E1EFC918B04C}">
    <text>@Mwamlima, Basileke please update this as per Zenzo's calculations (considered and quality checked by yourself of course)</text>
    <mentions>
      <mention mentionpersonId="{1D340A60-DA7F-4B80-92CD-5DFC1B872412}" mentionId="{22443D27-A61D-4406-AA05-FF554EBE1A50}" startIndex="0" length="19"/>
    </mentions>
  </threadedComment>
  <threadedComment ref="EQW196626" dT="2023-01-31T08:57:32.93" personId="{171D40F8-B88A-4899-8923-1253382DD713}" id="{8C72C45B-48D3-4D1C-8708-993226CD7C60}" parentId="{36F4ADA9-8588-4AA9-A21F-E1EFC918B04C}">
    <text>Updated.</text>
  </threadedComment>
  <threadedComment ref="FAS196626" dT="2023-01-31T08:27:18.32" personId="{4D90216A-5022-448F-B86B-3C48E47C285D}" id="{1AB9E1AB-6C31-4627-9490-050561B5A958}">
    <text>@Mwamlima, Basileke please update this as per Zenzo's calculations (considered and quality checked by yourself of course)</text>
    <mentions>
      <mention mentionpersonId="{1D340A60-DA7F-4B80-92CD-5DFC1B872412}" mentionId="{145F182E-5C98-4B01-8ED2-0D1C4DA4901F}" startIndex="0" length="19"/>
    </mentions>
  </threadedComment>
  <threadedComment ref="FAS196626" dT="2023-01-31T08:57:32.93" personId="{171D40F8-B88A-4899-8923-1253382DD713}" id="{F46FC333-7B1D-45C3-8226-6337EB3BCED2}" parentId="{1AB9E1AB-6C31-4627-9490-050561B5A958}">
    <text>Updated.</text>
  </threadedComment>
  <threadedComment ref="FKO196626" dT="2023-01-31T08:27:18.32" personId="{4D90216A-5022-448F-B86B-3C48E47C285D}" id="{02FACCDC-FC8A-436B-A5EF-E31DBB180D07}">
    <text>@Mwamlima, Basileke please update this as per Zenzo's calculations (considered and quality checked by yourself of course)</text>
    <mentions>
      <mention mentionpersonId="{1D340A60-DA7F-4B80-92CD-5DFC1B872412}" mentionId="{53081968-40BC-4334-BB59-927D9F6B968C}" startIndex="0" length="19"/>
    </mentions>
  </threadedComment>
  <threadedComment ref="FKO196626" dT="2023-01-31T08:57:32.93" personId="{171D40F8-B88A-4899-8923-1253382DD713}" id="{3443E9EC-7604-4A3D-81AA-FEFC24468F05}" parentId="{02FACCDC-FC8A-436B-A5EF-E31DBB180D07}">
    <text>Updated.</text>
  </threadedComment>
  <threadedComment ref="FUK196626" dT="2023-01-31T08:27:18.32" personId="{4D90216A-5022-448F-B86B-3C48E47C285D}" id="{1E714877-7F21-4A06-BDD5-391958F17202}">
    <text>@Mwamlima, Basileke please update this as per Zenzo's calculations (considered and quality checked by yourself of course)</text>
    <mentions>
      <mention mentionpersonId="{1D340A60-DA7F-4B80-92CD-5DFC1B872412}" mentionId="{D13726BE-A02A-42D9-B881-7F101898EFD7}" startIndex="0" length="19"/>
    </mentions>
  </threadedComment>
  <threadedComment ref="FUK196626" dT="2023-01-31T08:57:32.93" personId="{171D40F8-B88A-4899-8923-1253382DD713}" id="{1E839B66-32F0-4A44-8BDF-4051AAB38776}" parentId="{1E714877-7F21-4A06-BDD5-391958F17202}">
    <text>Updated.</text>
  </threadedComment>
  <threadedComment ref="GEG196626" dT="2023-01-31T08:27:18.32" personId="{4D90216A-5022-448F-B86B-3C48E47C285D}" id="{3D45EE22-0A81-4634-AFCC-2C18439D95B3}">
    <text>@Mwamlima, Basileke please update this as per Zenzo's calculations (considered and quality checked by yourself of course)</text>
    <mentions>
      <mention mentionpersonId="{1D340A60-DA7F-4B80-92CD-5DFC1B872412}" mentionId="{087658B9-A316-4CC2-8A72-DB0FC89DDFE7}" startIndex="0" length="19"/>
    </mentions>
  </threadedComment>
  <threadedComment ref="GEG196626" dT="2023-01-31T08:57:32.93" personId="{171D40F8-B88A-4899-8923-1253382DD713}" id="{BE2D1C0A-4CF5-4B91-A458-E03955039DB9}" parentId="{3D45EE22-0A81-4634-AFCC-2C18439D95B3}">
    <text>Updated.</text>
  </threadedComment>
  <threadedComment ref="GOC196626" dT="2023-01-31T08:27:18.32" personId="{4D90216A-5022-448F-B86B-3C48E47C285D}" id="{54441B6D-DC42-4F13-9B3A-3F61FF00880B}">
    <text>@Mwamlima, Basileke please update this as per Zenzo's calculations (considered and quality checked by yourself of course)</text>
    <mentions>
      <mention mentionpersonId="{1D340A60-DA7F-4B80-92CD-5DFC1B872412}" mentionId="{D27F78B6-CC67-47F3-BFC2-2042BA058716}" startIndex="0" length="19"/>
    </mentions>
  </threadedComment>
  <threadedComment ref="GOC196626" dT="2023-01-31T08:57:32.93" personId="{171D40F8-B88A-4899-8923-1253382DD713}" id="{6AE163CD-5BF4-4BBF-A786-3A4795101CC3}" parentId="{54441B6D-DC42-4F13-9B3A-3F61FF00880B}">
    <text>Updated.</text>
  </threadedComment>
  <threadedComment ref="GXY196626" dT="2023-01-31T08:27:18.32" personId="{4D90216A-5022-448F-B86B-3C48E47C285D}" id="{EBEE6107-72A1-4450-B73A-1D08BB36B318}">
    <text>@Mwamlima, Basileke please update this as per Zenzo's calculations (considered and quality checked by yourself of course)</text>
    <mentions>
      <mention mentionpersonId="{1D340A60-DA7F-4B80-92CD-5DFC1B872412}" mentionId="{59D7781B-F5A2-4C57-9EF4-420AA19A0437}" startIndex="0" length="19"/>
    </mentions>
  </threadedComment>
  <threadedComment ref="GXY196626" dT="2023-01-31T08:57:32.93" personId="{171D40F8-B88A-4899-8923-1253382DD713}" id="{E399D809-D3B4-48C6-BD4E-994558D7A3B9}" parentId="{EBEE6107-72A1-4450-B73A-1D08BB36B318}">
    <text>Updated.</text>
  </threadedComment>
  <threadedComment ref="HHU196626" dT="2023-01-31T08:27:18.32" personId="{4D90216A-5022-448F-B86B-3C48E47C285D}" id="{EC645819-1D6E-43DD-A728-4BBB938B073B}">
    <text>@Mwamlima, Basileke please update this as per Zenzo's calculations (considered and quality checked by yourself of course)</text>
    <mentions>
      <mention mentionpersonId="{1D340A60-DA7F-4B80-92CD-5DFC1B872412}" mentionId="{412B944D-3C26-466C-A10F-8C4010BA6DBD}" startIndex="0" length="19"/>
    </mentions>
  </threadedComment>
  <threadedComment ref="HHU196626" dT="2023-01-31T08:57:32.93" personId="{171D40F8-B88A-4899-8923-1253382DD713}" id="{F50E7938-A13C-4559-9F8F-309C3DEE9184}" parentId="{EC645819-1D6E-43DD-A728-4BBB938B073B}">
    <text>Updated.</text>
  </threadedComment>
  <threadedComment ref="HRQ196626" dT="2023-01-31T08:27:18.32" personId="{4D90216A-5022-448F-B86B-3C48E47C285D}" id="{C6351015-E568-41FD-A3A1-637B3C839092}">
    <text>@Mwamlima, Basileke please update this as per Zenzo's calculations (considered and quality checked by yourself of course)</text>
    <mentions>
      <mention mentionpersonId="{1D340A60-DA7F-4B80-92CD-5DFC1B872412}" mentionId="{E294C41F-E6E2-46D5-A6D3-48CB5F0427BA}" startIndex="0" length="19"/>
    </mentions>
  </threadedComment>
  <threadedComment ref="HRQ196626" dT="2023-01-31T08:57:32.93" personId="{171D40F8-B88A-4899-8923-1253382DD713}" id="{583DFE3E-E868-4B45-A639-8FB8353D16A6}" parentId="{C6351015-E568-41FD-A3A1-637B3C839092}">
    <text>Updated.</text>
  </threadedComment>
  <threadedComment ref="IBM196626" dT="2023-01-31T08:27:18.32" personId="{4D90216A-5022-448F-B86B-3C48E47C285D}" id="{F0F34D06-A154-4479-A330-361438E593A1}">
    <text>@Mwamlima, Basileke please update this as per Zenzo's calculations (considered and quality checked by yourself of course)</text>
    <mentions>
      <mention mentionpersonId="{1D340A60-DA7F-4B80-92CD-5DFC1B872412}" mentionId="{ABEAE99C-8754-4FBE-9FD9-6F3138536983}" startIndex="0" length="19"/>
    </mentions>
  </threadedComment>
  <threadedComment ref="IBM196626" dT="2023-01-31T08:57:32.93" personId="{171D40F8-B88A-4899-8923-1253382DD713}" id="{8179A5F8-8371-410C-AA92-CC47B72E54D5}" parentId="{F0F34D06-A154-4479-A330-361438E593A1}">
    <text>Updated.</text>
  </threadedComment>
  <threadedComment ref="ILI196626" dT="2023-01-31T08:27:18.32" personId="{4D90216A-5022-448F-B86B-3C48E47C285D}" id="{9C107D51-5433-4386-A850-CB49059684C0}">
    <text>@Mwamlima, Basileke please update this as per Zenzo's calculations (considered and quality checked by yourself of course)</text>
    <mentions>
      <mention mentionpersonId="{1D340A60-DA7F-4B80-92CD-5DFC1B872412}" mentionId="{C1EC6267-BDF7-4B7B-9A70-38E5403E5F9D}" startIndex="0" length="19"/>
    </mentions>
  </threadedComment>
  <threadedComment ref="ILI196626" dT="2023-01-31T08:57:32.93" personId="{171D40F8-B88A-4899-8923-1253382DD713}" id="{7F3F6291-13C6-4280-BB8F-1E0703DC2479}" parentId="{9C107D51-5433-4386-A850-CB49059684C0}">
    <text>Updated.</text>
  </threadedComment>
  <threadedComment ref="IVE196626" dT="2023-01-31T08:27:18.32" personId="{4D90216A-5022-448F-B86B-3C48E47C285D}" id="{A607A831-4888-478D-BE34-21F6842CDD2D}">
    <text>@Mwamlima, Basileke please update this as per Zenzo's calculations (considered and quality checked by yourself of course)</text>
    <mentions>
      <mention mentionpersonId="{1D340A60-DA7F-4B80-92CD-5DFC1B872412}" mentionId="{97CB6688-4D5E-478E-A57E-1BBCF451CF99}" startIndex="0" length="19"/>
    </mentions>
  </threadedComment>
  <threadedComment ref="IVE196626" dT="2023-01-31T08:57:32.93" personId="{171D40F8-B88A-4899-8923-1253382DD713}" id="{1014A3AF-9273-4064-AC83-C1ABF6C004F4}" parentId="{A607A831-4888-478D-BE34-21F6842CDD2D}">
    <text>Updated.</text>
  </threadedComment>
  <threadedComment ref="JFA196626" dT="2023-01-31T08:27:18.32" personId="{4D90216A-5022-448F-B86B-3C48E47C285D}" id="{FD47309D-A1C5-4108-AD94-D5E89579D245}">
    <text>@Mwamlima, Basileke please update this as per Zenzo's calculations (considered and quality checked by yourself of course)</text>
    <mentions>
      <mention mentionpersonId="{1D340A60-DA7F-4B80-92CD-5DFC1B872412}" mentionId="{4D998932-3C43-435B-98EB-B387B410DD10}" startIndex="0" length="19"/>
    </mentions>
  </threadedComment>
  <threadedComment ref="JFA196626" dT="2023-01-31T08:57:32.93" personId="{171D40F8-B88A-4899-8923-1253382DD713}" id="{4607EE22-196D-4A58-826C-F026610A5817}" parentId="{FD47309D-A1C5-4108-AD94-D5E89579D245}">
    <text>Updated.</text>
  </threadedComment>
  <threadedComment ref="JOW196626" dT="2023-01-31T08:27:18.32" personId="{4D90216A-5022-448F-B86B-3C48E47C285D}" id="{8D7E3851-75E2-439E-A079-431E3B854555}">
    <text>@Mwamlima, Basileke please update this as per Zenzo's calculations (considered and quality checked by yourself of course)</text>
    <mentions>
      <mention mentionpersonId="{1D340A60-DA7F-4B80-92CD-5DFC1B872412}" mentionId="{6822F422-8958-4ED5-BFF2-959A4E53D43C}" startIndex="0" length="19"/>
    </mentions>
  </threadedComment>
  <threadedComment ref="JOW196626" dT="2023-01-31T08:57:32.93" personId="{171D40F8-B88A-4899-8923-1253382DD713}" id="{DAB4EB40-21E5-44A3-A470-9D67ADD904AF}" parentId="{8D7E3851-75E2-439E-A079-431E3B854555}">
    <text>Updated.</text>
  </threadedComment>
  <threadedComment ref="JYS196626" dT="2023-01-31T08:27:18.32" personId="{4D90216A-5022-448F-B86B-3C48E47C285D}" id="{EF991552-5312-45A0-B534-D3A88238B822}">
    <text>@Mwamlima, Basileke please update this as per Zenzo's calculations (considered and quality checked by yourself of course)</text>
    <mentions>
      <mention mentionpersonId="{1D340A60-DA7F-4B80-92CD-5DFC1B872412}" mentionId="{83B4CD0C-275B-49CE-BAD6-546CC129DBA1}" startIndex="0" length="19"/>
    </mentions>
  </threadedComment>
  <threadedComment ref="JYS196626" dT="2023-01-31T08:57:32.93" personId="{171D40F8-B88A-4899-8923-1253382DD713}" id="{0842F661-770C-4117-B393-564D8004ABD7}" parentId="{EF991552-5312-45A0-B534-D3A88238B822}">
    <text>Updated.</text>
  </threadedComment>
  <threadedComment ref="KIO196626" dT="2023-01-31T08:27:18.32" personId="{4D90216A-5022-448F-B86B-3C48E47C285D}" id="{56766B79-3B93-4E3E-B14B-21A823705502}">
    <text>@Mwamlima, Basileke please update this as per Zenzo's calculations (considered and quality checked by yourself of course)</text>
    <mentions>
      <mention mentionpersonId="{1D340A60-DA7F-4B80-92CD-5DFC1B872412}" mentionId="{59B9F788-F350-48B7-9C7E-F28B987B2D27}" startIndex="0" length="19"/>
    </mentions>
  </threadedComment>
  <threadedComment ref="KIO196626" dT="2023-01-31T08:57:32.93" personId="{171D40F8-B88A-4899-8923-1253382DD713}" id="{8BFFD752-63CF-4E5B-A676-3822C0021555}" parentId="{56766B79-3B93-4E3E-B14B-21A823705502}">
    <text>Updated.</text>
  </threadedComment>
  <threadedComment ref="KSK196626" dT="2023-01-31T08:27:18.32" personId="{4D90216A-5022-448F-B86B-3C48E47C285D}" id="{265470E6-3359-436D-8124-B8484A181AE9}">
    <text>@Mwamlima, Basileke please update this as per Zenzo's calculations (considered and quality checked by yourself of course)</text>
    <mentions>
      <mention mentionpersonId="{1D340A60-DA7F-4B80-92CD-5DFC1B872412}" mentionId="{22B5409E-7900-435D-BD73-B03A9901FDFF}" startIndex="0" length="19"/>
    </mentions>
  </threadedComment>
  <threadedComment ref="KSK196626" dT="2023-01-31T08:57:32.93" personId="{171D40F8-B88A-4899-8923-1253382DD713}" id="{ECEF0A86-020F-4898-BEC8-D4F0B513D8C0}" parentId="{265470E6-3359-436D-8124-B8484A181AE9}">
    <text>Updated.</text>
  </threadedComment>
  <threadedComment ref="LCG196626" dT="2023-01-31T08:27:18.32" personId="{4D90216A-5022-448F-B86B-3C48E47C285D}" id="{52C439A8-FF8A-4394-9421-8DE66ACEF801}">
    <text>@Mwamlima, Basileke please update this as per Zenzo's calculations (considered and quality checked by yourself of course)</text>
    <mentions>
      <mention mentionpersonId="{1D340A60-DA7F-4B80-92CD-5DFC1B872412}" mentionId="{D4702B08-7AD6-4CDE-8C6A-5C9062CC7BD3}" startIndex="0" length="19"/>
    </mentions>
  </threadedComment>
  <threadedComment ref="LCG196626" dT="2023-01-31T08:57:32.93" personId="{171D40F8-B88A-4899-8923-1253382DD713}" id="{972E3BAF-A383-4267-AAC4-B3D5BA7AECF7}" parentId="{52C439A8-FF8A-4394-9421-8DE66ACEF801}">
    <text>Updated.</text>
  </threadedComment>
  <threadedComment ref="LMC196626" dT="2023-01-31T08:27:18.32" personId="{4D90216A-5022-448F-B86B-3C48E47C285D}" id="{DA991B0C-4B0F-42F8-B217-0E973B84771F}">
    <text>@Mwamlima, Basileke please update this as per Zenzo's calculations (considered and quality checked by yourself of course)</text>
    <mentions>
      <mention mentionpersonId="{1D340A60-DA7F-4B80-92CD-5DFC1B872412}" mentionId="{E9CC204B-1818-4078-AE4E-586E5174D699}" startIndex="0" length="19"/>
    </mentions>
  </threadedComment>
  <threadedComment ref="LMC196626" dT="2023-01-31T08:57:32.93" personId="{171D40F8-B88A-4899-8923-1253382DD713}" id="{5F50C8B6-554F-4392-BC57-3A3DF770259C}" parentId="{DA991B0C-4B0F-42F8-B217-0E973B84771F}">
    <text>Updated.</text>
  </threadedComment>
  <threadedComment ref="LVY196626" dT="2023-01-31T08:27:18.32" personId="{4D90216A-5022-448F-B86B-3C48E47C285D}" id="{EBF65F24-1079-4EA1-A562-5FECC6E3D336}">
    <text>@Mwamlima, Basileke please update this as per Zenzo's calculations (considered and quality checked by yourself of course)</text>
    <mentions>
      <mention mentionpersonId="{1D340A60-DA7F-4B80-92CD-5DFC1B872412}" mentionId="{5C3CEE86-4559-4B67-B34D-3DFE376EA949}" startIndex="0" length="19"/>
    </mentions>
  </threadedComment>
  <threadedComment ref="LVY196626" dT="2023-01-31T08:57:32.93" personId="{171D40F8-B88A-4899-8923-1253382DD713}" id="{485DE520-D7B7-4B2B-90E3-8CE55A166CEE}" parentId="{EBF65F24-1079-4EA1-A562-5FECC6E3D336}">
    <text>Updated.</text>
  </threadedComment>
  <threadedComment ref="MFU196626" dT="2023-01-31T08:27:18.32" personId="{4D90216A-5022-448F-B86B-3C48E47C285D}" id="{A685E374-BFD5-4D8C-922D-6CDC78AD7854}">
    <text>@Mwamlima, Basileke please update this as per Zenzo's calculations (considered and quality checked by yourself of course)</text>
    <mentions>
      <mention mentionpersonId="{1D340A60-DA7F-4B80-92CD-5DFC1B872412}" mentionId="{AD090D87-58E6-4088-9073-935EAC259E3D}" startIndex="0" length="19"/>
    </mentions>
  </threadedComment>
  <threadedComment ref="MFU196626" dT="2023-01-31T08:57:32.93" personId="{171D40F8-B88A-4899-8923-1253382DD713}" id="{8480EAC1-92C1-434D-9F96-D612C9E82A6D}" parentId="{A685E374-BFD5-4D8C-922D-6CDC78AD7854}">
    <text>Updated.</text>
  </threadedComment>
  <threadedComment ref="MPQ196626" dT="2023-01-31T08:27:18.32" personId="{4D90216A-5022-448F-B86B-3C48E47C285D}" id="{3349EE07-5766-448C-A1D6-A9A2C1756A04}">
    <text>@Mwamlima, Basileke please update this as per Zenzo's calculations (considered and quality checked by yourself of course)</text>
    <mentions>
      <mention mentionpersonId="{1D340A60-DA7F-4B80-92CD-5DFC1B872412}" mentionId="{2AC9E82E-9DD9-4608-9EFF-0D24F87C3146}" startIndex="0" length="19"/>
    </mentions>
  </threadedComment>
  <threadedComment ref="MPQ196626" dT="2023-01-31T08:57:32.93" personId="{171D40F8-B88A-4899-8923-1253382DD713}" id="{FB2677B8-856C-43AA-BF24-ED910C790708}" parentId="{3349EE07-5766-448C-A1D6-A9A2C1756A04}">
    <text>Updated.</text>
  </threadedComment>
  <threadedComment ref="MZM196626" dT="2023-01-31T08:27:18.32" personId="{4D90216A-5022-448F-B86B-3C48E47C285D}" id="{CD26A18C-C6FD-421D-919A-42EE68CEDC66}">
    <text>@Mwamlima, Basileke please update this as per Zenzo's calculations (considered and quality checked by yourself of course)</text>
    <mentions>
      <mention mentionpersonId="{1D340A60-DA7F-4B80-92CD-5DFC1B872412}" mentionId="{3382D36E-2597-4645-893F-D2A99A358E11}" startIndex="0" length="19"/>
    </mentions>
  </threadedComment>
  <threadedComment ref="MZM196626" dT="2023-01-31T08:57:32.93" personId="{171D40F8-B88A-4899-8923-1253382DD713}" id="{9BF3A6D9-917B-4E54-A3A1-17A18784EF9D}" parentId="{CD26A18C-C6FD-421D-919A-42EE68CEDC66}">
    <text>Updated.</text>
  </threadedComment>
  <threadedComment ref="NJI196626" dT="2023-01-31T08:27:18.32" personId="{4D90216A-5022-448F-B86B-3C48E47C285D}" id="{5165F094-096F-4FB0-B7D4-903A5D5DA6C0}">
    <text>@Mwamlima, Basileke please update this as per Zenzo's calculations (considered and quality checked by yourself of course)</text>
    <mentions>
      <mention mentionpersonId="{1D340A60-DA7F-4B80-92CD-5DFC1B872412}" mentionId="{CAB057EA-4E7D-4A5D-9A5A-F2448BE513C5}" startIndex="0" length="19"/>
    </mentions>
  </threadedComment>
  <threadedComment ref="NJI196626" dT="2023-01-31T08:57:32.93" personId="{171D40F8-B88A-4899-8923-1253382DD713}" id="{8C204DFA-02B2-403B-A92A-B31066BD4C7D}" parentId="{5165F094-096F-4FB0-B7D4-903A5D5DA6C0}">
    <text>Updated.</text>
  </threadedComment>
  <threadedComment ref="NTE196626" dT="2023-01-31T08:27:18.32" personId="{4D90216A-5022-448F-B86B-3C48E47C285D}" id="{83FAD7BF-C576-45AE-828C-5DFE0C54272E}">
    <text>@Mwamlima, Basileke please update this as per Zenzo's calculations (considered and quality checked by yourself of course)</text>
    <mentions>
      <mention mentionpersonId="{1D340A60-DA7F-4B80-92CD-5DFC1B872412}" mentionId="{A5D2A1E3-BD63-49CB-805C-EA14222F4ECD}" startIndex="0" length="19"/>
    </mentions>
  </threadedComment>
  <threadedComment ref="NTE196626" dT="2023-01-31T08:57:32.93" personId="{171D40F8-B88A-4899-8923-1253382DD713}" id="{E37DB253-9B32-4844-B857-C82C387B8A78}" parentId="{83FAD7BF-C576-45AE-828C-5DFE0C54272E}">
    <text>Updated.</text>
  </threadedComment>
  <threadedComment ref="ODA196626" dT="2023-01-31T08:27:18.32" personId="{4D90216A-5022-448F-B86B-3C48E47C285D}" id="{F49D110A-25E8-4F24-AC35-64B3D64A95F6}">
    <text>@Mwamlima, Basileke please update this as per Zenzo's calculations (considered and quality checked by yourself of course)</text>
    <mentions>
      <mention mentionpersonId="{1D340A60-DA7F-4B80-92CD-5DFC1B872412}" mentionId="{6DAF95F6-C516-41C5-8333-C3F2077087A8}" startIndex="0" length="19"/>
    </mentions>
  </threadedComment>
  <threadedComment ref="ODA196626" dT="2023-01-31T08:57:32.93" personId="{171D40F8-B88A-4899-8923-1253382DD713}" id="{65499B3A-E418-4A40-84A4-B8EB74833A7F}" parentId="{F49D110A-25E8-4F24-AC35-64B3D64A95F6}">
    <text>Updated.</text>
  </threadedComment>
  <threadedComment ref="OMW196626" dT="2023-01-31T08:27:18.32" personId="{4D90216A-5022-448F-B86B-3C48E47C285D}" id="{B6E6EE66-5740-4755-8680-BD7B513334DD}">
    <text>@Mwamlima, Basileke please update this as per Zenzo's calculations (considered and quality checked by yourself of course)</text>
    <mentions>
      <mention mentionpersonId="{1D340A60-DA7F-4B80-92CD-5DFC1B872412}" mentionId="{8FBC0F1D-D881-4540-B3DA-9DA6D88B3324}" startIndex="0" length="19"/>
    </mentions>
  </threadedComment>
  <threadedComment ref="OMW196626" dT="2023-01-31T08:57:32.93" personId="{171D40F8-B88A-4899-8923-1253382DD713}" id="{97BC3526-F31E-485F-B2CE-F65433708513}" parentId="{B6E6EE66-5740-4755-8680-BD7B513334DD}">
    <text>Updated.</text>
  </threadedComment>
  <threadedComment ref="OWS196626" dT="2023-01-31T08:27:18.32" personId="{4D90216A-5022-448F-B86B-3C48E47C285D}" id="{F6383FC8-EEDF-493E-9D6E-D8CE413070A9}">
    <text>@Mwamlima, Basileke please update this as per Zenzo's calculations (considered and quality checked by yourself of course)</text>
    <mentions>
      <mention mentionpersonId="{1D340A60-DA7F-4B80-92CD-5DFC1B872412}" mentionId="{A2D1A6D2-22DF-4A5B-B19F-CC73FCCC05D7}" startIndex="0" length="19"/>
    </mentions>
  </threadedComment>
  <threadedComment ref="OWS196626" dT="2023-01-31T08:57:32.93" personId="{171D40F8-B88A-4899-8923-1253382DD713}" id="{C59EA542-A734-448B-87FE-654AADCCCABC}" parentId="{F6383FC8-EEDF-493E-9D6E-D8CE413070A9}">
    <text>Updated.</text>
  </threadedComment>
  <threadedComment ref="PGO196626" dT="2023-01-31T08:27:18.32" personId="{4D90216A-5022-448F-B86B-3C48E47C285D}" id="{3F634592-9522-4A53-A050-C6937C06FFF9}">
    <text>@Mwamlima, Basileke please update this as per Zenzo's calculations (considered and quality checked by yourself of course)</text>
    <mentions>
      <mention mentionpersonId="{1D340A60-DA7F-4B80-92CD-5DFC1B872412}" mentionId="{1D650E4E-04DC-48CB-96E9-FB0B023C1A91}" startIndex="0" length="19"/>
    </mentions>
  </threadedComment>
  <threadedComment ref="PGO196626" dT="2023-01-31T08:57:32.93" personId="{171D40F8-B88A-4899-8923-1253382DD713}" id="{1845747C-6BDF-40D8-8A31-A62E85F5D65D}" parentId="{3F634592-9522-4A53-A050-C6937C06FFF9}">
    <text>Updated.</text>
  </threadedComment>
  <threadedComment ref="PQK196626" dT="2023-01-31T08:27:18.32" personId="{4D90216A-5022-448F-B86B-3C48E47C285D}" id="{25A7E239-DF26-4C1B-92E0-F5DDF5C4F906}">
    <text>@Mwamlima, Basileke please update this as per Zenzo's calculations (considered and quality checked by yourself of course)</text>
    <mentions>
      <mention mentionpersonId="{1D340A60-DA7F-4B80-92CD-5DFC1B872412}" mentionId="{8B0F58CB-0A9E-45D1-B585-1CD8082910E4}" startIndex="0" length="19"/>
    </mentions>
  </threadedComment>
  <threadedComment ref="PQK196626" dT="2023-01-31T08:57:32.93" personId="{171D40F8-B88A-4899-8923-1253382DD713}" id="{7B9317F8-1247-412E-913B-091E09C0057C}" parentId="{25A7E239-DF26-4C1B-92E0-F5DDF5C4F906}">
    <text>Updated.</text>
  </threadedComment>
  <threadedComment ref="QAG196626" dT="2023-01-31T08:27:18.32" personId="{4D90216A-5022-448F-B86B-3C48E47C285D}" id="{DFBAD038-A62C-4845-BD5B-F226816B3CB3}">
    <text>@Mwamlima, Basileke please update this as per Zenzo's calculations (considered and quality checked by yourself of course)</text>
    <mentions>
      <mention mentionpersonId="{1D340A60-DA7F-4B80-92CD-5DFC1B872412}" mentionId="{02EB5594-EBA4-48AC-AA60-E02F0D4A90EA}" startIndex="0" length="19"/>
    </mentions>
  </threadedComment>
  <threadedComment ref="QAG196626" dT="2023-01-31T08:57:32.93" personId="{171D40F8-B88A-4899-8923-1253382DD713}" id="{899FB205-5CF0-4691-8897-7983A1B1457F}" parentId="{DFBAD038-A62C-4845-BD5B-F226816B3CB3}">
    <text>Updated.</text>
  </threadedComment>
  <threadedComment ref="QKC196626" dT="2023-01-31T08:27:18.32" personId="{4D90216A-5022-448F-B86B-3C48E47C285D}" id="{0EAA5374-DD64-4E7D-8D42-D2F42A775B02}">
    <text>@Mwamlima, Basileke please update this as per Zenzo's calculations (considered and quality checked by yourself of course)</text>
    <mentions>
      <mention mentionpersonId="{1D340A60-DA7F-4B80-92CD-5DFC1B872412}" mentionId="{9CCC8E38-374E-4816-B92E-A5F1D76CF35B}" startIndex="0" length="19"/>
    </mentions>
  </threadedComment>
  <threadedComment ref="QKC196626" dT="2023-01-31T08:57:32.93" personId="{171D40F8-B88A-4899-8923-1253382DD713}" id="{4151E93C-60ED-4571-90DD-455E2B7BE5D0}" parentId="{0EAA5374-DD64-4E7D-8D42-D2F42A775B02}">
    <text>Updated.</text>
  </threadedComment>
  <threadedComment ref="QTY196626" dT="2023-01-31T08:27:18.32" personId="{4D90216A-5022-448F-B86B-3C48E47C285D}" id="{009255B8-70E0-43AF-B598-7A1AB2CA165D}">
    <text>@Mwamlima, Basileke please update this as per Zenzo's calculations (considered and quality checked by yourself of course)</text>
    <mentions>
      <mention mentionpersonId="{1D340A60-DA7F-4B80-92CD-5DFC1B872412}" mentionId="{2DC8D29C-1AD6-4B7F-9534-AD5919F9A9DC}" startIndex="0" length="19"/>
    </mentions>
  </threadedComment>
  <threadedComment ref="QTY196626" dT="2023-01-31T08:57:32.93" personId="{171D40F8-B88A-4899-8923-1253382DD713}" id="{FC50BFC6-A4D4-498E-88ED-E8322815300F}" parentId="{009255B8-70E0-43AF-B598-7A1AB2CA165D}">
    <text>Updated.</text>
  </threadedComment>
  <threadedComment ref="RDU196626" dT="2023-01-31T08:27:18.32" personId="{4D90216A-5022-448F-B86B-3C48E47C285D}" id="{7C8117D0-D5D0-4A65-A38E-E6DB9EF0588A}">
    <text>@Mwamlima, Basileke please update this as per Zenzo's calculations (considered and quality checked by yourself of course)</text>
    <mentions>
      <mention mentionpersonId="{1D340A60-DA7F-4B80-92CD-5DFC1B872412}" mentionId="{0F19D06C-71F5-461E-85E8-8E9AA4C3B107}" startIndex="0" length="19"/>
    </mentions>
  </threadedComment>
  <threadedComment ref="RDU196626" dT="2023-01-31T08:57:32.93" personId="{171D40F8-B88A-4899-8923-1253382DD713}" id="{248EBD35-0665-4858-A351-0E298BA932F9}" parentId="{7C8117D0-D5D0-4A65-A38E-E6DB9EF0588A}">
    <text>Updated.</text>
  </threadedComment>
  <threadedComment ref="RNQ196626" dT="2023-01-31T08:27:18.32" personId="{4D90216A-5022-448F-B86B-3C48E47C285D}" id="{0FDAD290-6A3D-470B-8764-5A13C6522B4D}">
    <text>@Mwamlima, Basileke please update this as per Zenzo's calculations (considered and quality checked by yourself of course)</text>
    <mentions>
      <mention mentionpersonId="{1D340A60-DA7F-4B80-92CD-5DFC1B872412}" mentionId="{A2221B97-D2BA-4162-B16A-6DD4BA6F8F01}" startIndex="0" length="19"/>
    </mentions>
  </threadedComment>
  <threadedComment ref="RNQ196626" dT="2023-01-31T08:57:32.93" personId="{171D40F8-B88A-4899-8923-1253382DD713}" id="{50936E30-6016-476E-9A5F-B8E0DFAE74DC}" parentId="{0FDAD290-6A3D-470B-8764-5A13C6522B4D}">
    <text>Updated.</text>
  </threadedComment>
  <threadedComment ref="RXM196626" dT="2023-01-31T08:27:18.32" personId="{4D90216A-5022-448F-B86B-3C48E47C285D}" id="{0024E178-2ABA-473F-8F3B-E82C9E38189B}">
    <text>@Mwamlima, Basileke please update this as per Zenzo's calculations (considered and quality checked by yourself of course)</text>
    <mentions>
      <mention mentionpersonId="{1D340A60-DA7F-4B80-92CD-5DFC1B872412}" mentionId="{F29F7DA3-6901-444B-8A21-6FA48666692B}" startIndex="0" length="19"/>
    </mentions>
  </threadedComment>
  <threadedComment ref="RXM196626" dT="2023-01-31T08:57:32.93" personId="{171D40F8-B88A-4899-8923-1253382DD713}" id="{50246F12-18C2-41A2-892D-22C172296232}" parentId="{0024E178-2ABA-473F-8F3B-E82C9E38189B}">
    <text>Updated.</text>
  </threadedComment>
  <threadedComment ref="SHI196626" dT="2023-01-31T08:27:18.32" personId="{4D90216A-5022-448F-B86B-3C48E47C285D}" id="{C90A617B-761E-4241-8AAA-03B3A7714F23}">
    <text>@Mwamlima, Basileke please update this as per Zenzo's calculations (considered and quality checked by yourself of course)</text>
    <mentions>
      <mention mentionpersonId="{1D340A60-DA7F-4B80-92CD-5DFC1B872412}" mentionId="{DC39C936-682E-4CD9-ACDD-942CB7A8FCC1}" startIndex="0" length="19"/>
    </mentions>
  </threadedComment>
  <threadedComment ref="SHI196626" dT="2023-01-31T08:57:32.93" personId="{171D40F8-B88A-4899-8923-1253382DD713}" id="{F94D5D1B-470A-43A9-96B5-A4C1D6193B28}" parentId="{C90A617B-761E-4241-8AAA-03B3A7714F23}">
    <text>Updated.</text>
  </threadedComment>
  <threadedComment ref="SRE196626" dT="2023-01-31T08:27:18.32" personId="{4D90216A-5022-448F-B86B-3C48E47C285D}" id="{52B96B97-5C32-4227-BE03-EA5E319A11D9}">
    <text>@Mwamlima, Basileke please update this as per Zenzo's calculations (considered and quality checked by yourself of course)</text>
    <mentions>
      <mention mentionpersonId="{1D340A60-DA7F-4B80-92CD-5DFC1B872412}" mentionId="{A37BFEBC-B4D2-40FD-8B16-332C2063D75C}" startIndex="0" length="19"/>
    </mentions>
  </threadedComment>
  <threadedComment ref="SRE196626" dT="2023-01-31T08:57:32.93" personId="{171D40F8-B88A-4899-8923-1253382DD713}" id="{2A7C0421-2E78-4201-AEF0-48950A9944B1}" parentId="{52B96B97-5C32-4227-BE03-EA5E319A11D9}">
    <text>Updated.</text>
  </threadedComment>
  <threadedComment ref="TBA196626" dT="2023-01-31T08:27:18.32" personId="{4D90216A-5022-448F-B86B-3C48E47C285D}" id="{441DB304-8407-438A-B10B-E127182EA1D3}">
    <text>@Mwamlima, Basileke please update this as per Zenzo's calculations (considered and quality checked by yourself of course)</text>
    <mentions>
      <mention mentionpersonId="{1D340A60-DA7F-4B80-92CD-5DFC1B872412}" mentionId="{C9B42370-5415-4705-8109-E5A9ACA47248}" startIndex="0" length="19"/>
    </mentions>
  </threadedComment>
  <threadedComment ref="TBA196626" dT="2023-01-31T08:57:32.93" personId="{171D40F8-B88A-4899-8923-1253382DD713}" id="{44E52F6E-5701-41A1-95EA-C893C32D55C2}" parentId="{441DB304-8407-438A-B10B-E127182EA1D3}">
    <text>Updated.</text>
  </threadedComment>
  <threadedComment ref="TKW196626" dT="2023-01-31T08:27:18.32" personId="{4D90216A-5022-448F-B86B-3C48E47C285D}" id="{FC99D3BD-3317-4C10-9F6B-CDF7CF3C946C}">
    <text>@Mwamlima, Basileke please update this as per Zenzo's calculations (considered and quality checked by yourself of course)</text>
    <mentions>
      <mention mentionpersonId="{1D340A60-DA7F-4B80-92CD-5DFC1B872412}" mentionId="{755D7FDF-C3C9-4B17-B764-47FDF3358D84}" startIndex="0" length="19"/>
    </mentions>
  </threadedComment>
  <threadedComment ref="TKW196626" dT="2023-01-31T08:57:32.93" personId="{171D40F8-B88A-4899-8923-1253382DD713}" id="{271AE156-40F1-4B9E-9EA8-2389E9604C67}" parentId="{FC99D3BD-3317-4C10-9F6B-CDF7CF3C946C}">
    <text>Updated.</text>
  </threadedComment>
  <threadedComment ref="TUS196626" dT="2023-01-31T08:27:18.32" personId="{4D90216A-5022-448F-B86B-3C48E47C285D}" id="{C30AE75C-3F3B-4FC9-9DFE-4DFAFAF6B458}">
    <text>@Mwamlima, Basileke please update this as per Zenzo's calculations (considered and quality checked by yourself of course)</text>
    <mentions>
      <mention mentionpersonId="{1D340A60-DA7F-4B80-92CD-5DFC1B872412}" mentionId="{284558E1-25CA-4A69-A051-FFFE10241C11}" startIndex="0" length="19"/>
    </mentions>
  </threadedComment>
  <threadedComment ref="TUS196626" dT="2023-01-31T08:57:32.93" personId="{171D40F8-B88A-4899-8923-1253382DD713}" id="{3A4556CB-C1F7-4995-B2E1-0F276BA36D9E}" parentId="{C30AE75C-3F3B-4FC9-9DFE-4DFAFAF6B458}">
    <text>Updated.</text>
  </threadedComment>
  <threadedComment ref="UEO196626" dT="2023-01-31T08:27:18.32" personId="{4D90216A-5022-448F-B86B-3C48E47C285D}" id="{4F792313-6B90-49FC-985B-0E0725033006}">
    <text>@Mwamlima, Basileke please update this as per Zenzo's calculations (considered and quality checked by yourself of course)</text>
    <mentions>
      <mention mentionpersonId="{1D340A60-DA7F-4B80-92CD-5DFC1B872412}" mentionId="{F8455761-436A-4D88-87B3-C4BB49C94762}" startIndex="0" length="19"/>
    </mentions>
  </threadedComment>
  <threadedComment ref="UEO196626" dT="2023-01-31T08:57:32.93" personId="{171D40F8-B88A-4899-8923-1253382DD713}" id="{9BF10DDF-B320-487D-9A7D-F2C47DAFEBC1}" parentId="{4F792313-6B90-49FC-985B-0E0725033006}">
    <text>Updated.</text>
  </threadedComment>
  <threadedComment ref="UOK196626" dT="2023-01-31T08:27:18.32" personId="{4D90216A-5022-448F-B86B-3C48E47C285D}" id="{F4B2E3E5-CF30-4809-855D-816F762A5508}">
    <text>@Mwamlima, Basileke please update this as per Zenzo's calculations (considered and quality checked by yourself of course)</text>
    <mentions>
      <mention mentionpersonId="{1D340A60-DA7F-4B80-92CD-5DFC1B872412}" mentionId="{68359ABE-63C1-48BB-AF1A-A9A7648DD132}" startIndex="0" length="19"/>
    </mentions>
  </threadedComment>
  <threadedComment ref="UOK196626" dT="2023-01-31T08:57:32.93" personId="{171D40F8-B88A-4899-8923-1253382DD713}" id="{BE4239E8-B53D-484C-BB28-8FB629CBC6F2}" parentId="{F4B2E3E5-CF30-4809-855D-816F762A5508}">
    <text>Updated.</text>
  </threadedComment>
  <threadedComment ref="UYG196626" dT="2023-01-31T08:27:18.32" personId="{4D90216A-5022-448F-B86B-3C48E47C285D}" id="{B1B9399C-2CD5-43EE-A7ED-B0C1DB2B0336}">
    <text>@Mwamlima, Basileke please update this as per Zenzo's calculations (considered and quality checked by yourself of course)</text>
    <mentions>
      <mention mentionpersonId="{1D340A60-DA7F-4B80-92CD-5DFC1B872412}" mentionId="{F119A780-6188-4351-AE8B-2B5BEC9585E8}" startIndex="0" length="19"/>
    </mentions>
  </threadedComment>
  <threadedComment ref="UYG196626" dT="2023-01-31T08:57:32.93" personId="{171D40F8-B88A-4899-8923-1253382DD713}" id="{D047B243-D29A-43FA-AB31-8D43DDBEE25B}" parentId="{B1B9399C-2CD5-43EE-A7ED-B0C1DB2B0336}">
    <text>Updated.</text>
  </threadedComment>
  <threadedComment ref="VIC196626" dT="2023-01-31T08:27:18.32" personId="{4D90216A-5022-448F-B86B-3C48E47C285D}" id="{ABA0A822-DC2E-4223-90D4-D2E08FD9F175}">
    <text>@Mwamlima, Basileke please update this as per Zenzo's calculations (considered and quality checked by yourself of course)</text>
    <mentions>
      <mention mentionpersonId="{1D340A60-DA7F-4B80-92CD-5DFC1B872412}" mentionId="{6F360051-C316-4F41-BEFD-0D0AFD981E34}" startIndex="0" length="19"/>
    </mentions>
  </threadedComment>
  <threadedComment ref="VIC196626" dT="2023-01-31T08:57:32.93" personId="{171D40F8-B88A-4899-8923-1253382DD713}" id="{CE83CEE0-C0B0-4FDF-9232-177AEF743CCA}" parentId="{ABA0A822-DC2E-4223-90D4-D2E08FD9F175}">
    <text>Updated.</text>
  </threadedComment>
  <threadedComment ref="VRY196626" dT="2023-01-31T08:27:18.32" personId="{4D90216A-5022-448F-B86B-3C48E47C285D}" id="{44F568A9-1D14-4ADE-A15A-C210B10C9DBB}">
    <text>@Mwamlima, Basileke please update this as per Zenzo's calculations (considered and quality checked by yourself of course)</text>
    <mentions>
      <mention mentionpersonId="{1D340A60-DA7F-4B80-92CD-5DFC1B872412}" mentionId="{99472F75-305F-4CDE-9FD2-933CE96FF49E}" startIndex="0" length="19"/>
    </mentions>
  </threadedComment>
  <threadedComment ref="VRY196626" dT="2023-01-31T08:57:32.93" personId="{171D40F8-B88A-4899-8923-1253382DD713}" id="{9912D26A-D8C9-47CE-A2DB-8E4F2031BAA0}" parentId="{44F568A9-1D14-4ADE-A15A-C210B10C9DBB}">
    <text>Updated.</text>
  </threadedComment>
  <threadedComment ref="WBU196626" dT="2023-01-31T08:27:18.32" personId="{4D90216A-5022-448F-B86B-3C48E47C285D}" id="{DDC0E2CC-B8A3-4F49-B8CA-511B2E39D190}">
    <text>@Mwamlima, Basileke please update this as per Zenzo's calculations (considered and quality checked by yourself of course)</text>
    <mentions>
      <mention mentionpersonId="{1D340A60-DA7F-4B80-92CD-5DFC1B872412}" mentionId="{B89562FE-A0A0-4214-89A7-2D343822F12C}" startIndex="0" length="19"/>
    </mentions>
  </threadedComment>
  <threadedComment ref="WBU196626" dT="2023-01-31T08:57:32.93" personId="{171D40F8-B88A-4899-8923-1253382DD713}" id="{480021BD-AFE5-4B8C-842F-AA52C1C37050}" parentId="{DDC0E2CC-B8A3-4F49-B8CA-511B2E39D190}">
    <text>Updated.</text>
  </threadedComment>
  <threadedComment ref="WLQ196626" dT="2023-01-31T08:27:18.32" personId="{4D90216A-5022-448F-B86B-3C48E47C285D}" id="{013625CC-BE4F-47C8-A4DD-5A20CAA19239}">
    <text>@Mwamlima, Basileke please update this as per Zenzo's calculations (considered and quality checked by yourself of course)</text>
    <mentions>
      <mention mentionpersonId="{1D340A60-DA7F-4B80-92CD-5DFC1B872412}" mentionId="{FF9FCAD1-16E3-4D97-8ABF-ED0B7102F1A7}" startIndex="0" length="19"/>
    </mentions>
  </threadedComment>
  <threadedComment ref="WLQ196626" dT="2023-01-31T08:57:32.93" personId="{171D40F8-B88A-4899-8923-1253382DD713}" id="{B900F8A2-3531-48AD-9D5A-6F4B56401128}" parentId="{013625CC-BE4F-47C8-A4DD-5A20CAA19239}">
    <text>Updated.</text>
  </threadedComment>
  <threadedComment ref="WVM196626" dT="2023-01-31T08:27:18.32" personId="{4D90216A-5022-448F-B86B-3C48E47C285D}" id="{951C3CA0-C58F-4A33-9D1B-368CDC8BE2D7}">
    <text>@Mwamlima, Basileke please update this as per Zenzo's calculations (considered and quality checked by yourself of course)</text>
    <mentions>
      <mention mentionpersonId="{1D340A60-DA7F-4B80-92CD-5DFC1B872412}" mentionId="{496F38FB-7393-420B-B403-C83059F8BDBB}" startIndex="0" length="19"/>
    </mentions>
  </threadedComment>
  <threadedComment ref="WVM196626" dT="2023-01-31T08:57:32.93" personId="{171D40F8-B88A-4899-8923-1253382DD713}" id="{303794E2-70B9-4CAB-A2F8-65176DF43DD5}" parentId="{951C3CA0-C58F-4A33-9D1B-368CDC8BE2D7}">
    <text>Updated.</text>
  </threadedComment>
  <threadedComment ref="B196628" dT="2023-01-31T08:26:00.52" personId="{4D90216A-5022-448F-B86B-3C48E47C285D}" id="{08DA2C66-CD8F-4AB4-899C-B87BF642E273}">
    <text>@Mwamlima, Basileke please edit this line as per the mail from Guy</text>
    <mentions>
      <mention mentionpersonId="{1D340A60-DA7F-4B80-92CD-5DFC1B872412}" mentionId="{34264655-99FB-495C-8EF2-614687B59525}" startIndex="0" length="19"/>
    </mentions>
  </threadedComment>
  <threadedComment ref="B196628" dT="2023-01-31T09:06:23.90" personId="{171D40F8-B88A-4899-8923-1253382DD713}" id="{989F498A-C304-4629-B90A-545CC78E4F38}" parentId="{08DA2C66-CD8F-4AB4-899C-B87BF642E273}">
    <text>updated</text>
  </threadedComment>
  <threadedComment ref="C196628" dT="2023-01-31T08:26:00.52" personId="{4D90216A-5022-448F-B86B-3C48E47C285D}" id="{7BD6143E-5D21-4CB2-A5F5-7A715B388ED1}">
    <text>@Mwamlima, Basileke please edit this line as per the mail from Guy</text>
    <mentions>
      <mention mentionpersonId="{1D340A60-DA7F-4B80-92CD-5DFC1B872412}" mentionId="{AF92AE92-E85F-407C-BD52-E37BD11E291D}" startIndex="0" length="19"/>
    </mentions>
  </threadedComment>
  <threadedComment ref="C196628" dT="2023-01-31T09:06:23.90" personId="{171D40F8-B88A-4899-8923-1253382DD713}" id="{1B85F24C-F9F9-49A3-BDD6-125783E25D42}" parentId="{7BD6143E-5D21-4CB2-A5F5-7A715B388ED1}">
    <text>updated</text>
  </threadedComment>
  <threadedComment ref="D196628" dT="2023-01-31T08:26:00.52" personId="{4D90216A-5022-448F-B86B-3C48E47C285D}" id="{D2B308CE-A1D4-43C1-B1F6-21AACE95295D}">
    <text>@Mwamlima, Basileke please edit this line as per the mail from Guy</text>
    <mentions>
      <mention mentionpersonId="{1D340A60-DA7F-4B80-92CD-5DFC1B872412}" mentionId="{81D87126-7380-46F5-B8CF-8C4F0BA876B0}" startIndex="0" length="19"/>
    </mentions>
  </threadedComment>
  <threadedComment ref="D196628" dT="2023-01-31T09:06:23.90" personId="{171D40F8-B88A-4899-8923-1253382DD713}" id="{85100AB9-E56D-4411-A545-F83AB6CA5777}" parentId="{D2B308CE-A1D4-43C1-B1F6-21AACE95295D}">
    <text>updated</text>
  </threadedComment>
  <threadedComment ref="IZ196628" dT="2023-01-31T08:26:00.52" personId="{4D90216A-5022-448F-B86B-3C48E47C285D}" id="{B7685A33-8363-47F6-883E-A90C7DB973C1}">
    <text>@Mwamlima, Basileke please edit this line as per the mail from Guy</text>
    <mentions>
      <mention mentionpersonId="{1D340A60-DA7F-4B80-92CD-5DFC1B872412}" mentionId="{5273B502-989A-4AD7-9457-C7BF3C472C52}" startIndex="0" length="19"/>
    </mentions>
  </threadedComment>
  <threadedComment ref="IZ196628" dT="2023-01-31T09:06:23.90" personId="{171D40F8-B88A-4899-8923-1253382DD713}" id="{1D6E8FF3-766C-459A-A434-8E2E0B0F6BBD}" parentId="{B7685A33-8363-47F6-883E-A90C7DB973C1}">
    <text>updated</text>
  </threadedComment>
  <threadedComment ref="SV196628" dT="2023-01-31T08:26:00.52" personId="{4D90216A-5022-448F-B86B-3C48E47C285D}" id="{7C8C535E-7AEC-4184-8BD1-6DC032C7B2F4}">
    <text>@Mwamlima, Basileke please edit this line as per the mail from Guy</text>
    <mentions>
      <mention mentionpersonId="{1D340A60-DA7F-4B80-92CD-5DFC1B872412}" mentionId="{77059500-B199-4F76-8B73-3298EC2654AF}" startIndex="0" length="19"/>
    </mentions>
  </threadedComment>
  <threadedComment ref="SV196628" dT="2023-01-31T09:06:23.90" personId="{171D40F8-B88A-4899-8923-1253382DD713}" id="{A13BB9E2-6F95-4254-8B02-55599431669A}" parentId="{7C8C535E-7AEC-4184-8BD1-6DC032C7B2F4}">
    <text>updated</text>
  </threadedComment>
  <threadedComment ref="ACR196628" dT="2023-01-31T08:26:00.52" personId="{4D90216A-5022-448F-B86B-3C48E47C285D}" id="{503F760E-B344-4D97-B319-B39155FDD997}">
    <text>@Mwamlima, Basileke please edit this line as per the mail from Guy</text>
    <mentions>
      <mention mentionpersonId="{1D340A60-DA7F-4B80-92CD-5DFC1B872412}" mentionId="{D9492E5B-A165-457F-8A32-BE1090B6C1F5}" startIndex="0" length="19"/>
    </mentions>
  </threadedComment>
  <threadedComment ref="ACR196628" dT="2023-01-31T09:06:23.90" personId="{171D40F8-B88A-4899-8923-1253382DD713}" id="{DAA2A797-FD8C-4629-80CD-F1EFE38E1E0D}" parentId="{503F760E-B344-4D97-B319-B39155FDD997}">
    <text>updated</text>
  </threadedComment>
  <threadedComment ref="AMN196628" dT="2023-01-31T08:26:00.52" personId="{4D90216A-5022-448F-B86B-3C48E47C285D}" id="{303E60D9-633B-4C09-9E6F-72A60964F7E4}">
    <text>@Mwamlima, Basileke please edit this line as per the mail from Guy</text>
    <mentions>
      <mention mentionpersonId="{1D340A60-DA7F-4B80-92CD-5DFC1B872412}" mentionId="{05D6E641-2D88-4673-A267-EF719B6838D3}" startIndex="0" length="19"/>
    </mentions>
  </threadedComment>
  <threadedComment ref="AMN196628" dT="2023-01-31T09:06:23.90" personId="{171D40F8-B88A-4899-8923-1253382DD713}" id="{711D6A65-C1CA-4DC9-9C08-6222FDD2811F}" parentId="{303E60D9-633B-4C09-9E6F-72A60964F7E4}">
    <text>updated</text>
  </threadedComment>
  <threadedComment ref="AWJ196628" dT="2023-01-31T08:26:00.52" personId="{4D90216A-5022-448F-B86B-3C48E47C285D}" id="{7F16EE95-903F-495B-A6EB-FB3F1F9C7CBD}">
    <text>@Mwamlima, Basileke please edit this line as per the mail from Guy</text>
    <mentions>
      <mention mentionpersonId="{1D340A60-DA7F-4B80-92CD-5DFC1B872412}" mentionId="{E86FE82F-BE6B-40FE-9B5F-F9F89CE9548D}" startIndex="0" length="19"/>
    </mentions>
  </threadedComment>
  <threadedComment ref="AWJ196628" dT="2023-01-31T09:06:23.90" personId="{171D40F8-B88A-4899-8923-1253382DD713}" id="{A77E6FB6-FDC2-4E9B-B124-3B51EDF13A67}" parentId="{7F16EE95-903F-495B-A6EB-FB3F1F9C7CBD}">
    <text>updated</text>
  </threadedComment>
  <threadedComment ref="BGF196628" dT="2023-01-31T08:26:00.52" personId="{4D90216A-5022-448F-B86B-3C48E47C285D}" id="{56370C5F-6AFD-4895-841D-9E85F060AD24}">
    <text>@Mwamlima, Basileke please edit this line as per the mail from Guy</text>
    <mentions>
      <mention mentionpersonId="{1D340A60-DA7F-4B80-92CD-5DFC1B872412}" mentionId="{59C5AA76-C75A-460D-97BA-E2F0695B4B27}" startIndex="0" length="19"/>
    </mentions>
  </threadedComment>
  <threadedComment ref="BGF196628" dT="2023-01-31T09:06:23.90" personId="{171D40F8-B88A-4899-8923-1253382DD713}" id="{6772A113-2B72-4AB9-AF2E-6671D01D8CBF}" parentId="{56370C5F-6AFD-4895-841D-9E85F060AD24}">
    <text>updated</text>
  </threadedComment>
  <threadedComment ref="BQB196628" dT="2023-01-31T08:26:00.52" personId="{4D90216A-5022-448F-B86B-3C48E47C285D}" id="{B5F408CD-1F8A-4EC1-B458-A3B950C19427}">
    <text>@Mwamlima, Basileke please edit this line as per the mail from Guy</text>
    <mentions>
      <mention mentionpersonId="{1D340A60-DA7F-4B80-92CD-5DFC1B872412}" mentionId="{5A37481C-F42E-4D65-9DBA-C8E974CDED4F}" startIndex="0" length="19"/>
    </mentions>
  </threadedComment>
  <threadedComment ref="BQB196628" dT="2023-01-31T09:06:23.90" personId="{171D40F8-B88A-4899-8923-1253382DD713}" id="{EB208CEF-EE86-4FE3-B63B-4A29A592E676}" parentId="{B5F408CD-1F8A-4EC1-B458-A3B950C19427}">
    <text>updated</text>
  </threadedComment>
  <threadedComment ref="BZX196628" dT="2023-01-31T08:26:00.52" personId="{4D90216A-5022-448F-B86B-3C48E47C285D}" id="{6E90CECE-46E9-41A5-B95F-549B184C41B7}">
    <text>@Mwamlima, Basileke please edit this line as per the mail from Guy</text>
    <mentions>
      <mention mentionpersonId="{1D340A60-DA7F-4B80-92CD-5DFC1B872412}" mentionId="{018D0A58-4848-43AD-8B0B-07FA8C125D81}" startIndex="0" length="19"/>
    </mentions>
  </threadedComment>
  <threadedComment ref="BZX196628" dT="2023-01-31T09:06:23.90" personId="{171D40F8-B88A-4899-8923-1253382DD713}" id="{F672E098-5EB7-4A00-910F-A941D53F65F3}" parentId="{6E90CECE-46E9-41A5-B95F-549B184C41B7}">
    <text>updated</text>
  </threadedComment>
  <threadedComment ref="CJT196628" dT="2023-01-31T08:26:00.52" personId="{4D90216A-5022-448F-B86B-3C48E47C285D}" id="{10753260-7ACC-477E-ABC9-81E5CD236389}">
    <text>@Mwamlima, Basileke please edit this line as per the mail from Guy</text>
    <mentions>
      <mention mentionpersonId="{1D340A60-DA7F-4B80-92CD-5DFC1B872412}" mentionId="{63DB844E-92E6-400A-A390-E046523491BA}" startIndex="0" length="19"/>
    </mentions>
  </threadedComment>
  <threadedComment ref="CJT196628" dT="2023-01-31T09:06:23.90" personId="{171D40F8-B88A-4899-8923-1253382DD713}" id="{FC8F3B76-8ED9-497A-88F6-00418E34C1FD}" parentId="{10753260-7ACC-477E-ABC9-81E5CD236389}">
    <text>updated</text>
  </threadedComment>
  <threadedComment ref="CTP196628" dT="2023-01-31T08:26:00.52" personId="{4D90216A-5022-448F-B86B-3C48E47C285D}" id="{51274D28-303F-4FFB-8E0D-9CB892EEB263}">
    <text>@Mwamlima, Basileke please edit this line as per the mail from Guy</text>
    <mentions>
      <mention mentionpersonId="{1D340A60-DA7F-4B80-92CD-5DFC1B872412}" mentionId="{DD51E545-A4E1-443B-BCE9-BCF22858E500}" startIndex="0" length="19"/>
    </mentions>
  </threadedComment>
  <threadedComment ref="CTP196628" dT="2023-01-31T09:06:23.90" personId="{171D40F8-B88A-4899-8923-1253382DD713}" id="{32C8BF8A-603E-4FD4-BBB3-3B26E3D83BC9}" parentId="{51274D28-303F-4FFB-8E0D-9CB892EEB263}">
    <text>updated</text>
  </threadedComment>
  <threadedComment ref="DDL196628" dT="2023-01-31T08:26:00.52" personId="{4D90216A-5022-448F-B86B-3C48E47C285D}" id="{5F670A15-2220-4CB7-9A72-103E18299D22}">
    <text>@Mwamlima, Basileke please edit this line as per the mail from Guy</text>
    <mentions>
      <mention mentionpersonId="{1D340A60-DA7F-4B80-92CD-5DFC1B872412}" mentionId="{58E4CD65-7460-49A9-9314-A04934693C14}" startIndex="0" length="19"/>
    </mentions>
  </threadedComment>
  <threadedComment ref="DDL196628" dT="2023-01-31T09:06:23.90" personId="{171D40F8-B88A-4899-8923-1253382DD713}" id="{193C4D9E-B2BA-4521-A3E7-B1373D03B4D4}" parentId="{5F670A15-2220-4CB7-9A72-103E18299D22}">
    <text>updated</text>
  </threadedComment>
  <threadedComment ref="DNH196628" dT="2023-01-31T08:26:00.52" personId="{4D90216A-5022-448F-B86B-3C48E47C285D}" id="{BB5D9860-30C7-43A9-8636-380AE9869B47}">
    <text>@Mwamlima, Basileke please edit this line as per the mail from Guy</text>
    <mentions>
      <mention mentionpersonId="{1D340A60-DA7F-4B80-92CD-5DFC1B872412}" mentionId="{1046F11C-43FB-47FD-80FD-409AB161C5A0}" startIndex="0" length="19"/>
    </mentions>
  </threadedComment>
  <threadedComment ref="DNH196628" dT="2023-01-31T09:06:23.90" personId="{171D40F8-B88A-4899-8923-1253382DD713}" id="{AB40B99F-A784-4633-8B85-49E94FBBEB3A}" parentId="{BB5D9860-30C7-43A9-8636-380AE9869B47}">
    <text>updated</text>
  </threadedComment>
  <threadedComment ref="DXD196628" dT="2023-01-31T08:26:00.52" personId="{4D90216A-5022-448F-B86B-3C48E47C285D}" id="{7DB1B868-4429-4074-BC43-F3DE3940050F}">
    <text>@Mwamlima, Basileke please edit this line as per the mail from Guy</text>
    <mentions>
      <mention mentionpersonId="{1D340A60-DA7F-4B80-92CD-5DFC1B872412}" mentionId="{B55B62B6-99B1-4BA7-B620-8B301AEE38D4}" startIndex="0" length="19"/>
    </mentions>
  </threadedComment>
  <threadedComment ref="DXD196628" dT="2023-01-31T09:06:23.90" personId="{171D40F8-B88A-4899-8923-1253382DD713}" id="{9F875C9B-636E-458B-AB17-06BDFF307FC5}" parentId="{7DB1B868-4429-4074-BC43-F3DE3940050F}">
    <text>updated</text>
  </threadedComment>
  <threadedComment ref="EGZ196628" dT="2023-01-31T08:26:00.52" personId="{4D90216A-5022-448F-B86B-3C48E47C285D}" id="{D4C65604-BC51-4C9B-B74A-351F5C672DBB}">
    <text>@Mwamlima, Basileke please edit this line as per the mail from Guy</text>
    <mentions>
      <mention mentionpersonId="{1D340A60-DA7F-4B80-92CD-5DFC1B872412}" mentionId="{80649C3D-7449-407B-97B7-1C0638E8F849}" startIndex="0" length="19"/>
    </mentions>
  </threadedComment>
  <threadedComment ref="EGZ196628" dT="2023-01-31T09:06:23.90" personId="{171D40F8-B88A-4899-8923-1253382DD713}" id="{C3EC6C5E-53B5-443E-B752-7A3A1AB014AB}" parentId="{D4C65604-BC51-4C9B-B74A-351F5C672DBB}">
    <text>updated</text>
  </threadedComment>
  <threadedComment ref="EQV196628" dT="2023-01-31T08:26:00.52" personId="{4D90216A-5022-448F-B86B-3C48E47C285D}" id="{A8DFCE35-DC7D-46A8-BE7F-71F56C635FB4}">
    <text>@Mwamlima, Basileke please edit this line as per the mail from Guy</text>
    <mentions>
      <mention mentionpersonId="{1D340A60-DA7F-4B80-92CD-5DFC1B872412}" mentionId="{01A1CD4E-2BD3-4A3D-AF06-28078BB857DA}" startIndex="0" length="19"/>
    </mentions>
  </threadedComment>
  <threadedComment ref="EQV196628" dT="2023-01-31T09:06:23.90" personId="{171D40F8-B88A-4899-8923-1253382DD713}" id="{308E83BF-BB8B-4CA0-AA6C-A6E4A6439090}" parentId="{A8DFCE35-DC7D-46A8-BE7F-71F56C635FB4}">
    <text>updated</text>
  </threadedComment>
  <threadedComment ref="FAR196628" dT="2023-01-31T08:26:00.52" personId="{4D90216A-5022-448F-B86B-3C48E47C285D}" id="{AC54ADE8-75FA-48DD-ACDB-BB60A9F085A8}">
    <text>@Mwamlima, Basileke please edit this line as per the mail from Guy</text>
    <mentions>
      <mention mentionpersonId="{1D340A60-DA7F-4B80-92CD-5DFC1B872412}" mentionId="{462170DD-849B-414E-9B93-D72BC7B06EBD}" startIndex="0" length="19"/>
    </mentions>
  </threadedComment>
  <threadedComment ref="FAR196628" dT="2023-01-31T09:06:23.90" personId="{171D40F8-B88A-4899-8923-1253382DD713}" id="{85D0EF8A-F2FB-411E-9B71-250DDFF2A121}" parentId="{AC54ADE8-75FA-48DD-ACDB-BB60A9F085A8}">
    <text>updated</text>
  </threadedComment>
  <threadedComment ref="FKN196628" dT="2023-01-31T08:26:00.52" personId="{4D90216A-5022-448F-B86B-3C48E47C285D}" id="{69643A30-45F4-41A5-9EFC-D7AF6D2650E4}">
    <text>@Mwamlima, Basileke please edit this line as per the mail from Guy</text>
    <mentions>
      <mention mentionpersonId="{1D340A60-DA7F-4B80-92CD-5DFC1B872412}" mentionId="{48AC66EF-FFA5-4196-9DB5-75E934D49300}" startIndex="0" length="19"/>
    </mentions>
  </threadedComment>
  <threadedComment ref="FKN196628" dT="2023-01-31T09:06:23.90" personId="{171D40F8-B88A-4899-8923-1253382DD713}" id="{0450B64E-0CF2-46E2-8478-E4635F322239}" parentId="{69643A30-45F4-41A5-9EFC-D7AF6D2650E4}">
    <text>updated</text>
  </threadedComment>
  <threadedComment ref="FUJ196628" dT="2023-01-31T08:26:00.52" personId="{4D90216A-5022-448F-B86B-3C48E47C285D}" id="{DB1B0EEB-6390-47FA-80A4-9F54F8CC5520}">
    <text>@Mwamlima, Basileke please edit this line as per the mail from Guy</text>
    <mentions>
      <mention mentionpersonId="{1D340A60-DA7F-4B80-92CD-5DFC1B872412}" mentionId="{990C583D-C557-4D01-AEE4-9FECA7E55AB5}" startIndex="0" length="19"/>
    </mentions>
  </threadedComment>
  <threadedComment ref="FUJ196628" dT="2023-01-31T09:06:23.90" personId="{171D40F8-B88A-4899-8923-1253382DD713}" id="{363DF4C2-40A8-4512-9279-69F22CDC8C30}" parentId="{DB1B0EEB-6390-47FA-80A4-9F54F8CC5520}">
    <text>updated</text>
  </threadedComment>
  <threadedComment ref="GEF196628" dT="2023-01-31T08:26:00.52" personId="{4D90216A-5022-448F-B86B-3C48E47C285D}" id="{837FD1FD-889F-4C21-91CD-CDF428BA9985}">
    <text>@Mwamlima, Basileke please edit this line as per the mail from Guy</text>
    <mentions>
      <mention mentionpersonId="{1D340A60-DA7F-4B80-92CD-5DFC1B872412}" mentionId="{454B23B3-59BC-48AD-B8A0-DED04F54E213}" startIndex="0" length="19"/>
    </mentions>
  </threadedComment>
  <threadedComment ref="GEF196628" dT="2023-01-31T09:06:23.90" personId="{171D40F8-B88A-4899-8923-1253382DD713}" id="{7A916A94-2C61-4A9A-B871-FFABBEF65ECE}" parentId="{837FD1FD-889F-4C21-91CD-CDF428BA9985}">
    <text>updated</text>
  </threadedComment>
  <threadedComment ref="GOB196628" dT="2023-01-31T08:26:00.52" personId="{4D90216A-5022-448F-B86B-3C48E47C285D}" id="{4CB76057-02D4-4DA4-9637-3102681FE89E}">
    <text>@Mwamlima, Basileke please edit this line as per the mail from Guy</text>
    <mentions>
      <mention mentionpersonId="{1D340A60-DA7F-4B80-92CD-5DFC1B872412}" mentionId="{39813BB0-5D53-43F5-8D7B-E1846BB16F92}" startIndex="0" length="19"/>
    </mentions>
  </threadedComment>
  <threadedComment ref="GOB196628" dT="2023-01-31T09:06:23.90" personId="{171D40F8-B88A-4899-8923-1253382DD713}" id="{CCF8CCA1-5394-4E0B-81C6-631CFA79ACD4}" parentId="{4CB76057-02D4-4DA4-9637-3102681FE89E}">
    <text>updated</text>
  </threadedComment>
  <threadedComment ref="GXX196628" dT="2023-01-31T08:26:00.52" personId="{4D90216A-5022-448F-B86B-3C48E47C285D}" id="{D7213388-D501-4AC1-AF7C-B4791EEF4D15}">
    <text>@Mwamlima, Basileke please edit this line as per the mail from Guy</text>
    <mentions>
      <mention mentionpersonId="{1D340A60-DA7F-4B80-92CD-5DFC1B872412}" mentionId="{8D463E69-AFFC-4534-AB80-E4A6B405660E}" startIndex="0" length="19"/>
    </mentions>
  </threadedComment>
  <threadedComment ref="GXX196628" dT="2023-01-31T09:06:23.90" personId="{171D40F8-B88A-4899-8923-1253382DD713}" id="{DFA4F6D7-98AB-480A-B5C0-E6406A48484C}" parentId="{D7213388-D501-4AC1-AF7C-B4791EEF4D15}">
    <text>updated</text>
  </threadedComment>
  <threadedComment ref="HHT196628" dT="2023-01-31T08:26:00.52" personId="{4D90216A-5022-448F-B86B-3C48E47C285D}" id="{704F6B7D-06B5-49CA-8FD3-BCABBD23139E}">
    <text>@Mwamlima, Basileke please edit this line as per the mail from Guy</text>
    <mentions>
      <mention mentionpersonId="{1D340A60-DA7F-4B80-92CD-5DFC1B872412}" mentionId="{2B78266C-0688-44EE-B9B9-E0E60DDF05D5}" startIndex="0" length="19"/>
    </mentions>
  </threadedComment>
  <threadedComment ref="HHT196628" dT="2023-01-31T09:06:23.90" personId="{171D40F8-B88A-4899-8923-1253382DD713}" id="{9059BBB5-2664-4326-9E8F-F060222B88EE}" parentId="{704F6B7D-06B5-49CA-8FD3-BCABBD23139E}">
    <text>updated</text>
  </threadedComment>
  <threadedComment ref="HRP196628" dT="2023-01-31T08:26:00.52" personId="{4D90216A-5022-448F-B86B-3C48E47C285D}" id="{93A0CCA6-6E18-4342-8D78-2CBFDCF5E363}">
    <text>@Mwamlima, Basileke please edit this line as per the mail from Guy</text>
    <mentions>
      <mention mentionpersonId="{1D340A60-DA7F-4B80-92CD-5DFC1B872412}" mentionId="{29A2273D-62B4-4675-A8C6-66FA9FECED77}" startIndex="0" length="19"/>
    </mentions>
  </threadedComment>
  <threadedComment ref="HRP196628" dT="2023-01-31T09:06:23.90" personId="{171D40F8-B88A-4899-8923-1253382DD713}" id="{7BB19072-2D70-4034-999A-29DF5098E0AD}" parentId="{93A0CCA6-6E18-4342-8D78-2CBFDCF5E363}">
    <text>updated</text>
  </threadedComment>
  <threadedComment ref="IBL196628" dT="2023-01-31T08:26:00.52" personId="{4D90216A-5022-448F-B86B-3C48E47C285D}" id="{B8DF3EBA-34F7-46A9-B604-907D567E93BE}">
    <text>@Mwamlima, Basileke please edit this line as per the mail from Guy</text>
    <mentions>
      <mention mentionpersonId="{1D340A60-DA7F-4B80-92CD-5DFC1B872412}" mentionId="{54136661-5CBF-4753-B096-1C8C3A9254E7}" startIndex="0" length="19"/>
    </mentions>
  </threadedComment>
  <threadedComment ref="IBL196628" dT="2023-01-31T09:06:23.90" personId="{171D40F8-B88A-4899-8923-1253382DD713}" id="{E097B6BE-3D6A-47EE-AACC-969480098AB3}" parentId="{B8DF3EBA-34F7-46A9-B604-907D567E93BE}">
    <text>updated</text>
  </threadedComment>
  <threadedComment ref="ILH196628" dT="2023-01-31T08:26:00.52" personId="{4D90216A-5022-448F-B86B-3C48E47C285D}" id="{5B1394E3-7D67-4E95-A2E5-6D4136CD06FA}">
    <text>@Mwamlima, Basileke please edit this line as per the mail from Guy</text>
    <mentions>
      <mention mentionpersonId="{1D340A60-DA7F-4B80-92CD-5DFC1B872412}" mentionId="{3450CCC1-FEEC-4BE5-A341-51D0D6B9FD0C}" startIndex="0" length="19"/>
    </mentions>
  </threadedComment>
  <threadedComment ref="ILH196628" dT="2023-01-31T09:06:23.90" personId="{171D40F8-B88A-4899-8923-1253382DD713}" id="{0414B966-690D-4180-8B25-333EF0F35CD2}" parentId="{5B1394E3-7D67-4E95-A2E5-6D4136CD06FA}">
    <text>updated</text>
  </threadedComment>
  <threadedComment ref="IVD196628" dT="2023-01-31T08:26:00.52" personId="{4D90216A-5022-448F-B86B-3C48E47C285D}" id="{94C404D4-86DA-4B00-9AAA-9B3F9B192994}">
    <text>@Mwamlima, Basileke please edit this line as per the mail from Guy</text>
    <mentions>
      <mention mentionpersonId="{1D340A60-DA7F-4B80-92CD-5DFC1B872412}" mentionId="{B3591621-7DF9-419A-B10B-BD87F5BE681A}" startIndex="0" length="19"/>
    </mentions>
  </threadedComment>
  <threadedComment ref="IVD196628" dT="2023-01-31T09:06:23.90" personId="{171D40F8-B88A-4899-8923-1253382DD713}" id="{14366F01-C500-4030-8BC8-1FB7A334DC24}" parentId="{94C404D4-86DA-4B00-9AAA-9B3F9B192994}">
    <text>updated</text>
  </threadedComment>
  <threadedComment ref="JEZ196628" dT="2023-01-31T08:26:00.52" personId="{4D90216A-5022-448F-B86B-3C48E47C285D}" id="{2F832DB2-1AD5-40C5-9BAA-EFC8217BE3B4}">
    <text>@Mwamlima, Basileke please edit this line as per the mail from Guy</text>
    <mentions>
      <mention mentionpersonId="{1D340A60-DA7F-4B80-92CD-5DFC1B872412}" mentionId="{66AA5025-2193-4647-B9E3-9E644BB6BA9E}" startIndex="0" length="19"/>
    </mentions>
  </threadedComment>
  <threadedComment ref="JEZ196628" dT="2023-01-31T09:06:23.90" personId="{171D40F8-B88A-4899-8923-1253382DD713}" id="{7B0FC710-8C12-4026-BD88-C87CA7FF3188}" parentId="{2F832DB2-1AD5-40C5-9BAA-EFC8217BE3B4}">
    <text>updated</text>
  </threadedComment>
  <threadedComment ref="JOV196628" dT="2023-01-31T08:26:00.52" personId="{4D90216A-5022-448F-B86B-3C48E47C285D}" id="{335E9FC2-AB33-4491-AA67-0849B8E9BD1B}">
    <text>@Mwamlima, Basileke please edit this line as per the mail from Guy</text>
    <mentions>
      <mention mentionpersonId="{1D340A60-DA7F-4B80-92CD-5DFC1B872412}" mentionId="{EB61C181-49C0-4BB9-92B0-612D10070CF1}" startIndex="0" length="19"/>
    </mentions>
  </threadedComment>
  <threadedComment ref="JOV196628" dT="2023-01-31T09:06:23.90" personId="{171D40F8-B88A-4899-8923-1253382DD713}" id="{48350045-EE0A-4996-BC73-C24B3951B3D2}" parentId="{335E9FC2-AB33-4491-AA67-0849B8E9BD1B}">
    <text>updated</text>
  </threadedComment>
  <threadedComment ref="JYR196628" dT="2023-01-31T08:26:00.52" personId="{4D90216A-5022-448F-B86B-3C48E47C285D}" id="{57DBB027-1B74-40D5-B2F8-F283466514F7}">
    <text>@Mwamlima, Basileke please edit this line as per the mail from Guy</text>
    <mentions>
      <mention mentionpersonId="{1D340A60-DA7F-4B80-92CD-5DFC1B872412}" mentionId="{50E37E6D-879E-4A50-B846-D9E574154F0B}" startIndex="0" length="19"/>
    </mentions>
  </threadedComment>
  <threadedComment ref="JYR196628" dT="2023-01-31T09:06:23.90" personId="{171D40F8-B88A-4899-8923-1253382DD713}" id="{DF423C88-C5EC-4BF4-9A56-B7E04A7B0011}" parentId="{57DBB027-1B74-40D5-B2F8-F283466514F7}">
    <text>updated</text>
  </threadedComment>
  <threadedComment ref="KIN196628" dT="2023-01-31T08:26:00.52" personId="{4D90216A-5022-448F-B86B-3C48E47C285D}" id="{2FF2F356-A400-48E0-8497-2AFF0222987F}">
    <text>@Mwamlima, Basileke please edit this line as per the mail from Guy</text>
    <mentions>
      <mention mentionpersonId="{1D340A60-DA7F-4B80-92CD-5DFC1B872412}" mentionId="{9F619FEB-C66A-476A-B134-1A879BEE4E23}" startIndex="0" length="19"/>
    </mentions>
  </threadedComment>
  <threadedComment ref="KIN196628" dT="2023-01-31T09:06:23.90" personId="{171D40F8-B88A-4899-8923-1253382DD713}" id="{23DBCCB6-91F3-4D40-A8D8-6C149218138B}" parentId="{2FF2F356-A400-48E0-8497-2AFF0222987F}">
    <text>updated</text>
  </threadedComment>
  <threadedComment ref="KSJ196628" dT="2023-01-31T08:26:00.52" personId="{4D90216A-5022-448F-B86B-3C48E47C285D}" id="{0E83DE8D-BC94-4CD1-9825-2A146046710E}">
    <text>@Mwamlima, Basileke please edit this line as per the mail from Guy</text>
    <mentions>
      <mention mentionpersonId="{1D340A60-DA7F-4B80-92CD-5DFC1B872412}" mentionId="{A7A8CFE9-239E-4948-AC16-D292EE025EA6}" startIndex="0" length="19"/>
    </mentions>
  </threadedComment>
  <threadedComment ref="KSJ196628" dT="2023-01-31T09:06:23.90" personId="{171D40F8-B88A-4899-8923-1253382DD713}" id="{E1E5957E-EFDD-4A6F-AE3E-60F9FFB7749C}" parentId="{0E83DE8D-BC94-4CD1-9825-2A146046710E}">
    <text>updated</text>
  </threadedComment>
  <threadedComment ref="LCF196628" dT="2023-01-31T08:26:00.52" personId="{4D90216A-5022-448F-B86B-3C48E47C285D}" id="{10ED7A61-F7E0-4345-A13C-EA3DCE90A389}">
    <text>@Mwamlima, Basileke please edit this line as per the mail from Guy</text>
    <mentions>
      <mention mentionpersonId="{1D340A60-DA7F-4B80-92CD-5DFC1B872412}" mentionId="{BDC2D617-7CED-4137-A9A4-A371D77DF9B5}" startIndex="0" length="19"/>
    </mentions>
  </threadedComment>
  <threadedComment ref="LCF196628" dT="2023-01-31T09:06:23.90" personId="{171D40F8-B88A-4899-8923-1253382DD713}" id="{9E2160AB-C9D1-4299-A7E6-E4AE2C8689C6}" parentId="{10ED7A61-F7E0-4345-A13C-EA3DCE90A389}">
    <text>updated</text>
  </threadedComment>
  <threadedComment ref="LMB196628" dT="2023-01-31T08:26:00.52" personId="{4D90216A-5022-448F-B86B-3C48E47C285D}" id="{C8364DA2-CDD1-4C78-BA24-B41AD4A7AAA0}">
    <text>@Mwamlima, Basileke please edit this line as per the mail from Guy</text>
    <mentions>
      <mention mentionpersonId="{1D340A60-DA7F-4B80-92CD-5DFC1B872412}" mentionId="{C53EBBFE-A133-434A-ABAB-D88CEE410CEB}" startIndex="0" length="19"/>
    </mentions>
  </threadedComment>
  <threadedComment ref="LMB196628" dT="2023-01-31T09:06:23.90" personId="{171D40F8-B88A-4899-8923-1253382DD713}" id="{90AF7FBD-DCD3-459A-8AEA-C18CD455CCF4}" parentId="{C8364DA2-CDD1-4C78-BA24-B41AD4A7AAA0}">
    <text>updated</text>
  </threadedComment>
  <threadedComment ref="LVX196628" dT="2023-01-31T08:26:00.52" personId="{4D90216A-5022-448F-B86B-3C48E47C285D}" id="{D8C19AC3-46F0-4904-B572-BBFFDF5ADC7C}">
    <text>@Mwamlima, Basileke please edit this line as per the mail from Guy</text>
    <mentions>
      <mention mentionpersonId="{1D340A60-DA7F-4B80-92CD-5DFC1B872412}" mentionId="{B4A41E8A-26A7-4C40-957E-65BE5F80E83F}" startIndex="0" length="19"/>
    </mentions>
  </threadedComment>
  <threadedComment ref="LVX196628" dT="2023-01-31T09:06:23.90" personId="{171D40F8-B88A-4899-8923-1253382DD713}" id="{E43F4AF5-F96C-4491-814B-740BCA1495BF}" parentId="{D8C19AC3-46F0-4904-B572-BBFFDF5ADC7C}">
    <text>updated</text>
  </threadedComment>
  <threadedComment ref="MFT196628" dT="2023-01-31T08:26:00.52" personId="{4D90216A-5022-448F-B86B-3C48E47C285D}" id="{B2229109-EDE6-4B0A-9B71-056D8E7ED95F}">
    <text>@Mwamlima, Basileke please edit this line as per the mail from Guy</text>
    <mentions>
      <mention mentionpersonId="{1D340A60-DA7F-4B80-92CD-5DFC1B872412}" mentionId="{65B6AA37-A279-437C-83C5-266DCD2E13CA}" startIndex="0" length="19"/>
    </mentions>
  </threadedComment>
  <threadedComment ref="MFT196628" dT="2023-01-31T09:06:23.90" personId="{171D40F8-B88A-4899-8923-1253382DD713}" id="{FA3A4B2D-9B84-488F-B604-24B033C1A59B}" parentId="{B2229109-EDE6-4B0A-9B71-056D8E7ED95F}">
    <text>updated</text>
  </threadedComment>
  <threadedComment ref="MPP196628" dT="2023-01-31T08:26:00.52" personId="{4D90216A-5022-448F-B86B-3C48E47C285D}" id="{5E439DA7-7635-43FB-A0F9-BCC82C720537}">
    <text>@Mwamlima, Basileke please edit this line as per the mail from Guy</text>
    <mentions>
      <mention mentionpersonId="{1D340A60-DA7F-4B80-92CD-5DFC1B872412}" mentionId="{312814A3-8D52-4F5B-884F-3172D1ED0D02}" startIndex="0" length="19"/>
    </mentions>
  </threadedComment>
  <threadedComment ref="MPP196628" dT="2023-01-31T09:06:23.90" personId="{171D40F8-B88A-4899-8923-1253382DD713}" id="{63283ABF-3014-4372-8983-AAE40B49C088}" parentId="{5E439DA7-7635-43FB-A0F9-BCC82C720537}">
    <text>updated</text>
  </threadedComment>
  <threadedComment ref="MZL196628" dT="2023-01-31T08:26:00.52" personId="{4D90216A-5022-448F-B86B-3C48E47C285D}" id="{3D30F870-7664-4280-9B11-B86ED3A1D3A8}">
    <text>@Mwamlima, Basileke please edit this line as per the mail from Guy</text>
    <mentions>
      <mention mentionpersonId="{1D340A60-DA7F-4B80-92CD-5DFC1B872412}" mentionId="{D8FFAA01-817C-45A0-B604-6DB136D68E91}" startIndex="0" length="19"/>
    </mentions>
  </threadedComment>
  <threadedComment ref="MZL196628" dT="2023-01-31T09:06:23.90" personId="{171D40F8-B88A-4899-8923-1253382DD713}" id="{415C1765-8D84-4888-AAD7-7DBBD5E694ED}" parentId="{3D30F870-7664-4280-9B11-B86ED3A1D3A8}">
    <text>updated</text>
  </threadedComment>
  <threadedComment ref="NJH196628" dT="2023-01-31T08:26:00.52" personId="{4D90216A-5022-448F-B86B-3C48E47C285D}" id="{890295EE-EBE9-4551-89B7-6A683C523CD0}">
    <text>@Mwamlima, Basileke please edit this line as per the mail from Guy</text>
    <mentions>
      <mention mentionpersonId="{1D340A60-DA7F-4B80-92CD-5DFC1B872412}" mentionId="{A72595F2-04F9-4B2A-B052-A2917B20ABC5}" startIndex="0" length="19"/>
    </mentions>
  </threadedComment>
  <threadedComment ref="NJH196628" dT="2023-01-31T09:06:23.90" personId="{171D40F8-B88A-4899-8923-1253382DD713}" id="{078DD8AA-E195-44F8-889C-FC3F255A0F32}" parentId="{890295EE-EBE9-4551-89B7-6A683C523CD0}">
    <text>updated</text>
  </threadedComment>
  <threadedComment ref="NTD196628" dT="2023-01-31T08:26:00.52" personId="{4D90216A-5022-448F-B86B-3C48E47C285D}" id="{262FD2A9-BDC3-4120-A099-40E5F18DECEE}">
    <text>@Mwamlima, Basileke please edit this line as per the mail from Guy</text>
    <mentions>
      <mention mentionpersonId="{1D340A60-DA7F-4B80-92CD-5DFC1B872412}" mentionId="{0197A1D8-D638-46EF-9073-FB9BA07D9E31}" startIndex="0" length="19"/>
    </mentions>
  </threadedComment>
  <threadedComment ref="NTD196628" dT="2023-01-31T09:06:23.90" personId="{171D40F8-B88A-4899-8923-1253382DD713}" id="{D9577F31-1351-4181-AB95-35332714F9A9}" parentId="{262FD2A9-BDC3-4120-A099-40E5F18DECEE}">
    <text>updated</text>
  </threadedComment>
  <threadedComment ref="OCZ196628" dT="2023-01-31T08:26:00.52" personId="{4D90216A-5022-448F-B86B-3C48E47C285D}" id="{4CD0C0BA-2AEE-4A5F-ACC6-CD525BF03F57}">
    <text>@Mwamlima, Basileke please edit this line as per the mail from Guy</text>
    <mentions>
      <mention mentionpersonId="{1D340A60-DA7F-4B80-92CD-5DFC1B872412}" mentionId="{1CBB7ECA-086E-401B-B2D8-7EF1B80C40F2}" startIndex="0" length="19"/>
    </mentions>
  </threadedComment>
  <threadedComment ref="OCZ196628" dT="2023-01-31T09:06:23.90" personId="{171D40F8-B88A-4899-8923-1253382DD713}" id="{AA3E55C5-7343-4F49-A3E7-90B1343986E9}" parentId="{4CD0C0BA-2AEE-4A5F-ACC6-CD525BF03F57}">
    <text>updated</text>
  </threadedComment>
  <threadedComment ref="OMV196628" dT="2023-01-31T08:26:00.52" personId="{4D90216A-5022-448F-B86B-3C48E47C285D}" id="{05B3F05F-271F-49A8-881B-D37E538B071F}">
    <text>@Mwamlima, Basileke please edit this line as per the mail from Guy</text>
    <mentions>
      <mention mentionpersonId="{1D340A60-DA7F-4B80-92CD-5DFC1B872412}" mentionId="{65469CA8-34A6-4C76-ADEF-AAF6964EF0AC}" startIndex="0" length="19"/>
    </mentions>
  </threadedComment>
  <threadedComment ref="OMV196628" dT="2023-01-31T09:06:23.90" personId="{171D40F8-B88A-4899-8923-1253382DD713}" id="{A283D2EA-C5A0-421C-A8C9-E1F37C51B2F6}" parentId="{05B3F05F-271F-49A8-881B-D37E538B071F}">
    <text>updated</text>
  </threadedComment>
  <threadedComment ref="OWR196628" dT="2023-01-31T08:26:00.52" personId="{4D90216A-5022-448F-B86B-3C48E47C285D}" id="{1978A22B-C783-40BF-9EEA-C66CD6235E9C}">
    <text>@Mwamlima, Basileke please edit this line as per the mail from Guy</text>
    <mentions>
      <mention mentionpersonId="{1D340A60-DA7F-4B80-92CD-5DFC1B872412}" mentionId="{9AB8946A-414F-4840-B464-B9EA369130BE}" startIndex="0" length="19"/>
    </mentions>
  </threadedComment>
  <threadedComment ref="OWR196628" dT="2023-01-31T09:06:23.90" personId="{171D40F8-B88A-4899-8923-1253382DD713}" id="{3213CD6F-0C41-46BC-8189-C6B874B8FA2A}" parentId="{1978A22B-C783-40BF-9EEA-C66CD6235E9C}">
    <text>updated</text>
  </threadedComment>
  <threadedComment ref="PGN196628" dT="2023-01-31T08:26:00.52" personId="{4D90216A-5022-448F-B86B-3C48E47C285D}" id="{F4C44E5E-2F26-4408-9933-507C3C0073CF}">
    <text>@Mwamlima, Basileke please edit this line as per the mail from Guy</text>
    <mentions>
      <mention mentionpersonId="{1D340A60-DA7F-4B80-92CD-5DFC1B872412}" mentionId="{4981652C-FA15-4FD7-BB39-BCDE8BBB40C4}" startIndex="0" length="19"/>
    </mentions>
  </threadedComment>
  <threadedComment ref="PGN196628" dT="2023-01-31T09:06:23.90" personId="{171D40F8-B88A-4899-8923-1253382DD713}" id="{C7733860-19BD-49E4-BE89-389FAEA8BF5B}" parentId="{F4C44E5E-2F26-4408-9933-507C3C0073CF}">
    <text>updated</text>
  </threadedComment>
  <threadedComment ref="PQJ196628" dT="2023-01-31T08:26:00.52" personId="{4D90216A-5022-448F-B86B-3C48E47C285D}" id="{254164FC-F373-440E-A60B-05534C7F2EEF}">
    <text>@Mwamlima, Basileke please edit this line as per the mail from Guy</text>
    <mentions>
      <mention mentionpersonId="{1D340A60-DA7F-4B80-92CD-5DFC1B872412}" mentionId="{65E1F956-73C6-4C5A-840D-8A060B1DD39D}" startIndex="0" length="19"/>
    </mentions>
  </threadedComment>
  <threadedComment ref="PQJ196628" dT="2023-01-31T09:06:23.90" personId="{171D40F8-B88A-4899-8923-1253382DD713}" id="{0CFAB698-805D-4FB5-B09B-533C15FE7E61}" parentId="{254164FC-F373-440E-A60B-05534C7F2EEF}">
    <text>updated</text>
  </threadedComment>
  <threadedComment ref="QAF196628" dT="2023-01-31T08:26:00.52" personId="{4D90216A-5022-448F-B86B-3C48E47C285D}" id="{7F410CE7-2102-43A9-8443-229D2B3DDD02}">
    <text>@Mwamlima, Basileke please edit this line as per the mail from Guy</text>
    <mentions>
      <mention mentionpersonId="{1D340A60-DA7F-4B80-92CD-5DFC1B872412}" mentionId="{807A61A5-172A-4EA9-8EC4-F4CA0C8CB8CA}" startIndex="0" length="19"/>
    </mentions>
  </threadedComment>
  <threadedComment ref="QAF196628" dT="2023-01-31T09:06:23.90" personId="{171D40F8-B88A-4899-8923-1253382DD713}" id="{AF27A036-710E-457B-98CB-40F05B84968A}" parentId="{7F410CE7-2102-43A9-8443-229D2B3DDD02}">
    <text>updated</text>
  </threadedComment>
  <threadedComment ref="QKB196628" dT="2023-01-31T08:26:00.52" personId="{4D90216A-5022-448F-B86B-3C48E47C285D}" id="{D69A898D-A572-4ADF-806F-7E8CDCF04E51}">
    <text>@Mwamlima, Basileke please edit this line as per the mail from Guy</text>
    <mentions>
      <mention mentionpersonId="{1D340A60-DA7F-4B80-92CD-5DFC1B872412}" mentionId="{BA8836EC-78C4-4350-BDC9-95832D0AABD7}" startIndex="0" length="19"/>
    </mentions>
  </threadedComment>
  <threadedComment ref="QKB196628" dT="2023-01-31T09:06:23.90" personId="{171D40F8-B88A-4899-8923-1253382DD713}" id="{83D78AA9-0A29-4369-81A7-88FBD44A9975}" parentId="{D69A898D-A572-4ADF-806F-7E8CDCF04E51}">
    <text>updated</text>
  </threadedComment>
  <threadedComment ref="QTX196628" dT="2023-01-31T08:26:00.52" personId="{4D90216A-5022-448F-B86B-3C48E47C285D}" id="{227EDBF6-89DB-4360-9092-BA0C34B1308A}">
    <text>@Mwamlima, Basileke please edit this line as per the mail from Guy</text>
    <mentions>
      <mention mentionpersonId="{1D340A60-DA7F-4B80-92CD-5DFC1B872412}" mentionId="{739AC9EF-885C-41EE-A937-F3C4986BF407}" startIndex="0" length="19"/>
    </mentions>
  </threadedComment>
  <threadedComment ref="QTX196628" dT="2023-01-31T09:06:23.90" personId="{171D40F8-B88A-4899-8923-1253382DD713}" id="{11767A59-050D-4920-AE89-C95842E37C34}" parentId="{227EDBF6-89DB-4360-9092-BA0C34B1308A}">
    <text>updated</text>
  </threadedComment>
  <threadedComment ref="RDT196628" dT="2023-01-31T08:26:00.52" personId="{4D90216A-5022-448F-B86B-3C48E47C285D}" id="{BB2C6FB5-CAA4-4CED-863C-45B7FF84AE4A}">
    <text>@Mwamlima, Basileke please edit this line as per the mail from Guy</text>
    <mentions>
      <mention mentionpersonId="{1D340A60-DA7F-4B80-92CD-5DFC1B872412}" mentionId="{120286EA-7525-4B7D-A8AD-BED4CBFC8AC8}" startIndex="0" length="19"/>
    </mentions>
  </threadedComment>
  <threadedComment ref="RDT196628" dT="2023-01-31T09:06:23.90" personId="{171D40F8-B88A-4899-8923-1253382DD713}" id="{CBE0A575-41F6-4A35-9049-080377486662}" parentId="{BB2C6FB5-CAA4-4CED-863C-45B7FF84AE4A}">
    <text>updated</text>
  </threadedComment>
  <threadedComment ref="RNP196628" dT="2023-01-31T08:26:00.52" personId="{4D90216A-5022-448F-B86B-3C48E47C285D}" id="{89A929E6-960C-4F1C-B0A0-47B0AC2B8AD0}">
    <text>@Mwamlima, Basileke please edit this line as per the mail from Guy</text>
    <mentions>
      <mention mentionpersonId="{1D340A60-DA7F-4B80-92CD-5DFC1B872412}" mentionId="{E9E958E3-EAE3-40A6-8D43-1FB2BBC5B646}" startIndex="0" length="19"/>
    </mentions>
  </threadedComment>
  <threadedComment ref="RNP196628" dT="2023-01-31T09:06:23.90" personId="{171D40F8-B88A-4899-8923-1253382DD713}" id="{CA1C8A5D-A1B3-411B-A940-32E126BED18F}" parentId="{89A929E6-960C-4F1C-B0A0-47B0AC2B8AD0}">
    <text>updated</text>
  </threadedComment>
  <threadedComment ref="RXL196628" dT="2023-01-31T08:26:00.52" personId="{4D90216A-5022-448F-B86B-3C48E47C285D}" id="{6758780E-0FF2-470D-B933-97EDC38F1463}">
    <text>@Mwamlima, Basileke please edit this line as per the mail from Guy</text>
    <mentions>
      <mention mentionpersonId="{1D340A60-DA7F-4B80-92CD-5DFC1B872412}" mentionId="{09333136-7908-492E-ABE2-CD6F629B1739}" startIndex="0" length="19"/>
    </mentions>
  </threadedComment>
  <threadedComment ref="RXL196628" dT="2023-01-31T09:06:23.90" personId="{171D40F8-B88A-4899-8923-1253382DD713}" id="{4439DB74-E85D-4D6B-8204-BE39A845A811}" parentId="{6758780E-0FF2-470D-B933-97EDC38F1463}">
    <text>updated</text>
  </threadedComment>
  <threadedComment ref="SHH196628" dT="2023-01-31T08:26:00.52" personId="{4D90216A-5022-448F-B86B-3C48E47C285D}" id="{F8518083-0DE4-4C2A-A3FB-193AE3399BF5}">
    <text>@Mwamlima, Basileke please edit this line as per the mail from Guy</text>
    <mentions>
      <mention mentionpersonId="{1D340A60-DA7F-4B80-92CD-5DFC1B872412}" mentionId="{E952B0E3-F26C-437B-9A33-6047C86913C3}" startIndex="0" length="19"/>
    </mentions>
  </threadedComment>
  <threadedComment ref="SHH196628" dT="2023-01-31T09:06:23.90" personId="{171D40F8-B88A-4899-8923-1253382DD713}" id="{CE4E7EA8-C444-4B0B-B0FB-12837F19D503}" parentId="{F8518083-0DE4-4C2A-A3FB-193AE3399BF5}">
    <text>updated</text>
  </threadedComment>
  <threadedComment ref="SRD196628" dT="2023-01-31T08:26:00.52" personId="{4D90216A-5022-448F-B86B-3C48E47C285D}" id="{C61F6699-E75A-427A-BC59-37E1FC61C843}">
    <text>@Mwamlima, Basileke please edit this line as per the mail from Guy</text>
    <mentions>
      <mention mentionpersonId="{1D340A60-DA7F-4B80-92CD-5DFC1B872412}" mentionId="{13A228E5-F55F-407F-8FF1-C787A6615813}" startIndex="0" length="19"/>
    </mentions>
  </threadedComment>
  <threadedComment ref="SRD196628" dT="2023-01-31T09:06:23.90" personId="{171D40F8-B88A-4899-8923-1253382DD713}" id="{A534F315-2D84-4C51-9973-57FA55DEEE71}" parentId="{C61F6699-E75A-427A-BC59-37E1FC61C843}">
    <text>updated</text>
  </threadedComment>
  <threadedComment ref="TAZ196628" dT="2023-01-31T08:26:00.52" personId="{4D90216A-5022-448F-B86B-3C48E47C285D}" id="{9AB0683D-0FC1-4B4A-8285-FDE4CF9F3041}">
    <text>@Mwamlima, Basileke please edit this line as per the mail from Guy</text>
    <mentions>
      <mention mentionpersonId="{1D340A60-DA7F-4B80-92CD-5DFC1B872412}" mentionId="{59B832F5-2187-47FB-BE2D-4672F56E2CA7}" startIndex="0" length="19"/>
    </mentions>
  </threadedComment>
  <threadedComment ref="TAZ196628" dT="2023-01-31T09:06:23.90" personId="{171D40F8-B88A-4899-8923-1253382DD713}" id="{BAFC41D0-E2EE-42F0-A36D-A70841A971CC}" parentId="{9AB0683D-0FC1-4B4A-8285-FDE4CF9F3041}">
    <text>updated</text>
  </threadedComment>
  <threadedComment ref="TKV196628" dT="2023-01-31T08:26:00.52" personId="{4D90216A-5022-448F-B86B-3C48E47C285D}" id="{A7E463F9-B127-4737-A959-75C8A6BE6DFE}">
    <text>@Mwamlima, Basileke please edit this line as per the mail from Guy</text>
    <mentions>
      <mention mentionpersonId="{1D340A60-DA7F-4B80-92CD-5DFC1B872412}" mentionId="{29035691-325E-4979-838F-BCF6AAB54AFE}" startIndex="0" length="19"/>
    </mentions>
  </threadedComment>
  <threadedComment ref="TKV196628" dT="2023-01-31T09:06:23.90" personId="{171D40F8-B88A-4899-8923-1253382DD713}" id="{4CB957B0-6A35-44C2-BC55-5B1CD77FF386}" parentId="{A7E463F9-B127-4737-A959-75C8A6BE6DFE}">
    <text>updated</text>
  </threadedComment>
  <threadedComment ref="TUR196628" dT="2023-01-31T08:26:00.52" personId="{4D90216A-5022-448F-B86B-3C48E47C285D}" id="{2E62C40D-906C-4255-B96C-FB630A61305C}">
    <text>@Mwamlima, Basileke please edit this line as per the mail from Guy</text>
    <mentions>
      <mention mentionpersonId="{1D340A60-DA7F-4B80-92CD-5DFC1B872412}" mentionId="{E3DEB70A-B361-4526-9D1A-C60B19D3BBC1}" startIndex="0" length="19"/>
    </mentions>
  </threadedComment>
  <threadedComment ref="TUR196628" dT="2023-01-31T09:06:23.90" personId="{171D40F8-B88A-4899-8923-1253382DD713}" id="{83FDC378-2005-4CF5-8312-BA5EF9934BAB}" parentId="{2E62C40D-906C-4255-B96C-FB630A61305C}">
    <text>updated</text>
  </threadedComment>
  <threadedComment ref="UEN196628" dT="2023-01-31T08:26:00.52" personId="{4D90216A-5022-448F-B86B-3C48E47C285D}" id="{F838D119-BDF2-41C7-A1F7-DC544A31E36E}">
    <text>@Mwamlima, Basileke please edit this line as per the mail from Guy</text>
    <mentions>
      <mention mentionpersonId="{1D340A60-DA7F-4B80-92CD-5DFC1B872412}" mentionId="{C60EE6AF-EFD3-4DD6-B530-A33763A1B4B5}" startIndex="0" length="19"/>
    </mentions>
  </threadedComment>
  <threadedComment ref="UEN196628" dT="2023-01-31T09:06:23.90" personId="{171D40F8-B88A-4899-8923-1253382DD713}" id="{94FFAF86-7F97-45DC-9804-CF095C513D79}" parentId="{F838D119-BDF2-41C7-A1F7-DC544A31E36E}">
    <text>updated</text>
  </threadedComment>
  <threadedComment ref="UOJ196628" dT="2023-01-31T08:26:00.52" personId="{4D90216A-5022-448F-B86B-3C48E47C285D}" id="{A0605D61-51D7-4DCB-A2F0-516C1A623BB0}">
    <text>@Mwamlima, Basileke please edit this line as per the mail from Guy</text>
    <mentions>
      <mention mentionpersonId="{1D340A60-DA7F-4B80-92CD-5DFC1B872412}" mentionId="{0F38E9A1-F956-4428-A53D-42FC58F09A1B}" startIndex="0" length="19"/>
    </mentions>
  </threadedComment>
  <threadedComment ref="UOJ196628" dT="2023-01-31T09:06:23.90" personId="{171D40F8-B88A-4899-8923-1253382DD713}" id="{509E88CC-1DAE-486A-B215-D905698051D1}" parentId="{A0605D61-51D7-4DCB-A2F0-516C1A623BB0}">
    <text>updated</text>
  </threadedComment>
  <threadedComment ref="UYF196628" dT="2023-01-31T08:26:00.52" personId="{4D90216A-5022-448F-B86B-3C48E47C285D}" id="{14237383-91C5-4EEA-B6B2-E5835E87F33D}">
    <text>@Mwamlima, Basileke please edit this line as per the mail from Guy</text>
    <mentions>
      <mention mentionpersonId="{1D340A60-DA7F-4B80-92CD-5DFC1B872412}" mentionId="{EE0087B8-8A18-4129-83F1-7B41F52B57BC}" startIndex="0" length="19"/>
    </mentions>
  </threadedComment>
  <threadedComment ref="UYF196628" dT="2023-01-31T09:06:23.90" personId="{171D40F8-B88A-4899-8923-1253382DD713}" id="{D52D4C83-AC00-4292-89E5-3DCFD0122989}" parentId="{14237383-91C5-4EEA-B6B2-E5835E87F33D}">
    <text>updated</text>
  </threadedComment>
  <threadedComment ref="VIB196628" dT="2023-01-31T08:26:00.52" personId="{4D90216A-5022-448F-B86B-3C48E47C285D}" id="{DBB19BEE-0D2A-45D4-812A-6ADA4360B89D}">
    <text>@Mwamlima, Basileke please edit this line as per the mail from Guy</text>
    <mentions>
      <mention mentionpersonId="{1D340A60-DA7F-4B80-92CD-5DFC1B872412}" mentionId="{700186D0-F942-4E84-87A9-6609CA732FAF}" startIndex="0" length="19"/>
    </mentions>
  </threadedComment>
  <threadedComment ref="VIB196628" dT="2023-01-31T09:06:23.90" personId="{171D40F8-B88A-4899-8923-1253382DD713}" id="{FA4A31F7-D704-4336-8E51-4C164EC237C8}" parentId="{DBB19BEE-0D2A-45D4-812A-6ADA4360B89D}">
    <text>updated</text>
  </threadedComment>
  <threadedComment ref="VRX196628" dT="2023-01-31T08:26:00.52" personId="{4D90216A-5022-448F-B86B-3C48E47C285D}" id="{09F0E287-9A8A-4807-856E-1486747EB3C9}">
    <text>@Mwamlima, Basileke please edit this line as per the mail from Guy</text>
    <mentions>
      <mention mentionpersonId="{1D340A60-DA7F-4B80-92CD-5DFC1B872412}" mentionId="{FC4E45BE-B9F8-4C5D-AEC9-F5D24C61C49B}" startIndex="0" length="19"/>
    </mentions>
  </threadedComment>
  <threadedComment ref="VRX196628" dT="2023-01-31T09:06:23.90" personId="{171D40F8-B88A-4899-8923-1253382DD713}" id="{0089F2CB-72A3-4CAD-9F50-511543349647}" parentId="{09F0E287-9A8A-4807-856E-1486747EB3C9}">
    <text>updated</text>
  </threadedComment>
  <threadedComment ref="WBT196628" dT="2023-01-31T08:26:00.52" personId="{4D90216A-5022-448F-B86B-3C48E47C285D}" id="{290851E6-FCFD-4160-9333-3AD6493DDBA6}">
    <text>@Mwamlima, Basileke please edit this line as per the mail from Guy</text>
    <mentions>
      <mention mentionpersonId="{1D340A60-DA7F-4B80-92CD-5DFC1B872412}" mentionId="{BB6B7252-F617-4AE6-8FB1-20F6DF2ADD4A}" startIndex="0" length="19"/>
    </mentions>
  </threadedComment>
  <threadedComment ref="WBT196628" dT="2023-01-31T09:06:23.90" personId="{171D40F8-B88A-4899-8923-1253382DD713}" id="{1379BDDA-DD8B-4C57-9619-22910935F999}" parentId="{290851E6-FCFD-4160-9333-3AD6493DDBA6}">
    <text>updated</text>
  </threadedComment>
  <threadedComment ref="WLP196628" dT="2023-01-31T08:26:00.52" personId="{4D90216A-5022-448F-B86B-3C48E47C285D}" id="{963697A0-5C7A-4D78-B0D9-D7D23F7E99FA}">
    <text>@Mwamlima, Basileke please edit this line as per the mail from Guy</text>
    <mentions>
      <mention mentionpersonId="{1D340A60-DA7F-4B80-92CD-5DFC1B872412}" mentionId="{6D17B5BC-EC0C-4548-817A-607A4A89BA94}" startIndex="0" length="19"/>
    </mentions>
  </threadedComment>
  <threadedComment ref="WLP196628" dT="2023-01-31T09:06:23.90" personId="{171D40F8-B88A-4899-8923-1253382DD713}" id="{A15ABF75-2FE9-4A4D-817C-DD005ADBECF4}" parentId="{963697A0-5C7A-4D78-B0D9-D7D23F7E99FA}">
    <text>updated</text>
  </threadedComment>
  <threadedComment ref="WVL196628" dT="2023-01-31T08:26:00.52" personId="{4D90216A-5022-448F-B86B-3C48E47C285D}" id="{805004F6-E73C-43A5-8004-B56380FE508F}">
    <text>@Mwamlima, Basileke please edit this line as per the mail from Guy</text>
    <mentions>
      <mention mentionpersonId="{1D340A60-DA7F-4B80-92CD-5DFC1B872412}" mentionId="{76401E36-8CF8-4E0A-8CA5-671E20F63378}" startIndex="0" length="19"/>
    </mentions>
  </threadedComment>
  <threadedComment ref="WVL196628" dT="2023-01-31T09:06:23.90" personId="{171D40F8-B88A-4899-8923-1253382DD713}" id="{5EFDA955-08C6-4118-B4E4-339FC28D0807}" parentId="{805004F6-E73C-43A5-8004-B56380FE508F}">
    <text>updated</text>
  </threadedComment>
  <threadedComment ref="E262162" dT="2023-01-31T08:27:18.32" personId="{4D90216A-5022-448F-B86B-3C48E47C285D}" id="{302A353F-F0C1-47BD-B90A-56CB782F1905}">
    <text>@Mwamlima, Basileke please update this as per Zenzo's calculations (considered and quality checked by yourself of course)</text>
    <mentions>
      <mention mentionpersonId="{1D340A60-DA7F-4B80-92CD-5DFC1B872412}" mentionId="{6A484373-F4F1-4E50-838F-735DDB743A05}" startIndex="0" length="19"/>
    </mentions>
  </threadedComment>
  <threadedComment ref="E262162" dT="2023-01-31T08:57:32.93" personId="{171D40F8-B88A-4899-8923-1253382DD713}" id="{21914330-4D83-4FB9-A5FC-FE09F3DD5395}" parentId="{302A353F-F0C1-47BD-B90A-56CB782F1905}">
    <text>Updated.</text>
  </threadedComment>
  <threadedComment ref="JA262162" dT="2023-01-31T08:27:18.32" personId="{4D90216A-5022-448F-B86B-3C48E47C285D}" id="{0A60D9BF-F84C-4F39-8F63-ECD0E18A4859}">
    <text>@Mwamlima, Basileke please update this as per Zenzo's calculations (considered and quality checked by yourself of course)</text>
    <mentions>
      <mention mentionpersonId="{1D340A60-DA7F-4B80-92CD-5DFC1B872412}" mentionId="{89750689-980C-423E-B640-E52EF84DD47D}" startIndex="0" length="19"/>
    </mentions>
  </threadedComment>
  <threadedComment ref="JA262162" dT="2023-01-31T08:57:32.93" personId="{171D40F8-B88A-4899-8923-1253382DD713}" id="{5AFEFBB0-71FA-4917-8BCA-2F84D9C6C710}" parentId="{0A60D9BF-F84C-4F39-8F63-ECD0E18A4859}">
    <text>Updated.</text>
  </threadedComment>
  <threadedComment ref="SW262162" dT="2023-01-31T08:27:18.32" personId="{4D90216A-5022-448F-B86B-3C48E47C285D}" id="{912A21FC-47D2-4C83-A5AA-4598C1DF4033}">
    <text>@Mwamlima, Basileke please update this as per Zenzo's calculations (considered and quality checked by yourself of course)</text>
    <mentions>
      <mention mentionpersonId="{1D340A60-DA7F-4B80-92CD-5DFC1B872412}" mentionId="{D24E13DD-78D3-43F6-B520-0953193C3272}" startIndex="0" length="19"/>
    </mentions>
  </threadedComment>
  <threadedComment ref="SW262162" dT="2023-01-31T08:57:32.93" personId="{171D40F8-B88A-4899-8923-1253382DD713}" id="{C6851EB9-73E7-46A1-9C0A-2F747F128C84}" parentId="{912A21FC-47D2-4C83-A5AA-4598C1DF4033}">
    <text>Updated.</text>
  </threadedComment>
  <threadedComment ref="ACS262162" dT="2023-01-31T08:27:18.32" personId="{4D90216A-5022-448F-B86B-3C48E47C285D}" id="{769B9877-1AED-40BA-A8A4-2655DEF7B81F}">
    <text>@Mwamlima, Basileke please update this as per Zenzo's calculations (considered and quality checked by yourself of course)</text>
    <mentions>
      <mention mentionpersonId="{1D340A60-DA7F-4B80-92CD-5DFC1B872412}" mentionId="{2202F899-21E8-440B-B14B-06EF201A6770}" startIndex="0" length="19"/>
    </mentions>
  </threadedComment>
  <threadedComment ref="ACS262162" dT="2023-01-31T08:57:32.93" personId="{171D40F8-B88A-4899-8923-1253382DD713}" id="{1A006A7B-B799-4A3E-9963-454D9BEA4EC3}" parentId="{769B9877-1AED-40BA-A8A4-2655DEF7B81F}">
    <text>Updated.</text>
  </threadedComment>
  <threadedComment ref="AMO262162" dT="2023-01-31T08:27:18.32" personId="{4D90216A-5022-448F-B86B-3C48E47C285D}" id="{7FDB4BE4-AE25-47B2-94FE-C68A417B85DD}">
    <text>@Mwamlima, Basileke please update this as per Zenzo's calculations (considered and quality checked by yourself of course)</text>
    <mentions>
      <mention mentionpersonId="{1D340A60-DA7F-4B80-92CD-5DFC1B872412}" mentionId="{0107C120-8E08-4428-BE6B-9AE9ACA9860E}" startIndex="0" length="19"/>
    </mentions>
  </threadedComment>
  <threadedComment ref="AMO262162" dT="2023-01-31T08:57:32.93" personId="{171D40F8-B88A-4899-8923-1253382DD713}" id="{7679DC75-FE91-4D55-9E39-4F7430E9CE65}" parentId="{7FDB4BE4-AE25-47B2-94FE-C68A417B85DD}">
    <text>Updated.</text>
  </threadedComment>
  <threadedComment ref="AWK262162" dT="2023-01-31T08:27:18.32" personId="{4D90216A-5022-448F-B86B-3C48E47C285D}" id="{EF8AF90E-D16C-41AA-A1D6-D3EAF2B392F5}">
    <text>@Mwamlima, Basileke please update this as per Zenzo's calculations (considered and quality checked by yourself of course)</text>
    <mentions>
      <mention mentionpersonId="{1D340A60-DA7F-4B80-92CD-5DFC1B872412}" mentionId="{E5BB97A8-CC94-4D5B-A0A8-1BA6B02DAED3}" startIndex="0" length="19"/>
    </mentions>
  </threadedComment>
  <threadedComment ref="AWK262162" dT="2023-01-31T08:57:32.93" personId="{171D40F8-B88A-4899-8923-1253382DD713}" id="{929CCA3E-5648-4280-8EDA-38D55D279A93}" parentId="{EF8AF90E-D16C-41AA-A1D6-D3EAF2B392F5}">
    <text>Updated.</text>
  </threadedComment>
  <threadedComment ref="BGG262162" dT="2023-01-31T08:27:18.32" personId="{4D90216A-5022-448F-B86B-3C48E47C285D}" id="{929DBB11-2780-4C7D-9A7B-893CC1045E13}">
    <text>@Mwamlima, Basileke please update this as per Zenzo's calculations (considered and quality checked by yourself of course)</text>
    <mentions>
      <mention mentionpersonId="{1D340A60-DA7F-4B80-92CD-5DFC1B872412}" mentionId="{AFF0D8DA-3A43-4086-97E2-F9155F4FD439}" startIndex="0" length="19"/>
    </mentions>
  </threadedComment>
  <threadedComment ref="BGG262162" dT="2023-01-31T08:57:32.93" personId="{171D40F8-B88A-4899-8923-1253382DD713}" id="{684AD597-3BDE-4F20-953B-66DE7C0DC41B}" parentId="{929DBB11-2780-4C7D-9A7B-893CC1045E13}">
    <text>Updated.</text>
  </threadedComment>
  <threadedComment ref="BQC262162" dT="2023-01-31T08:27:18.32" personId="{4D90216A-5022-448F-B86B-3C48E47C285D}" id="{E104C2A4-DEF1-4D8C-B477-FCA9786E9F0E}">
    <text>@Mwamlima, Basileke please update this as per Zenzo's calculations (considered and quality checked by yourself of course)</text>
    <mentions>
      <mention mentionpersonId="{1D340A60-DA7F-4B80-92CD-5DFC1B872412}" mentionId="{D9AD2732-E6AC-40AE-861F-816D787BF09C}" startIndex="0" length="19"/>
    </mentions>
  </threadedComment>
  <threadedComment ref="BQC262162" dT="2023-01-31T08:57:32.93" personId="{171D40F8-B88A-4899-8923-1253382DD713}" id="{543FDB32-62F6-4BF4-ADAE-EBBA13035C1F}" parentId="{E104C2A4-DEF1-4D8C-B477-FCA9786E9F0E}">
    <text>Updated.</text>
  </threadedComment>
  <threadedComment ref="BZY262162" dT="2023-01-31T08:27:18.32" personId="{4D90216A-5022-448F-B86B-3C48E47C285D}" id="{4F8A7FD2-2C61-4924-B4DB-A10B7A82C8C6}">
    <text>@Mwamlima, Basileke please update this as per Zenzo's calculations (considered and quality checked by yourself of course)</text>
    <mentions>
      <mention mentionpersonId="{1D340A60-DA7F-4B80-92CD-5DFC1B872412}" mentionId="{F2BA368C-B725-4BBA-B1CA-1FA591FA5ED4}" startIndex="0" length="19"/>
    </mentions>
  </threadedComment>
  <threadedComment ref="BZY262162" dT="2023-01-31T08:57:32.93" personId="{171D40F8-B88A-4899-8923-1253382DD713}" id="{C0A15F45-3006-4D5A-AE2C-40504CBC77D5}" parentId="{4F8A7FD2-2C61-4924-B4DB-A10B7A82C8C6}">
    <text>Updated.</text>
  </threadedComment>
  <threadedComment ref="CJU262162" dT="2023-01-31T08:27:18.32" personId="{4D90216A-5022-448F-B86B-3C48E47C285D}" id="{98F1CAEB-8DF6-491B-9674-0DBF6FBF1969}">
    <text>@Mwamlima, Basileke please update this as per Zenzo's calculations (considered and quality checked by yourself of course)</text>
    <mentions>
      <mention mentionpersonId="{1D340A60-DA7F-4B80-92CD-5DFC1B872412}" mentionId="{E87A8221-38C5-45D4-8BA8-0A7990584AD2}" startIndex="0" length="19"/>
    </mentions>
  </threadedComment>
  <threadedComment ref="CJU262162" dT="2023-01-31T08:57:32.93" personId="{171D40F8-B88A-4899-8923-1253382DD713}" id="{E317204A-BFFC-4936-AA18-49A2894BEE42}" parentId="{98F1CAEB-8DF6-491B-9674-0DBF6FBF1969}">
    <text>Updated.</text>
  </threadedComment>
  <threadedComment ref="CTQ262162" dT="2023-01-31T08:27:18.32" personId="{4D90216A-5022-448F-B86B-3C48E47C285D}" id="{75A0D737-5D07-40F5-B63F-549B2DF312B0}">
    <text>@Mwamlima, Basileke please update this as per Zenzo's calculations (considered and quality checked by yourself of course)</text>
    <mentions>
      <mention mentionpersonId="{1D340A60-DA7F-4B80-92CD-5DFC1B872412}" mentionId="{9726BF2D-505D-4BF8-97D4-DD4314EF5CF0}" startIndex="0" length="19"/>
    </mentions>
  </threadedComment>
  <threadedComment ref="CTQ262162" dT="2023-01-31T08:57:32.93" personId="{171D40F8-B88A-4899-8923-1253382DD713}" id="{5B07E2A3-43D0-4054-B384-857229D767E3}" parentId="{75A0D737-5D07-40F5-B63F-549B2DF312B0}">
    <text>Updated.</text>
  </threadedComment>
  <threadedComment ref="DDM262162" dT="2023-01-31T08:27:18.32" personId="{4D90216A-5022-448F-B86B-3C48E47C285D}" id="{CA0A68D5-5D8E-4574-8AB4-40905BEEBA49}">
    <text>@Mwamlima, Basileke please update this as per Zenzo's calculations (considered and quality checked by yourself of course)</text>
    <mentions>
      <mention mentionpersonId="{1D340A60-DA7F-4B80-92CD-5DFC1B872412}" mentionId="{727C1C0D-18C2-490A-A7CA-5231C86360F2}" startIndex="0" length="19"/>
    </mentions>
  </threadedComment>
  <threadedComment ref="DDM262162" dT="2023-01-31T08:57:32.93" personId="{171D40F8-B88A-4899-8923-1253382DD713}" id="{FCBDC9FD-B9E0-4ED4-B476-DA9918600859}" parentId="{CA0A68D5-5D8E-4574-8AB4-40905BEEBA49}">
    <text>Updated.</text>
  </threadedComment>
  <threadedComment ref="DNI262162" dT="2023-01-31T08:27:18.32" personId="{4D90216A-5022-448F-B86B-3C48E47C285D}" id="{AFCD5A93-D2BB-4632-BDEB-37F8FB286DB8}">
    <text>@Mwamlima, Basileke please update this as per Zenzo's calculations (considered and quality checked by yourself of course)</text>
    <mentions>
      <mention mentionpersonId="{1D340A60-DA7F-4B80-92CD-5DFC1B872412}" mentionId="{F4697513-0825-4EC3-AFDB-35BCE02F74AF}" startIndex="0" length="19"/>
    </mentions>
  </threadedComment>
  <threadedComment ref="DNI262162" dT="2023-01-31T08:57:32.93" personId="{171D40F8-B88A-4899-8923-1253382DD713}" id="{3EA4E4B7-2A34-485E-B003-B5C315E10C18}" parentId="{AFCD5A93-D2BB-4632-BDEB-37F8FB286DB8}">
    <text>Updated.</text>
  </threadedComment>
  <threadedComment ref="DXE262162" dT="2023-01-31T08:27:18.32" personId="{4D90216A-5022-448F-B86B-3C48E47C285D}" id="{E0E1A90C-DEEF-4B42-95F2-BDCF058990F8}">
    <text>@Mwamlima, Basileke please update this as per Zenzo's calculations (considered and quality checked by yourself of course)</text>
    <mentions>
      <mention mentionpersonId="{1D340A60-DA7F-4B80-92CD-5DFC1B872412}" mentionId="{E36E5F43-A774-4D11-9DA6-3791508316CB}" startIndex="0" length="19"/>
    </mentions>
  </threadedComment>
  <threadedComment ref="DXE262162" dT="2023-01-31T08:57:32.93" personId="{171D40F8-B88A-4899-8923-1253382DD713}" id="{4ED68C51-2FB5-41B1-A520-F9D281C5B3CA}" parentId="{E0E1A90C-DEEF-4B42-95F2-BDCF058990F8}">
    <text>Updated.</text>
  </threadedComment>
  <threadedComment ref="EHA262162" dT="2023-01-31T08:27:18.32" personId="{4D90216A-5022-448F-B86B-3C48E47C285D}" id="{D917D22D-B7F8-4FCC-8048-BAB8FD2C6FA2}">
    <text>@Mwamlima, Basileke please update this as per Zenzo's calculations (considered and quality checked by yourself of course)</text>
    <mentions>
      <mention mentionpersonId="{1D340A60-DA7F-4B80-92CD-5DFC1B872412}" mentionId="{85026734-73F7-464C-A22E-CE623525F24C}" startIndex="0" length="19"/>
    </mentions>
  </threadedComment>
  <threadedComment ref="EHA262162" dT="2023-01-31T08:57:32.93" personId="{171D40F8-B88A-4899-8923-1253382DD713}" id="{6DF52815-00D2-4310-B5CF-EAA2755ECD0E}" parentId="{D917D22D-B7F8-4FCC-8048-BAB8FD2C6FA2}">
    <text>Updated.</text>
  </threadedComment>
  <threadedComment ref="EQW262162" dT="2023-01-31T08:27:18.32" personId="{4D90216A-5022-448F-B86B-3C48E47C285D}" id="{01A18875-3B07-40A2-881F-E74E8E21BBB9}">
    <text>@Mwamlima, Basileke please update this as per Zenzo's calculations (considered and quality checked by yourself of course)</text>
    <mentions>
      <mention mentionpersonId="{1D340A60-DA7F-4B80-92CD-5DFC1B872412}" mentionId="{31B77DFF-1AE7-4A5E-9BFD-21414AA10D64}" startIndex="0" length="19"/>
    </mentions>
  </threadedComment>
  <threadedComment ref="EQW262162" dT="2023-01-31T08:57:32.93" personId="{171D40F8-B88A-4899-8923-1253382DD713}" id="{75DA0622-EC23-48B8-89E9-9511BAF394F8}" parentId="{01A18875-3B07-40A2-881F-E74E8E21BBB9}">
    <text>Updated.</text>
  </threadedComment>
  <threadedComment ref="FAS262162" dT="2023-01-31T08:27:18.32" personId="{4D90216A-5022-448F-B86B-3C48E47C285D}" id="{9B0D5639-0BE9-4966-B2F9-CD85EAB2FA29}">
    <text>@Mwamlima, Basileke please update this as per Zenzo's calculations (considered and quality checked by yourself of course)</text>
    <mentions>
      <mention mentionpersonId="{1D340A60-DA7F-4B80-92CD-5DFC1B872412}" mentionId="{0BD465D6-C7EF-432A-84AA-064B39820A52}" startIndex="0" length="19"/>
    </mentions>
  </threadedComment>
  <threadedComment ref="FAS262162" dT="2023-01-31T08:57:32.93" personId="{171D40F8-B88A-4899-8923-1253382DD713}" id="{62912D8A-67E5-4F49-BA95-D6DA8D084D8D}" parentId="{9B0D5639-0BE9-4966-B2F9-CD85EAB2FA29}">
    <text>Updated.</text>
  </threadedComment>
  <threadedComment ref="FKO262162" dT="2023-01-31T08:27:18.32" personId="{4D90216A-5022-448F-B86B-3C48E47C285D}" id="{DB5A4CF5-1CB6-4787-B62F-7E67A5DAFB7E}">
    <text>@Mwamlima, Basileke please update this as per Zenzo's calculations (considered and quality checked by yourself of course)</text>
    <mentions>
      <mention mentionpersonId="{1D340A60-DA7F-4B80-92CD-5DFC1B872412}" mentionId="{615A9E95-9511-4AFE-A2A1-2385C2CE3CF1}" startIndex="0" length="19"/>
    </mentions>
  </threadedComment>
  <threadedComment ref="FKO262162" dT="2023-01-31T08:57:32.93" personId="{171D40F8-B88A-4899-8923-1253382DD713}" id="{1CFBC30E-FB8A-42F1-90CD-99328330FAD6}" parentId="{DB5A4CF5-1CB6-4787-B62F-7E67A5DAFB7E}">
    <text>Updated.</text>
  </threadedComment>
  <threadedComment ref="FUK262162" dT="2023-01-31T08:27:18.32" personId="{4D90216A-5022-448F-B86B-3C48E47C285D}" id="{62FEF43C-3E79-4D33-9553-CBE1E9BBC7C1}">
    <text>@Mwamlima, Basileke please update this as per Zenzo's calculations (considered and quality checked by yourself of course)</text>
    <mentions>
      <mention mentionpersonId="{1D340A60-DA7F-4B80-92CD-5DFC1B872412}" mentionId="{828EFAB7-1DC9-48DB-9962-C49CDE8B04BF}" startIndex="0" length="19"/>
    </mentions>
  </threadedComment>
  <threadedComment ref="FUK262162" dT="2023-01-31T08:57:32.93" personId="{171D40F8-B88A-4899-8923-1253382DD713}" id="{78FE63A2-E6C1-4667-A0A1-DFA054E836F7}" parentId="{62FEF43C-3E79-4D33-9553-CBE1E9BBC7C1}">
    <text>Updated.</text>
  </threadedComment>
  <threadedComment ref="GEG262162" dT="2023-01-31T08:27:18.32" personId="{4D90216A-5022-448F-B86B-3C48E47C285D}" id="{01FB17A8-9B4C-4E36-A8C2-CE942627681A}">
    <text>@Mwamlima, Basileke please update this as per Zenzo's calculations (considered and quality checked by yourself of course)</text>
    <mentions>
      <mention mentionpersonId="{1D340A60-DA7F-4B80-92CD-5DFC1B872412}" mentionId="{2927D7F2-DC57-493F-8E84-736FEA791816}" startIndex="0" length="19"/>
    </mentions>
  </threadedComment>
  <threadedComment ref="GEG262162" dT="2023-01-31T08:57:32.93" personId="{171D40F8-B88A-4899-8923-1253382DD713}" id="{1301DC38-F98A-47EC-BE0B-4AA39D65A495}" parentId="{01FB17A8-9B4C-4E36-A8C2-CE942627681A}">
    <text>Updated.</text>
  </threadedComment>
  <threadedComment ref="GOC262162" dT="2023-01-31T08:27:18.32" personId="{4D90216A-5022-448F-B86B-3C48E47C285D}" id="{22FDEBA1-CABF-4561-8777-26A6C7BB5F96}">
    <text>@Mwamlima, Basileke please update this as per Zenzo's calculations (considered and quality checked by yourself of course)</text>
    <mentions>
      <mention mentionpersonId="{1D340A60-DA7F-4B80-92CD-5DFC1B872412}" mentionId="{4011034E-55DD-4ED9-8BDF-04C95E7D06B7}" startIndex="0" length="19"/>
    </mentions>
  </threadedComment>
  <threadedComment ref="GOC262162" dT="2023-01-31T08:57:32.93" personId="{171D40F8-B88A-4899-8923-1253382DD713}" id="{E20E3423-A722-4238-86CE-40CFCF4A0E5B}" parentId="{22FDEBA1-CABF-4561-8777-26A6C7BB5F96}">
    <text>Updated.</text>
  </threadedComment>
  <threadedComment ref="GXY262162" dT="2023-01-31T08:27:18.32" personId="{4D90216A-5022-448F-B86B-3C48E47C285D}" id="{EF563A2F-4E82-412C-B611-FB8233B10656}">
    <text>@Mwamlima, Basileke please update this as per Zenzo's calculations (considered and quality checked by yourself of course)</text>
    <mentions>
      <mention mentionpersonId="{1D340A60-DA7F-4B80-92CD-5DFC1B872412}" mentionId="{41A44FB4-D991-49B9-BD64-405E43C88704}" startIndex="0" length="19"/>
    </mentions>
  </threadedComment>
  <threadedComment ref="GXY262162" dT="2023-01-31T08:57:32.93" personId="{171D40F8-B88A-4899-8923-1253382DD713}" id="{91B6255C-689E-4673-A41A-1EE2F8F361C3}" parentId="{EF563A2F-4E82-412C-B611-FB8233B10656}">
    <text>Updated.</text>
  </threadedComment>
  <threadedComment ref="HHU262162" dT="2023-01-31T08:27:18.32" personId="{4D90216A-5022-448F-B86B-3C48E47C285D}" id="{7EF38F0A-7F1A-4CD8-AA1D-1E70C69A2D5E}">
    <text>@Mwamlima, Basileke please update this as per Zenzo's calculations (considered and quality checked by yourself of course)</text>
    <mentions>
      <mention mentionpersonId="{1D340A60-DA7F-4B80-92CD-5DFC1B872412}" mentionId="{47ECE9CA-2243-4CA5-919B-6F0CFD72004D}" startIndex="0" length="19"/>
    </mentions>
  </threadedComment>
  <threadedComment ref="HHU262162" dT="2023-01-31T08:57:32.93" personId="{171D40F8-B88A-4899-8923-1253382DD713}" id="{FBF49D96-E055-4569-865E-42DA91644889}" parentId="{7EF38F0A-7F1A-4CD8-AA1D-1E70C69A2D5E}">
    <text>Updated.</text>
  </threadedComment>
  <threadedComment ref="HRQ262162" dT="2023-01-31T08:27:18.32" personId="{4D90216A-5022-448F-B86B-3C48E47C285D}" id="{9A72081F-0B88-4884-981B-CA1CA6671349}">
    <text>@Mwamlima, Basileke please update this as per Zenzo's calculations (considered and quality checked by yourself of course)</text>
    <mentions>
      <mention mentionpersonId="{1D340A60-DA7F-4B80-92CD-5DFC1B872412}" mentionId="{8F346CDC-E805-4D61-9ADE-DD77EC4698E5}" startIndex="0" length="19"/>
    </mentions>
  </threadedComment>
  <threadedComment ref="HRQ262162" dT="2023-01-31T08:57:32.93" personId="{171D40F8-B88A-4899-8923-1253382DD713}" id="{BB9CA925-5BC5-4199-BF69-3DB806F80902}" parentId="{9A72081F-0B88-4884-981B-CA1CA6671349}">
    <text>Updated.</text>
  </threadedComment>
  <threadedComment ref="IBM262162" dT="2023-01-31T08:27:18.32" personId="{4D90216A-5022-448F-B86B-3C48E47C285D}" id="{892C17D7-7436-4E9D-99B1-FF0939AA2F4E}">
    <text>@Mwamlima, Basileke please update this as per Zenzo's calculations (considered and quality checked by yourself of course)</text>
    <mentions>
      <mention mentionpersonId="{1D340A60-DA7F-4B80-92CD-5DFC1B872412}" mentionId="{98389D84-F263-470D-9B24-3AAF08E154DC}" startIndex="0" length="19"/>
    </mentions>
  </threadedComment>
  <threadedComment ref="IBM262162" dT="2023-01-31T08:57:32.93" personId="{171D40F8-B88A-4899-8923-1253382DD713}" id="{89C81511-2A60-45C2-9377-BDA2A961A242}" parentId="{892C17D7-7436-4E9D-99B1-FF0939AA2F4E}">
    <text>Updated.</text>
  </threadedComment>
  <threadedComment ref="ILI262162" dT="2023-01-31T08:27:18.32" personId="{4D90216A-5022-448F-B86B-3C48E47C285D}" id="{60171E9E-6C3A-4F66-BD96-7DBD49A5B8F0}">
    <text>@Mwamlima, Basileke please update this as per Zenzo's calculations (considered and quality checked by yourself of course)</text>
    <mentions>
      <mention mentionpersonId="{1D340A60-DA7F-4B80-92CD-5DFC1B872412}" mentionId="{0772594D-4A74-4A4F-AC93-182C0A69205E}" startIndex="0" length="19"/>
    </mentions>
  </threadedComment>
  <threadedComment ref="ILI262162" dT="2023-01-31T08:57:32.93" personId="{171D40F8-B88A-4899-8923-1253382DD713}" id="{CE36902C-F390-4DB3-A330-3D4F8D28E36F}" parentId="{60171E9E-6C3A-4F66-BD96-7DBD49A5B8F0}">
    <text>Updated.</text>
  </threadedComment>
  <threadedComment ref="IVE262162" dT="2023-01-31T08:27:18.32" personId="{4D90216A-5022-448F-B86B-3C48E47C285D}" id="{205E9996-242F-4F60-ADF1-E350A19AA4CA}">
    <text>@Mwamlima, Basileke please update this as per Zenzo's calculations (considered and quality checked by yourself of course)</text>
    <mentions>
      <mention mentionpersonId="{1D340A60-DA7F-4B80-92CD-5DFC1B872412}" mentionId="{B6C0D261-E796-4EB2-9F8A-811E3774A882}" startIndex="0" length="19"/>
    </mentions>
  </threadedComment>
  <threadedComment ref="IVE262162" dT="2023-01-31T08:57:32.93" personId="{171D40F8-B88A-4899-8923-1253382DD713}" id="{6998A20C-4986-42C8-B1AC-557500F29F24}" parentId="{205E9996-242F-4F60-ADF1-E350A19AA4CA}">
    <text>Updated.</text>
  </threadedComment>
  <threadedComment ref="JFA262162" dT="2023-01-31T08:27:18.32" personId="{4D90216A-5022-448F-B86B-3C48E47C285D}" id="{BFD98E7D-7FCB-4881-BA5D-13E73DA8DA84}">
    <text>@Mwamlima, Basileke please update this as per Zenzo's calculations (considered and quality checked by yourself of course)</text>
    <mentions>
      <mention mentionpersonId="{1D340A60-DA7F-4B80-92CD-5DFC1B872412}" mentionId="{1C724138-96B1-435B-AF26-DDE20C149D2B}" startIndex="0" length="19"/>
    </mentions>
  </threadedComment>
  <threadedComment ref="JFA262162" dT="2023-01-31T08:57:32.93" personId="{171D40F8-B88A-4899-8923-1253382DD713}" id="{B5117249-DF82-4D69-9BC1-C91D78B8FA1E}" parentId="{BFD98E7D-7FCB-4881-BA5D-13E73DA8DA84}">
    <text>Updated.</text>
  </threadedComment>
  <threadedComment ref="JOW262162" dT="2023-01-31T08:27:18.32" personId="{4D90216A-5022-448F-B86B-3C48E47C285D}" id="{3AF3F5DF-6710-4D7E-B47A-C27D138660A4}">
    <text>@Mwamlima, Basileke please update this as per Zenzo's calculations (considered and quality checked by yourself of course)</text>
    <mentions>
      <mention mentionpersonId="{1D340A60-DA7F-4B80-92CD-5DFC1B872412}" mentionId="{EEE9DCEC-44FD-42D5-AE18-5D693EA084C8}" startIndex="0" length="19"/>
    </mentions>
  </threadedComment>
  <threadedComment ref="JOW262162" dT="2023-01-31T08:57:32.93" personId="{171D40F8-B88A-4899-8923-1253382DD713}" id="{6FB919A8-1618-40B6-8191-571B5D1EB433}" parentId="{3AF3F5DF-6710-4D7E-B47A-C27D138660A4}">
    <text>Updated.</text>
  </threadedComment>
  <threadedComment ref="JYS262162" dT="2023-01-31T08:27:18.32" personId="{4D90216A-5022-448F-B86B-3C48E47C285D}" id="{6DBA7EA2-80B3-4E79-971B-977FEC9FA0E5}">
    <text>@Mwamlima, Basileke please update this as per Zenzo's calculations (considered and quality checked by yourself of course)</text>
    <mentions>
      <mention mentionpersonId="{1D340A60-DA7F-4B80-92CD-5DFC1B872412}" mentionId="{ED7066D7-3911-4C76-9C68-4134B06D0F74}" startIndex="0" length="19"/>
    </mentions>
  </threadedComment>
  <threadedComment ref="JYS262162" dT="2023-01-31T08:57:32.93" personId="{171D40F8-B88A-4899-8923-1253382DD713}" id="{79B74C4A-A977-485D-860D-D68D0E65FF0A}" parentId="{6DBA7EA2-80B3-4E79-971B-977FEC9FA0E5}">
    <text>Updated.</text>
  </threadedComment>
  <threadedComment ref="KIO262162" dT="2023-01-31T08:27:18.32" personId="{4D90216A-5022-448F-B86B-3C48E47C285D}" id="{34519976-6B52-4E83-8DE9-E49F98070A1A}">
    <text>@Mwamlima, Basileke please update this as per Zenzo's calculations (considered and quality checked by yourself of course)</text>
    <mentions>
      <mention mentionpersonId="{1D340A60-DA7F-4B80-92CD-5DFC1B872412}" mentionId="{EC0E7E37-44F4-4DB1-83E6-4A80A95D08EF}" startIndex="0" length="19"/>
    </mentions>
  </threadedComment>
  <threadedComment ref="KIO262162" dT="2023-01-31T08:57:32.93" personId="{171D40F8-B88A-4899-8923-1253382DD713}" id="{750C4874-355D-4482-81A1-F0490B75D8F8}" parentId="{34519976-6B52-4E83-8DE9-E49F98070A1A}">
    <text>Updated.</text>
  </threadedComment>
  <threadedComment ref="KSK262162" dT="2023-01-31T08:27:18.32" personId="{4D90216A-5022-448F-B86B-3C48E47C285D}" id="{B8C9A4F1-099E-4166-835C-A3194BEFAB69}">
    <text>@Mwamlima, Basileke please update this as per Zenzo's calculations (considered and quality checked by yourself of course)</text>
    <mentions>
      <mention mentionpersonId="{1D340A60-DA7F-4B80-92CD-5DFC1B872412}" mentionId="{E619AD98-C125-419A-AAE7-37185E80CBC4}" startIndex="0" length="19"/>
    </mentions>
  </threadedComment>
  <threadedComment ref="KSK262162" dT="2023-01-31T08:57:32.93" personId="{171D40F8-B88A-4899-8923-1253382DD713}" id="{321870B5-C072-4553-A3BE-EA1BC750509E}" parentId="{B8C9A4F1-099E-4166-835C-A3194BEFAB69}">
    <text>Updated.</text>
  </threadedComment>
  <threadedComment ref="LCG262162" dT="2023-01-31T08:27:18.32" personId="{4D90216A-5022-448F-B86B-3C48E47C285D}" id="{1EA5DA13-4C05-4A5F-9DCE-1B7FD2C7C32A}">
    <text>@Mwamlima, Basileke please update this as per Zenzo's calculations (considered and quality checked by yourself of course)</text>
    <mentions>
      <mention mentionpersonId="{1D340A60-DA7F-4B80-92CD-5DFC1B872412}" mentionId="{E7E7353E-E3B1-4E5B-8103-14164EEF99EC}" startIndex="0" length="19"/>
    </mentions>
  </threadedComment>
  <threadedComment ref="LCG262162" dT="2023-01-31T08:57:32.93" personId="{171D40F8-B88A-4899-8923-1253382DD713}" id="{0A22979A-5970-4360-91B3-2BFC557C4256}" parentId="{1EA5DA13-4C05-4A5F-9DCE-1B7FD2C7C32A}">
    <text>Updated.</text>
  </threadedComment>
  <threadedComment ref="LMC262162" dT="2023-01-31T08:27:18.32" personId="{4D90216A-5022-448F-B86B-3C48E47C285D}" id="{4C8D3F85-415C-4269-B70A-322C8BEBDF57}">
    <text>@Mwamlima, Basileke please update this as per Zenzo's calculations (considered and quality checked by yourself of course)</text>
    <mentions>
      <mention mentionpersonId="{1D340A60-DA7F-4B80-92CD-5DFC1B872412}" mentionId="{04329F10-B45E-4865-ABA7-A480E92FFDB3}" startIndex="0" length="19"/>
    </mentions>
  </threadedComment>
  <threadedComment ref="LMC262162" dT="2023-01-31T08:57:32.93" personId="{171D40F8-B88A-4899-8923-1253382DD713}" id="{942098D9-3CF7-4CD4-9941-DE7DBBE9590F}" parentId="{4C8D3F85-415C-4269-B70A-322C8BEBDF57}">
    <text>Updated.</text>
  </threadedComment>
  <threadedComment ref="LVY262162" dT="2023-01-31T08:27:18.32" personId="{4D90216A-5022-448F-B86B-3C48E47C285D}" id="{378156C7-065A-4302-BB28-5DC12F9EEB0E}">
    <text>@Mwamlima, Basileke please update this as per Zenzo's calculations (considered and quality checked by yourself of course)</text>
    <mentions>
      <mention mentionpersonId="{1D340A60-DA7F-4B80-92CD-5DFC1B872412}" mentionId="{29B8049F-9BE8-4400-A153-6F29008A2C8E}" startIndex="0" length="19"/>
    </mentions>
  </threadedComment>
  <threadedComment ref="LVY262162" dT="2023-01-31T08:57:32.93" personId="{171D40F8-B88A-4899-8923-1253382DD713}" id="{CF7535DB-DE14-49FF-8AE7-A65A36769F7B}" parentId="{378156C7-065A-4302-BB28-5DC12F9EEB0E}">
    <text>Updated.</text>
  </threadedComment>
  <threadedComment ref="MFU262162" dT="2023-01-31T08:27:18.32" personId="{4D90216A-5022-448F-B86B-3C48E47C285D}" id="{5351DE41-3059-4AC1-AEF7-C79B0C1212B9}">
    <text>@Mwamlima, Basileke please update this as per Zenzo's calculations (considered and quality checked by yourself of course)</text>
    <mentions>
      <mention mentionpersonId="{1D340A60-DA7F-4B80-92CD-5DFC1B872412}" mentionId="{BD5CC948-1A3B-42B7-A59B-FD87086CF6F6}" startIndex="0" length="19"/>
    </mentions>
  </threadedComment>
  <threadedComment ref="MFU262162" dT="2023-01-31T08:57:32.93" personId="{171D40F8-B88A-4899-8923-1253382DD713}" id="{C6ABCFDF-B953-444B-A5E3-F8A710DA4AC3}" parentId="{5351DE41-3059-4AC1-AEF7-C79B0C1212B9}">
    <text>Updated.</text>
  </threadedComment>
  <threadedComment ref="MPQ262162" dT="2023-01-31T08:27:18.32" personId="{4D90216A-5022-448F-B86B-3C48E47C285D}" id="{92879A31-8CE4-4FAF-9CF6-EE447B53C394}">
    <text>@Mwamlima, Basileke please update this as per Zenzo's calculations (considered and quality checked by yourself of course)</text>
    <mentions>
      <mention mentionpersonId="{1D340A60-DA7F-4B80-92CD-5DFC1B872412}" mentionId="{5EE708E2-C90C-4926-9C51-733AB9E8CDDE}" startIndex="0" length="19"/>
    </mentions>
  </threadedComment>
  <threadedComment ref="MPQ262162" dT="2023-01-31T08:57:32.93" personId="{171D40F8-B88A-4899-8923-1253382DD713}" id="{BF65D4D8-2447-4129-9536-EA6C00382F32}" parentId="{92879A31-8CE4-4FAF-9CF6-EE447B53C394}">
    <text>Updated.</text>
  </threadedComment>
  <threadedComment ref="MZM262162" dT="2023-01-31T08:27:18.32" personId="{4D90216A-5022-448F-B86B-3C48E47C285D}" id="{38FB5FA0-A5A4-4512-B602-F92CBBF764A5}">
    <text>@Mwamlima, Basileke please update this as per Zenzo's calculations (considered and quality checked by yourself of course)</text>
    <mentions>
      <mention mentionpersonId="{1D340A60-DA7F-4B80-92CD-5DFC1B872412}" mentionId="{08014D6D-8DD6-4745-9103-9157D751DD20}" startIndex="0" length="19"/>
    </mentions>
  </threadedComment>
  <threadedComment ref="MZM262162" dT="2023-01-31T08:57:32.93" personId="{171D40F8-B88A-4899-8923-1253382DD713}" id="{DDF9F70D-2DEB-4F19-B5AF-3E4D6D548537}" parentId="{38FB5FA0-A5A4-4512-B602-F92CBBF764A5}">
    <text>Updated.</text>
  </threadedComment>
  <threadedComment ref="NJI262162" dT="2023-01-31T08:27:18.32" personId="{4D90216A-5022-448F-B86B-3C48E47C285D}" id="{72E0F50C-0400-4AE8-8846-87CA972ED04E}">
    <text>@Mwamlima, Basileke please update this as per Zenzo's calculations (considered and quality checked by yourself of course)</text>
    <mentions>
      <mention mentionpersonId="{1D340A60-DA7F-4B80-92CD-5DFC1B872412}" mentionId="{7384EC04-A524-4D85-8A4C-C9F532408021}" startIndex="0" length="19"/>
    </mentions>
  </threadedComment>
  <threadedComment ref="NJI262162" dT="2023-01-31T08:57:32.93" personId="{171D40F8-B88A-4899-8923-1253382DD713}" id="{89ACC59C-D7B7-4AA0-9D1E-3448CB06AED6}" parentId="{72E0F50C-0400-4AE8-8846-87CA972ED04E}">
    <text>Updated.</text>
  </threadedComment>
  <threadedComment ref="NTE262162" dT="2023-01-31T08:27:18.32" personId="{4D90216A-5022-448F-B86B-3C48E47C285D}" id="{3DF779E0-13C7-48C2-B8B6-2070ABF12DA8}">
    <text>@Mwamlima, Basileke please update this as per Zenzo's calculations (considered and quality checked by yourself of course)</text>
    <mentions>
      <mention mentionpersonId="{1D340A60-DA7F-4B80-92CD-5DFC1B872412}" mentionId="{B5597558-E362-461C-87CF-3D8920D23891}" startIndex="0" length="19"/>
    </mentions>
  </threadedComment>
  <threadedComment ref="NTE262162" dT="2023-01-31T08:57:32.93" personId="{171D40F8-B88A-4899-8923-1253382DD713}" id="{B60112AF-12A7-4BDA-9C8B-1104117F230D}" parentId="{3DF779E0-13C7-48C2-B8B6-2070ABF12DA8}">
    <text>Updated.</text>
  </threadedComment>
  <threadedComment ref="ODA262162" dT="2023-01-31T08:27:18.32" personId="{4D90216A-5022-448F-B86B-3C48E47C285D}" id="{0BF38A11-8940-43C1-9866-65BA2FC0B9E6}">
    <text>@Mwamlima, Basileke please update this as per Zenzo's calculations (considered and quality checked by yourself of course)</text>
    <mentions>
      <mention mentionpersonId="{1D340A60-DA7F-4B80-92CD-5DFC1B872412}" mentionId="{7B294D89-8534-4B83-8BEE-C018B9BC5C74}" startIndex="0" length="19"/>
    </mentions>
  </threadedComment>
  <threadedComment ref="ODA262162" dT="2023-01-31T08:57:32.93" personId="{171D40F8-B88A-4899-8923-1253382DD713}" id="{1033C345-0554-4793-8708-E728DD7FB763}" parentId="{0BF38A11-8940-43C1-9866-65BA2FC0B9E6}">
    <text>Updated.</text>
  </threadedComment>
  <threadedComment ref="OMW262162" dT="2023-01-31T08:27:18.32" personId="{4D90216A-5022-448F-B86B-3C48E47C285D}" id="{EED0C1C3-60E9-4730-A9C5-3FD82DAB0C70}">
    <text>@Mwamlima, Basileke please update this as per Zenzo's calculations (considered and quality checked by yourself of course)</text>
    <mentions>
      <mention mentionpersonId="{1D340A60-DA7F-4B80-92CD-5DFC1B872412}" mentionId="{776A48B2-B5E9-49D4-9850-809D5EE90A55}" startIndex="0" length="19"/>
    </mentions>
  </threadedComment>
  <threadedComment ref="OMW262162" dT="2023-01-31T08:57:32.93" personId="{171D40F8-B88A-4899-8923-1253382DD713}" id="{00814CD9-20E7-4524-B9B8-15E2858AF608}" parentId="{EED0C1C3-60E9-4730-A9C5-3FD82DAB0C70}">
    <text>Updated.</text>
  </threadedComment>
  <threadedComment ref="OWS262162" dT="2023-01-31T08:27:18.32" personId="{4D90216A-5022-448F-B86B-3C48E47C285D}" id="{1416710A-E0D1-4CCA-9B54-81908E78DE06}">
    <text>@Mwamlima, Basileke please update this as per Zenzo's calculations (considered and quality checked by yourself of course)</text>
    <mentions>
      <mention mentionpersonId="{1D340A60-DA7F-4B80-92CD-5DFC1B872412}" mentionId="{AA6C5F63-5AEF-4A80-9C4D-B77AE4E0282B}" startIndex="0" length="19"/>
    </mentions>
  </threadedComment>
  <threadedComment ref="OWS262162" dT="2023-01-31T08:57:32.93" personId="{171D40F8-B88A-4899-8923-1253382DD713}" id="{389A76A5-196E-4592-9E2B-50FDE4A41A87}" parentId="{1416710A-E0D1-4CCA-9B54-81908E78DE06}">
    <text>Updated.</text>
  </threadedComment>
  <threadedComment ref="PGO262162" dT="2023-01-31T08:27:18.32" personId="{4D90216A-5022-448F-B86B-3C48E47C285D}" id="{8D697EBE-7791-44BD-B18F-82D787C69630}">
    <text>@Mwamlima, Basileke please update this as per Zenzo's calculations (considered and quality checked by yourself of course)</text>
    <mentions>
      <mention mentionpersonId="{1D340A60-DA7F-4B80-92CD-5DFC1B872412}" mentionId="{5207FAFD-62B0-478D-ADA2-5A7E650E684B}" startIndex="0" length="19"/>
    </mentions>
  </threadedComment>
  <threadedComment ref="PGO262162" dT="2023-01-31T08:57:32.93" personId="{171D40F8-B88A-4899-8923-1253382DD713}" id="{0CDE3370-CC9D-4434-8383-76DEB716D7C4}" parentId="{8D697EBE-7791-44BD-B18F-82D787C69630}">
    <text>Updated.</text>
  </threadedComment>
  <threadedComment ref="PQK262162" dT="2023-01-31T08:27:18.32" personId="{4D90216A-5022-448F-B86B-3C48E47C285D}" id="{8A1AF9D3-42B8-426D-9C32-964FB259912A}">
    <text>@Mwamlima, Basileke please update this as per Zenzo's calculations (considered and quality checked by yourself of course)</text>
    <mentions>
      <mention mentionpersonId="{1D340A60-DA7F-4B80-92CD-5DFC1B872412}" mentionId="{BA8018EA-39A4-4EC2-A03D-2548D69446A9}" startIndex="0" length="19"/>
    </mentions>
  </threadedComment>
  <threadedComment ref="PQK262162" dT="2023-01-31T08:57:32.93" personId="{171D40F8-B88A-4899-8923-1253382DD713}" id="{FC8ABF53-7150-4881-9667-F3EDFCECAC99}" parentId="{8A1AF9D3-42B8-426D-9C32-964FB259912A}">
    <text>Updated.</text>
  </threadedComment>
  <threadedComment ref="QAG262162" dT="2023-01-31T08:27:18.32" personId="{4D90216A-5022-448F-B86B-3C48E47C285D}" id="{250B11BD-B27F-411C-BADD-1A971768063B}">
    <text>@Mwamlima, Basileke please update this as per Zenzo's calculations (considered and quality checked by yourself of course)</text>
    <mentions>
      <mention mentionpersonId="{1D340A60-DA7F-4B80-92CD-5DFC1B872412}" mentionId="{06DB2B24-AA36-4B39-9AA8-567EEE4B440E}" startIndex="0" length="19"/>
    </mentions>
  </threadedComment>
  <threadedComment ref="QAG262162" dT="2023-01-31T08:57:32.93" personId="{171D40F8-B88A-4899-8923-1253382DD713}" id="{2D595DFB-80BE-4277-9E24-E0C07C3E40AC}" parentId="{250B11BD-B27F-411C-BADD-1A971768063B}">
    <text>Updated.</text>
  </threadedComment>
  <threadedComment ref="QKC262162" dT="2023-01-31T08:27:18.32" personId="{4D90216A-5022-448F-B86B-3C48E47C285D}" id="{7D3C79D0-B82E-49C6-96D6-ACB9875041F1}">
    <text>@Mwamlima, Basileke please update this as per Zenzo's calculations (considered and quality checked by yourself of course)</text>
    <mentions>
      <mention mentionpersonId="{1D340A60-DA7F-4B80-92CD-5DFC1B872412}" mentionId="{6A8317FF-C2C4-489E-99A5-6B8B0423DB99}" startIndex="0" length="19"/>
    </mentions>
  </threadedComment>
  <threadedComment ref="QKC262162" dT="2023-01-31T08:57:32.93" personId="{171D40F8-B88A-4899-8923-1253382DD713}" id="{CAC6E100-8BE8-44BD-98A5-558105ABFB2E}" parentId="{7D3C79D0-B82E-49C6-96D6-ACB9875041F1}">
    <text>Updated.</text>
  </threadedComment>
  <threadedComment ref="QTY262162" dT="2023-01-31T08:27:18.32" personId="{4D90216A-5022-448F-B86B-3C48E47C285D}" id="{1A47C13B-BA06-468D-A00D-C9E78C35B29F}">
    <text>@Mwamlima, Basileke please update this as per Zenzo's calculations (considered and quality checked by yourself of course)</text>
    <mentions>
      <mention mentionpersonId="{1D340A60-DA7F-4B80-92CD-5DFC1B872412}" mentionId="{5880825F-C19E-4C03-B14C-FB474473AAAC}" startIndex="0" length="19"/>
    </mentions>
  </threadedComment>
  <threadedComment ref="QTY262162" dT="2023-01-31T08:57:32.93" personId="{171D40F8-B88A-4899-8923-1253382DD713}" id="{0E8053B5-617D-4AA2-9D40-519EF1247C45}" parentId="{1A47C13B-BA06-468D-A00D-C9E78C35B29F}">
    <text>Updated.</text>
  </threadedComment>
  <threadedComment ref="RDU262162" dT="2023-01-31T08:27:18.32" personId="{4D90216A-5022-448F-B86B-3C48E47C285D}" id="{7DCC1A0F-CFB8-4174-8952-365DC25B6B2E}">
    <text>@Mwamlima, Basileke please update this as per Zenzo's calculations (considered and quality checked by yourself of course)</text>
    <mentions>
      <mention mentionpersonId="{1D340A60-DA7F-4B80-92CD-5DFC1B872412}" mentionId="{C1E3FE66-5199-4BBC-A6B1-C0EE354267DF}" startIndex="0" length="19"/>
    </mentions>
  </threadedComment>
  <threadedComment ref="RDU262162" dT="2023-01-31T08:57:32.93" personId="{171D40F8-B88A-4899-8923-1253382DD713}" id="{C9E11112-02FC-47C8-9627-F4293BCA2FA5}" parentId="{7DCC1A0F-CFB8-4174-8952-365DC25B6B2E}">
    <text>Updated.</text>
  </threadedComment>
  <threadedComment ref="RNQ262162" dT="2023-01-31T08:27:18.32" personId="{4D90216A-5022-448F-B86B-3C48E47C285D}" id="{684B38C8-8594-4650-A74D-A87107819450}">
    <text>@Mwamlima, Basileke please update this as per Zenzo's calculations (considered and quality checked by yourself of course)</text>
    <mentions>
      <mention mentionpersonId="{1D340A60-DA7F-4B80-92CD-5DFC1B872412}" mentionId="{24E23575-230A-4454-90C7-CD5EC9B0DD60}" startIndex="0" length="19"/>
    </mentions>
  </threadedComment>
  <threadedComment ref="RNQ262162" dT="2023-01-31T08:57:32.93" personId="{171D40F8-B88A-4899-8923-1253382DD713}" id="{22C9D14C-EA42-41C7-A97C-B077EDFA1749}" parentId="{684B38C8-8594-4650-A74D-A87107819450}">
    <text>Updated.</text>
  </threadedComment>
  <threadedComment ref="RXM262162" dT="2023-01-31T08:27:18.32" personId="{4D90216A-5022-448F-B86B-3C48E47C285D}" id="{3556AE13-AE37-4399-B0C6-C1AE02186ED4}">
    <text>@Mwamlima, Basileke please update this as per Zenzo's calculations (considered and quality checked by yourself of course)</text>
    <mentions>
      <mention mentionpersonId="{1D340A60-DA7F-4B80-92CD-5DFC1B872412}" mentionId="{602A4067-B02D-4276-9407-9A1FF70A9B4E}" startIndex="0" length="19"/>
    </mentions>
  </threadedComment>
  <threadedComment ref="RXM262162" dT="2023-01-31T08:57:32.93" personId="{171D40F8-B88A-4899-8923-1253382DD713}" id="{AC6CE506-F9EB-4C63-A8C1-D6A6D5D51426}" parentId="{3556AE13-AE37-4399-B0C6-C1AE02186ED4}">
    <text>Updated.</text>
  </threadedComment>
  <threadedComment ref="SHI262162" dT="2023-01-31T08:27:18.32" personId="{4D90216A-5022-448F-B86B-3C48E47C285D}" id="{4ACCEA08-A8B9-45B9-A343-294642B09D56}">
    <text>@Mwamlima, Basileke please update this as per Zenzo's calculations (considered and quality checked by yourself of course)</text>
    <mentions>
      <mention mentionpersonId="{1D340A60-DA7F-4B80-92CD-5DFC1B872412}" mentionId="{5FC00659-DA39-422A-A4AA-BE0E0128953C}" startIndex="0" length="19"/>
    </mentions>
  </threadedComment>
  <threadedComment ref="SHI262162" dT="2023-01-31T08:57:32.93" personId="{171D40F8-B88A-4899-8923-1253382DD713}" id="{F86E7E28-E494-4E4A-BCA9-AC215E185952}" parentId="{4ACCEA08-A8B9-45B9-A343-294642B09D56}">
    <text>Updated.</text>
  </threadedComment>
  <threadedComment ref="SRE262162" dT="2023-01-31T08:27:18.32" personId="{4D90216A-5022-448F-B86B-3C48E47C285D}" id="{81581CBE-2D1B-47BE-8E3F-EA35CDDFF30C}">
    <text>@Mwamlima, Basileke please update this as per Zenzo's calculations (considered and quality checked by yourself of course)</text>
    <mentions>
      <mention mentionpersonId="{1D340A60-DA7F-4B80-92CD-5DFC1B872412}" mentionId="{7B801DE3-3FFE-40D5-9B84-30DFE97685B4}" startIndex="0" length="19"/>
    </mentions>
  </threadedComment>
  <threadedComment ref="SRE262162" dT="2023-01-31T08:57:32.93" personId="{171D40F8-B88A-4899-8923-1253382DD713}" id="{1CC72F1D-BC0D-48E3-BE72-BC89E9260532}" parentId="{81581CBE-2D1B-47BE-8E3F-EA35CDDFF30C}">
    <text>Updated.</text>
  </threadedComment>
  <threadedComment ref="TBA262162" dT="2023-01-31T08:27:18.32" personId="{4D90216A-5022-448F-B86B-3C48E47C285D}" id="{D95D2BC9-64EE-4870-960B-167B363419FE}">
    <text>@Mwamlima, Basileke please update this as per Zenzo's calculations (considered and quality checked by yourself of course)</text>
    <mentions>
      <mention mentionpersonId="{1D340A60-DA7F-4B80-92CD-5DFC1B872412}" mentionId="{CE8FE106-281D-4887-95A7-0C1AD7AEEDB9}" startIndex="0" length="19"/>
    </mentions>
  </threadedComment>
  <threadedComment ref="TBA262162" dT="2023-01-31T08:57:32.93" personId="{171D40F8-B88A-4899-8923-1253382DD713}" id="{84B1E499-EC5F-49C9-9024-4BA3445919DF}" parentId="{D95D2BC9-64EE-4870-960B-167B363419FE}">
    <text>Updated.</text>
  </threadedComment>
  <threadedComment ref="TKW262162" dT="2023-01-31T08:27:18.32" personId="{4D90216A-5022-448F-B86B-3C48E47C285D}" id="{98A9B381-4A39-4ADC-8D5F-2507DB7EB8CC}">
    <text>@Mwamlima, Basileke please update this as per Zenzo's calculations (considered and quality checked by yourself of course)</text>
    <mentions>
      <mention mentionpersonId="{1D340A60-DA7F-4B80-92CD-5DFC1B872412}" mentionId="{3B4E2D80-E18E-4C33-B7C9-6225C0BD5D66}" startIndex="0" length="19"/>
    </mentions>
  </threadedComment>
  <threadedComment ref="TKW262162" dT="2023-01-31T08:57:32.93" personId="{171D40F8-B88A-4899-8923-1253382DD713}" id="{E185640A-41DD-4DA1-BFB2-1170AD9429C3}" parentId="{98A9B381-4A39-4ADC-8D5F-2507DB7EB8CC}">
    <text>Updated.</text>
  </threadedComment>
  <threadedComment ref="TUS262162" dT="2023-01-31T08:27:18.32" personId="{4D90216A-5022-448F-B86B-3C48E47C285D}" id="{D1813ED5-7871-4999-AF3E-C5E94BFC1A63}">
    <text>@Mwamlima, Basileke please update this as per Zenzo's calculations (considered and quality checked by yourself of course)</text>
    <mentions>
      <mention mentionpersonId="{1D340A60-DA7F-4B80-92CD-5DFC1B872412}" mentionId="{73C9358C-01DA-4318-BC23-B3B3BD921F11}" startIndex="0" length="19"/>
    </mentions>
  </threadedComment>
  <threadedComment ref="TUS262162" dT="2023-01-31T08:57:32.93" personId="{171D40F8-B88A-4899-8923-1253382DD713}" id="{9799EED8-BC5E-467F-859E-300EDBDA073C}" parentId="{D1813ED5-7871-4999-AF3E-C5E94BFC1A63}">
    <text>Updated.</text>
  </threadedComment>
  <threadedComment ref="UEO262162" dT="2023-01-31T08:27:18.32" personId="{4D90216A-5022-448F-B86B-3C48E47C285D}" id="{4570ECA8-9CE8-47BD-BC4F-D184A5326E3C}">
    <text>@Mwamlima, Basileke please update this as per Zenzo's calculations (considered and quality checked by yourself of course)</text>
    <mentions>
      <mention mentionpersonId="{1D340A60-DA7F-4B80-92CD-5DFC1B872412}" mentionId="{69B1476F-85D3-40D7-95E3-D6CA8191B72D}" startIndex="0" length="19"/>
    </mentions>
  </threadedComment>
  <threadedComment ref="UEO262162" dT="2023-01-31T08:57:32.93" personId="{171D40F8-B88A-4899-8923-1253382DD713}" id="{31A3F0C1-56E3-466C-8132-FBB057E93192}" parentId="{4570ECA8-9CE8-47BD-BC4F-D184A5326E3C}">
    <text>Updated.</text>
  </threadedComment>
  <threadedComment ref="UOK262162" dT="2023-01-31T08:27:18.32" personId="{4D90216A-5022-448F-B86B-3C48E47C285D}" id="{72025F86-4EFF-4F82-9471-424E3A3FF127}">
    <text>@Mwamlima, Basileke please update this as per Zenzo's calculations (considered and quality checked by yourself of course)</text>
    <mentions>
      <mention mentionpersonId="{1D340A60-DA7F-4B80-92CD-5DFC1B872412}" mentionId="{BF6D4320-45B9-476E-8FE6-2EB35B514BB8}" startIndex="0" length="19"/>
    </mentions>
  </threadedComment>
  <threadedComment ref="UOK262162" dT="2023-01-31T08:57:32.93" personId="{171D40F8-B88A-4899-8923-1253382DD713}" id="{64379D38-D411-47A2-8A01-E72649BC59F5}" parentId="{72025F86-4EFF-4F82-9471-424E3A3FF127}">
    <text>Updated.</text>
  </threadedComment>
  <threadedComment ref="UYG262162" dT="2023-01-31T08:27:18.32" personId="{4D90216A-5022-448F-B86B-3C48E47C285D}" id="{49FC0714-349B-49C3-A783-08C34F5D04DC}">
    <text>@Mwamlima, Basileke please update this as per Zenzo's calculations (considered and quality checked by yourself of course)</text>
    <mentions>
      <mention mentionpersonId="{1D340A60-DA7F-4B80-92CD-5DFC1B872412}" mentionId="{75C57EC8-458E-40DD-8EE0-162F43AC70EE}" startIndex="0" length="19"/>
    </mentions>
  </threadedComment>
  <threadedComment ref="UYG262162" dT="2023-01-31T08:57:32.93" personId="{171D40F8-B88A-4899-8923-1253382DD713}" id="{653322BB-6881-480D-BFB4-F21E3634F1D0}" parentId="{49FC0714-349B-49C3-A783-08C34F5D04DC}">
    <text>Updated.</text>
  </threadedComment>
  <threadedComment ref="VIC262162" dT="2023-01-31T08:27:18.32" personId="{4D90216A-5022-448F-B86B-3C48E47C285D}" id="{9AC7C071-14DB-47CE-8EF9-A5EDE440EFD4}">
    <text>@Mwamlima, Basileke please update this as per Zenzo's calculations (considered and quality checked by yourself of course)</text>
    <mentions>
      <mention mentionpersonId="{1D340A60-DA7F-4B80-92CD-5DFC1B872412}" mentionId="{F8404542-391A-4DD5-8954-6498EA62D65D}" startIndex="0" length="19"/>
    </mentions>
  </threadedComment>
  <threadedComment ref="VIC262162" dT="2023-01-31T08:57:32.93" personId="{171D40F8-B88A-4899-8923-1253382DD713}" id="{A37A06EC-521A-4AEC-93F8-768CAA27E8B8}" parentId="{9AC7C071-14DB-47CE-8EF9-A5EDE440EFD4}">
    <text>Updated.</text>
  </threadedComment>
  <threadedComment ref="VRY262162" dT="2023-01-31T08:27:18.32" personId="{4D90216A-5022-448F-B86B-3C48E47C285D}" id="{E10F5C4D-EB42-44E0-A123-8E334F54AC9C}">
    <text>@Mwamlima, Basileke please update this as per Zenzo's calculations (considered and quality checked by yourself of course)</text>
    <mentions>
      <mention mentionpersonId="{1D340A60-DA7F-4B80-92CD-5DFC1B872412}" mentionId="{A821A792-4EF7-40BD-A9D9-8E16C3BF0474}" startIndex="0" length="19"/>
    </mentions>
  </threadedComment>
  <threadedComment ref="VRY262162" dT="2023-01-31T08:57:32.93" personId="{171D40F8-B88A-4899-8923-1253382DD713}" id="{55E96BAE-FD4E-41B5-8976-53F5C2026241}" parentId="{E10F5C4D-EB42-44E0-A123-8E334F54AC9C}">
    <text>Updated.</text>
  </threadedComment>
  <threadedComment ref="WBU262162" dT="2023-01-31T08:27:18.32" personId="{4D90216A-5022-448F-B86B-3C48E47C285D}" id="{C73574E9-4DFB-481B-AC6C-BDD217D63ADF}">
    <text>@Mwamlima, Basileke please update this as per Zenzo's calculations (considered and quality checked by yourself of course)</text>
    <mentions>
      <mention mentionpersonId="{1D340A60-DA7F-4B80-92CD-5DFC1B872412}" mentionId="{CB33923A-647E-4511-9DA4-78EAB7CE0A4A}" startIndex="0" length="19"/>
    </mentions>
  </threadedComment>
  <threadedComment ref="WBU262162" dT="2023-01-31T08:57:32.93" personId="{171D40F8-B88A-4899-8923-1253382DD713}" id="{11B82304-E40A-4A04-AF0D-53A7595B5A6C}" parentId="{C73574E9-4DFB-481B-AC6C-BDD217D63ADF}">
    <text>Updated.</text>
  </threadedComment>
  <threadedComment ref="WLQ262162" dT="2023-01-31T08:27:18.32" personId="{4D90216A-5022-448F-B86B-3C48E47C285D}" id="{C8786598-9F9B-4F92-B510-3C6922D1A93B}">
    <text>@Mwamlima, Basileke please update this as per Zenzo's calculations (considered and quality checked by yourself of course)</text>
    <mentions>
      <mention mentionpersonId="{1D340A60-DA7F-4B80-92CD-5DFC1B872412}" mentionId="{B7512766-5CC9-491B-A698-B134FB64A624}" startIndex="0" length="19"/>
    </mentions>
  </threadedComment>
  <threadedComment ref="WLQ262162" dT="2023-01-31T08:57:32.93" personId="{171D40F8-B88A-4899-8923-1253382DD713}" id="{38860940-D3D3-4FC2-9885-E5EDF6C0BBFD}" parentId="{C8786598-9F9B-4F92-B510-3C6922D1A93B}">
    <text>Updated.</text>
  </threadedComment>
  <threadedComment ref="WVM262162" dT="2023-01-31T08:27:18.32" personId="{4D90216A-5022-448F-B86B-3C48E47C285D}" id="{7CE825B0-99CF-4201-BC60-D7BDB6A3E127}">
    <text>@Mwamlima, Basileke please update this as per Zenzo's calculations (considered and quality checked by yourself of course)</text>
    <mentions>
      <mention mentionpersonId="{1D340A60-DA7F-4B80-92CD-5DFC1B872412}" mentionId="{32ABE564-A8A7-43BF-9B88-7DDF13E4D3B0}" startIndex="0" length="19"/>
    </mentions>
  </threadedComment>
  <threadedComment ref="WVM262162" dT="2023-01-31T08:57:32.93" personId="{171D40F8-B88A-4899-8923-1253382DD713}" id="{FA66F828-723E-4C26-AC52-262D21795B5C}" parentId="{7CE825B0-99CF-4201-BC60-D7BDB6A3E127}">
    <text>Updated.</text>
  </threadedComment>
  <threadedComment ref="B262164" dT="2023-01-31T08:26:00.52" personId="{4D90216A-5022-448F-B86B-3C48E47C285D}" id="{5EB1B23B-BC7E-4417-AA2E-CEBAF17C0B5A}">
    <text>@Mwamlima, Basileke please edit this line as per the mail from Guy</text>
    <mentions>
      <mention mentionpersonId="{1D340A60-DA7F-4B80-92CD-5DFC1B872412}" mentionId="{616B9CEC-6C92-47D2-AF4F-1E6166B51832}" startIndex="0" length="19"/>
    </mentions>
  </threadedComment>
  <threadedComment ref="B262164" dT="2023-01-31T09:06:23.90" personId="{171D40F8-B88A-4899-8923-1253382DD713}" id="{4399407E-AF11-4F6C-8AA5-E32C9A5B653E}" parentId="{5EB1B23B-BC7E-4417-AA2E-CEBAF17C0B5A}">
    <text>updated</text>
  </threadedComment>
  <threadedComment ref="C262164" dT="2023-01-31T08:26:00.52" personId="{4D90216A-5022-448F-B86B-3C48E47C285D}" id="{A0A69FDF-9709-4DF8-BB19-044F07A36B11}">
    <text>@Mwamlima, Basileke please edit this line as per the mail from Guy</text>
    <mentions>
      <mention mentionpersonId="{1D340A60-DA7F-4B80-92CD-5DFC1B872412}" mentionId="{F6B5810D-72F6-47FB-84AE-9BAF8BC505E3}" startIndex="0" length="19"/>
    </mentions>
  </threadedComment>
  <threadedComment ref="C262164" dT="2023-01-31T09:06:23.90" personId="{171D40F8-B88A-4899-8923-1253382DD713}" id="{1D997C12-6752-4B0E-A5BF-9D2B6388AD1C}" parentId="{A0A69FDF-9709-4DF8-BB19-044F07A36B11}">
    <text>updated</text>
  </threadedComment>
  <threadedComment ref="D262164" dT="2023-01-31T08:26:00.52" personId="{4D90216A-5022-448F-B86B-3C48E47C285D}" id="{910A1C02-348D-48C9-BC4D-EDE61B7CFE71}">
    <text>@Mwamlima, Basileke please edit this line as per the mail from Guy</text>
    <mentions>
      <mention mentionpersonId="{1D340A60-DA7F-4B80-92CD-5DFC1B872412}" mentionId="{1FF6ACFF-A874-40C2-949D-D9ABF4147D87}" startIndex="0" length="19"/>
    </mentions>
  </threadedComment>
  <threadedComment ref="D262164" dT="2023-01-31T09:06:23.90" personId="{171D40F8-B88A-4899-8923-1253382DD713}" id="{8D11EEF8-E6F7-4A6E-B7AD-27422D593A2C}" parentId="{910A1C02-348D-48C9-BC4D-EDE61B7CFE71}">
    <text>updated</text>
  </threadedComment>
  <threadedComment ref="IZ262164" dT="2023-01-31T08:26:00.52" personId="{4D90216A-5022-448F-B86B-3C48E47C285D}" id="{3137BDF0-18AC-4506-8EE7-1C3C17F5FF50}">
    <text>@Mwamlima, Basileke please edit this line as per the mail from Guy</text>
    <mentions>
      <mention mentionpersonId="{1D340A60-DA7F-4B80-92CD-5DFC1B872412}" mentionId="{E7A7CB22-E81B-45C3-8553-A4933947F464}" startIndex="0" length="19"/>
    </mentions>
  </threadedComment>
  <threadedComment ref="IZ262164" dT="2023-01-31T09:06:23.90" personId="{171D40F8-B88A-4899-8923-1253382DD713}" id="{9F2D62C8-325F-4FE7-B31A-518E9C42D00C}" parentId="{3137BDF0-18AC-4506-8EE7-1C3C17F5FF50}">
    <text>updated</text>
  </threadedComment>
  <threadedComment ref="SV262164" dT="2023-01-31T08:26:00.52" personId="{4D90216A-5022-448F-B86B-3C48E47C285D}" id="{EE8C59C2-8DE3-4BBF-9F3F-9887250EDC32}">
    <text>@Mwamlima, Basileke please edit this line as per the mail from Guy</text>
    <mentions>
      <mention mentionpersonId="{1D340A60-DA7F-4B80-92CD-5DFC1B872412}" mentionId="{5C31B185-E663-493C-8FBC-31702EA1EDCA}" startIndex="0" length="19"/>
    </mentions>
  </threadedComment>
  <threadedComment ref="SV262164" dT="2023-01-31T09:06:23.90" personId="{171D40F8-B88A-4899-8923-1253382DD713}" id="{4F0F3FAE-AEC2-42DB-AADA-5D42D38A7753}" parentId="{EE8C59C2-8DE3-4BBF-9F3F-9887250EDC32}">
    <text>updated</text>
  </threadedComment>
  <threadedComment ref="ACR262164" dT="2023-01-31T08:26:00.52" personId="{4D90216A-5022-448F-B86B-3C48E47C285D}" id="{CB45C19B-4F64-4C7B-BD16-F11B63FE16B4}">
    <text>@Mwamlima, Basileke please edit this line as per the mail from Guy</text>
    <mentions>
      <mention mentionpersonId="{1D340A60-DA7F-4B80-92CD-5DFC1B872412}" mentionId="{3B933945-3C39-4DF9-927B-9ED15BB9C25E}" startIndex="0" length="19"/>
    </mentions>
  </threadedComment>
  <threadedComment ref="ACR262164" dT="2023-01-31T09:06:23.90" personId="{171D40F8-B88A-4899-8923-1253382DD713}" id="{5AD28AB8-9181-4417-B1AB-EDB4E6F771F0}" parentId="{CB45C19B-4F64-4C7B-BD16-F11B63FE16B4}">
    <text>updated</text>
  </threadedComment>
  <threadedComment ref="AMN262164" dT="2023-01-31T08:26:00.52" personId="{4D90216A-5022-448F-B86B-3C48E47C285D}" id="{4580A849-0F3C-4FAD-BC7C-73EA105C0C2C}">
    <text>@Mwamlima, Basileke please edit this line as per the mail from Guy</text>
    <mentions>
      <mention mentionpersonId="{1D340A60-DA7F-4B80-92CD-5DFC1B872412}" mentionId="{1D0689B8-B979-425F-A2C2-A71884D933A3}" startIndex="0" length="19"/>
    </mentions>
  </threadedComment>
  <threadedComment ref="AMN262164" dT="2023-01-31T09:06:23.90" personId="{171D40F8-B88A-4899-8923-1253382DD713}" id="{C4D776C8-0B47-44C7-BA53-6CE1EC5D37A7}" parentId="{4580A849-0F3C-4FAD-BC7C-73EA105C0C2C}">
    <text>updated</text>
  </threadedComment>
  <threadedComment ref="AWJ262164" dT="2023-01-31T08:26:00.52" personId="{4D90216A-5022-448F-B86B-3C48E47C285D}" id="{931CE206-4713-4F7C-8301-AE3AC72C2A6A}">
    <text>@Mwamlima, Basileke please edit this line as per the mail from Guy</text>
    <mentions>
      <mention mentionpersonId="{1D340A60-DA7F-4B80-92CD-5DFC1B872412}" mentionId="{C1ECC3A5-225C-49A3-AF16-6BC30A061976}" startIndex="0" length="19"/>
    </mentions>
  </threadedComment>
  <threadedComment ref="AWJ262164" dT="2023-01-31T09:06:23.90" personId="{171D40F8-B88A-4899-8923-1253382DD713}" id="{3C907AEF-8E2E-48F8-8824-BDE8BA22A8CD}" parentId="{931CE206-4713-4F7C-8301-AE3AC72C2A6A}">
    <text>updated</text>
  </threadedComment>
  <threadedComment ref="BGF262164" dT="2023-01-31T08:26:00.52" personId="{4D90216A-5022-448F-B86B-3C48E47C285D}" id="{08DE820B-DB95-4D8B-AA80-0EF3B3B72FC6}">
    <text>@Mwamlima, Basileke please edit this line as per the mail from Guy</text>
    <mentions>
      <mention mentionpersonId="{1D340A60-DA7F-4B80-92CD-5DFC1B872412}" mentionId="{CEEC889D-0824-4DF6-B1F4-79B9F7686FF6}" startIndex="0" length="19"/>
    </mentions>
  </threadedComment>
  <threadedComment ref="BGF262164" dT="2023-01-31T09:06:23.90" personId="{171D40F8-B88A-4899-8923-1253382DD713}" id="{68F1B6AD-23DF-4956-9E73-C1786E9E9D76}" parentId="{08DE820B-DB95-4D8B-AA80-0EF3B3B72FC6}">
    <text>updated</text>
  </threadedComment>
  <threadedComment ref="BQB262164" dT="2023-01-31T08:26:00.52" personId="{4D90216A-5022-448F-B86B-3C48E47C285D}" id="{A9DCEB5B-93FB-4E98-8382-CD6AFC7DD8AF}">
    <text>@Mwamlima, Basileke please edit this line as per the mail from Guy</text>
    <mentions>
      <mention mentionpersonId="{1D340A60-DA7F-4B80-92CD-5DFC1B872412}" mentionId="{4FC308D3-4096-4E17-8BDE-7F3C36B7609F}" startIndex="0" length="19"/>
    </mentions>
  </threadedComment>
  <threadedComment ref="BQB262164" dT="2023-01-31T09:06:23.90" personId="{171D40F8-B88A-4899-8923-1253382DD713}" id="{9003136D-9DF6-4A3A-AAF5-FD9472852616}" parentId="{A9DCEB5B-93FB-4E98-8382-CD6AFC7DD8AF}">
    <text>updated</text>
  </threadedComment>
  <threadedComment ref="BZX262164" dT="2023-01-31T08:26:00.52" personId="{4D90216A-5022-448F-B86B-3C48E47C285D}" id="{101304BC-837E-4220-AC4C-211351ED7C49}">
    <text>@Mwamlima, Basileke please edit this line as per the mail from Guy</text>
    <mentions>
      <mention mentionpersonId="{1D340A60-DA7F-4B80-92CD-5DFC1B872412}" mentionId="{F25EC5B3-DD2E-4448-B9F3-208F304795FD}" startIndex="0" length="19"/>
    </mentions>
  </threadedComment>
  <threadedComment ref="BZX262164" dT="2023-01-31T09:06:23.90" personId="{171D40F8-B88A-4899-8923-1253382DD713}" id="{D805E08E-2312-49C1-9E99-16A03CE984E1}" parentId="{101304BC-837E-4220-AC4C-211351ED7C49}">
    <text>updated</text>
  </threadedComment>
  <threadedComment ref="CJT262164" dT="2023-01-31T08:26:00.52" personId="{4D90216A-5022-448F-B86B-3C48E47C285D}" id="{BB456AEA-092D-475E-8430-5DA92363A5F8}">
    <text>@Mwamlima, Basileke please edit this line as per the mail from Guy</text>
    <mentions>
      <mention mentionpersonId="{1D340A60-DA7F-4B80-92CD-5DFC1B872412}" mentionId="{290FAE3C-B714-4F26-AAC4-B3183AA752E2}" startIndex="0" length="19"/>
    </mentions>
  </threadedComment>
  <threadedComment ref="CJT262164" dT="2023-01-31T09:06:23.90" personId="{171D40F8-B88A-4899-8923-1253382DD713}" id="{4CB8BEFE-58D3-4AB5-A2D7-77FB4A5C747B}" parentId="{BB456AEA-092D-475E-8430-5DA92363A5F8}">
    <text>updated</text>
  </threadedComment>
  <threadedComment ref="CTP262164" dT="2023-01-31T08:26:00.52" personId="{4D90216A-5022-448F-B86B-3C48E47C285D}" id="{F57B70BE-4023-4586-99E5-8E90AD487DFF}">
    <text>@Mwamlima, Basileke please edit this line as per the mail from Guy</text>
    <mentions>
      <mention mentionpersonId="{1D340A60-DA7F-4B80-92CD-5DFC1B872412}" mentionId="{36E5D428-EF1E-496E-A97E-17A90AD584CD}" startIndex="0" length="19"/>
    </mentions>
  </threadedComment>
  <threadedComment ref="CTP262164" dT="2023-01-31T09:06:23.90" personId="{171D40F8-B88A-4899-8923-1253382DD713}" id="{11530F7C-A85A-4CF2-9512-E241985AA55E}" parentId="{F57B70BE-4023-4586-99E5-8E90AD487DFF}">
    <text>updated</text>
  </threadedComment>
  <threadedComment ref="DDL262164" dT="2023-01-31T08:26:00.52" personId="{4D90216A-5022-448F-B86B-3C48E47C285D}" id="{6B40695F-C74A-41F1-8FB2-B6A4A7361FD2}">
    <text>@Mwamlima, Basileke please edit this line as per the mail from Guy</text>
    <mentions>
      <mention mentionpersonId="{1D340A60-DA7F-4B80-92CD-5DFC1B872412}" mentionId="{37F1F85E-75A9-446C-9F1B-5C3E82B825BC}" startIndex="0" length="19"/>
    </mentions>
  </threadedComment>
  <threadedComment ref="DDL262164" dT="2023-01-31T09:06:23.90" personId="{171D40F8-B88A-4899-8923-1253382DD713}" id="{B8157BA7-BB54-4FB0-9A07-007A4EB7EC18}" parentId="{6B40695F-C74A-41F1-8FB2-B6A4A7361FD2}">
    <text>updated</text>
  </threadedComment>
  <threadedComment ref="DNH262164" dT="2023-01-31T08:26:00.52" personId="{4D90216A-5022-448F-B86B-3C48E47C285D}" id="{539985F9-67FE-4CFA-A739-D42A61034DBA}">
    <text>@Mwamlima, Basileke please edit this line as per the mail from Guy</text>
    <mentions>
      <mention mentionpersonId="{1D340A60-DA7F-4B80-92CD-5DFC1B872412}" mentionId="{ECA2D0D4-1BFE-4E7F-80F3-F44C24196980}" startIndex="0" length="19"/>
    </mentions>
  </threadedComment>
  <threadedComment ref="DNH262164" dT="2023-01-31T09:06:23.90" personId="{171D40F8-B88A-4899-8923-1253382DD713}" id="{04138666-3DB4-4EEB-B970-B937661EDE47}" parentId="{539985F9-67FE-4CFA-A739-D42A61034DBA}">
    <text>updated</text>
  </threadedComment>
  <threadedComment ref="DXD262164" dT="2023-01-31T08:26:00.52" personId="{4D90216A-5022-448F-B86B-3C48E47C285D}" id="{1FADEDDD-8A4A-4032-896F-5593A3A52527}">
    <text>@Mwamlima, Basileke please edit this line as per the mail from Guy</text>
    <mentions>
      <mention mentionpersonId="{1D340A60-DA7F-4B80-92CD-5DFC1B872412}" mentionId="{6EAC4259-F65F-4013-8234-8C9FF0A9D11F}" startIndex="0" length="19"/>
    </mentions>
  </threadedComment>
  <threadedComment ref="DXD262164" dT="2023-01-31T09:06:23.90" personId="{171D40F8-B88A-4899-8923-1253382DD713}" id="{BA4665B7-D6BC-4111-94E5-A126DEC86E1B}" parentId="{1FADEDDD-8A4A-4032-896F-5593A3A52527}">
    <text>updated</text>
  </threadedComment>
  <threadedComment ref="EGZ262164" dT="2023-01-31T08:26:00.52" personId="{4D90216A-5022-448F-B86B-3C48E47C285D}" id="{890587E3-28FF-4174-96AF-EC70F4A896F3}">
    <text>@Mwamlima, Basileke please edit this line as per the mail from Guy</text>
    <mentions>
      <mention mentionpersonId="{1D340A60-DA7F-4B80-92CD-5DFC1B872412}" mentionId="{97D7D97F-5005-460A-86C7-450639E3AE7E}" startIndex="0" length="19"/>
    </mentions>
  </threadedComment>
  <threadedComment ref="EGZ262164" dT="2023-01-31T09:06:23.90" personId="{171D40F8-B88A-4899-8923-1253382DD713}" id="{9E0858C8-CFF7-4676-A679-B1971EA8B4AA}" parentId="{890587E3-28FF-4174-96AF-EC70F4A896F3}">
    <text>updated</text>
  </threadedComment>
  <threadedComment ref="EQV262164" dT="2023-01-31T08:26:00.52" personId="{4D90216A-5022-448F-B86B-3C48E47C285D}" id="{1E355F5D-1110-4F30-BD77-0727DF101FD9}">
    <text>@Mwamlima, Basileke please edit this line as per the mail from Guy</text>
    <mentions>
      <mention mentionpersonId="{1D340A60-DA7F-4B80-92CD-5DFC1B872412}" mentionId="{A226E61D-AD89-4ADA-BFFA-C9C2E03E1A03}" startIndex="0" length="19"/>
    </mentions>
  </threadedComment>
  <threadedComment ref="EQV262164" dT="2023-01-31T09:06:23.90" personId="{171D40F8-B88A-4899-8923-1253382DD713}" id="{5794ED28-0497-4A0E-9FE1-ED0FFF67905F}" parentId="{1E355F5D-1110-4F30-BD77-0727DF101FD9}">
    <text>updated</text>
  </threadedComment>
  <threadedComment ref="FAR262164" dT="2023-01-31T08:26:00.52" personId="{4D90216A-5022-448F-B86B-3C48E47C285D}" id="{1E0750E6-70DE-443C-A254-0C44BC76B7B6}">
    <text>@Mwamlima, Basileke please edit this line as per the mail from Guy</text>
    <mentions>
      <mention mentionpersonId="{1D340A60-DA7F-4B80-92CD-5DFC1B872412}" mentionId="{A04AC7C1-9B53-4478-8932-AD46AC7C8D7C}" startIndex="0" length="19"/>
    </mentions>
  </threadedComment>
  <threadedComment ref="FAR262164" dT="2023-01-31T09:06:23.90" personId="{171D40F8-B88A-4899-8923-1253382DD713}" id="{B0851272-F275-4023-9E49-D1A6D91AC493}" parentId="{1E0750E6-70DE-443C-A254-0C44BC76B7B6}">
    <text>updated</text>
  </threadedComment>
  <threadedComment ref="FKN262164" dT="2023-01-31T08:26:00.52" personId="{4D90216A-5022-448F-B86B-3C48E47C285D}" id="{B5090EEF-2CC9-48C3-9BD0-91133185EF1A}">
    <text>@Mwamlima, Basileke please edit this line as per the mail from Guy</text>
    <mentions>
      <mention mentionpersonId="{1D340A60-DA7F-4B80-92CD-5DFC1B872412}" mentionId="{1B63E99E-1275-4F8D-85F7-DBE5F7FF6E0F}" startIndex="0" length="19"/>
    </mentions>
  </threadedComment>
  <threadedComment ref="FKN262164" dT="2023-01-31T09:06:23.90" personId="{171D40F8-B88A-4899-8923-1253382DD713}" id="{187D36FB-9EF8-4BAA-AB8D-59F6230A3960}" parentId="{B5090EEF-2CC9-48C3-9BD0-91133185EF1A}">
    <text>updated</text>
  </threadedComment>
  <threadedComment ref="FUJ262164" dT="2023-01-31T08:26:00.52" personId="{4D90216A-5022-448F-B86B-3C48E47C285D}" id="{CC782E02-CF03-4CEA-96F2-3FEE8FB1922E}">
    <text>@Mwamlima, Basileke please edit this line as per the mail from Guy</text>
    <mentions>
      <mention mentionpersonId="{1D340A60-DA7F-4B80-92CD-5DFC1B872412}" mentionId="{E8C14AE8-2E3D-4F97-AE58-E2E4A8EB46EC}" startIndex="0" length="19"/>
    </mentions>
  </threadedComment>
  <threadedComment ref="FUJ262164" dT="2023-01-31T09:06:23.90" personId="{171D40F8-B88A-4899-8923-1253382DD713}" id="{E5A5AB87-115C-410A-BE3F-42542D8BA29A}" parentId="{CC782E02-CF03-4CEA-96F2-3FEE8FB1922E}">
    <text>updated</text>
  </threadedComment>
  <threadedComment ref="GEF262164" dT="2023-01-31T08:26:00.52" personId="{4D90216A-5022-448F-B86B-3C48E47C285D}" id="{F24549A6-509B-4683-8A32-2EE018381314}">
    <text>@Mwamlima, Basileke please edit this line as per the mail from Guy</text>
    <mentions>
      <mention mentionpersonId="{1D340A60-DA7F-4B80-92CD-5DFC1B872412}" mentionId="{92A8206D-555B-489E-A877-8142CA7536D9}" startIndex="0" length="19"/>
    </mentions>
  </threadedComment>
  <threadedComment ref="GEF262164" dT="2023-01-31T09:06:23.90" personId="{171D40F8-B88A-4899-8923-1253382DD713}" id="{7C619420-AE76-4511-9F2F-6A641BEA9ED5}" parentId="{F24549A6-509B-4683-8A32-2EE018381314}">
    <text>updated</text>
  </threadedComment>
  <threadedComment ref="GOB262164" dT="2023-01-31T08:26:00.52" personId="{4D90216A-5022-448F-B86B-3C48E47C285D}" id="{BC9051A1-796F-455F-B798-EBE080226C92}">
    <text>@Mwamlima, Basileke please edit this line as per the mail from Guy</text>
    <mentions>
      <mention mentionpersonId="{1D340A60-DA7F-4B80-92CD-5DFC1B872412}" mentionId="{B15BA661-3372-467A-8F2E-DA375EAE2D2B}" startIndex="0" length="19"/>
    </mentions>
  </threadedComment>
  <threadedComment ref="GOB262164" dT="2023-01-31T09:06:23.90" personId="{171D40F8-B88A-4899-8923-1253382DD713}" id="{C8330FD6-DC4A-4233-BB27-7FD1BEFF14DD}" parentId="{BC9051A1-796F-455F-B798-EBE080226C92}">
    <text>updated</text>
  </threadedComment>
  <threadedComment ref="GXX262164" dT="2023-01-31T08:26:00.52" personId="{4D90216A-5022-448F-B86B-3C48E47C285D}" id="{342C1D9E-29C2-43B1-9A9C-B3B7D18B3113}">
    <text>@Mwamlima, Basileke please edit this line as per the mail from Guy</text>
    <mentions>
      <mention mentionpersonId="{1D340A60-DA7F-4B80-92CD-5DFC1B872412}" mentionId="{62E1B50D-D1D8-4042-B5D1-45E49653FEDE}" startIndex="0" length="19"/>
    </mentions>
  </threadedComment>
  <threadedComment ref="GXX262164" dT="2023-01-31T09:06:23.90" personId="{171D40F8-B88A-4899-8923-1253382DD713}" id="{711A7138-DE30-4D1D-B5B7-8529D3891195}" parentId="{342C1D9E-29C2-43B1-9A9C-B3B7D18B3113}">
    <text>updated</text>
  </threadedComment>
  <threadedComment ref="HHT262164" dT="2023-01-31T08:26:00.52" personId="{4D90216A-5022-448F-B86B-3C48E47C285D}" id="{8CFF81D7-AEDF-4568-9800-7E47409A4399}">
    <text>@Mwamlima, Basileke please edit this line as per the mail from Guy</text>
    <mentions>
      <mention mentionpersonId="{1D340A60-DA7F-4B80-92CD-5DFC1B872412}" mentionId="{2985745A-4ADB-4A4E-8348-020910F4AB7A}" startIndex="0" length="19"/>
    </mentions>
  </threadedComment>
  <threadedComment ref="HHT262164" dT="2023-01-31T09:06:23.90" personId="{171D40F8-B88A-4899-8923-1253382DD713}" id="{13123044-8F85-4DB0-9993-560A5ECCA8F6}" parentId="{8CFF81D7-AEDF-4568-9800-7E47409A4399}">
    <text>updated</text>
  </threadedComment>
  <threadedComment ref="HRP262164" dT="2023-01-31T08:26:00.52" personId="{4D90216A-5022-448F-B86B-3C48E47C285D}" id="{16F0BE6A-4877-4BF0-86C4-0534B6AB3B2F}">
    <text>@Mwamlima, Basileke please edit this line as per the mail from Guy</text>
    <mentions>
      <mention mentionpersonId="{1D340A60-DA7F-4B80-92CD-5DFC1B872412}" mentionId="{18623DBD-B061-4ACE-B7FF-E5D0F37BEEEB}" startIndex="0" length="19"/>
    </mentions>
  </threadedComment>
  <threadedComment ref="HRP262164" dT="2023-01-31T09:06:23.90" personId="{171D40F8-B88A-4899-8923-1253382DD713}" id="{4E793D98-916D-42EA-A5A2-3961A6B40002}" parentId="{16F0BE6A-4877-4BF0-86C4-0534B6AB3B2F}">
    <text>updated</text>
  </threadedComment>
  <threadedComment ref="IBL262164" dT="2023-01-31T08:26:00.52" personId="{4D90216A-5022-448F-B86B-3C48E47C285D}" id="{A0889A7B-9283-4AC7-8818-27669D27B05C}">
    <text>@Mwamlima, Basileke please edit this line as per the mail from Guy</text>
    <mentions>
      <mention mentionpersonId="{1D340A60-DA7F-4B80-92CD-5DFC1B872412}" mentionId="{F068365E-ABA6-482B-BFEA-6638A020607F}" startIndex="0" length="19"/>
    </mentions>
  </threadedComment>
  <threadedComment ref="IBL262164" dT="2023-01-31T09:06:23.90" personId="{171D40F8-B88A-4899-8923-1253382DD713}" id="{81C57F7D-2285-4E8D-BCDC-C045B9F968F4}" parentId="{A0889A7B-9283-4AC7-8818-27669D27B05C}">
    <text>updated</text>
  </threadedComment>
  <threadedComment ref="ILH262164" dT="2023-01-31T08:26:00.52" personId="{4D90216A-5022-448F-B86B-3C48E47C285D}" id="{AD2F916B-8EEB-45F3-9D63-98C90B142A04}">
    <text>@Mwamlima, Basileke please edit this line as per the mail from Guy</text>
    <mentions>
      <mention mentionpersonId="{1D340A60-DA7F-4B80-92CD-5DFC1B872412}" mentionId="{45A60C43-0457-4064-BE11-4428CA71EF6C}" startIndex="0" length="19"/>
    </mentions>
  </threadedComment>
  <threadedComment ref="ILH262164" dT="2023-01-31T09:06:23.90" personId="{171D40F8-B88A-4899-8923-1253382DD713}" id="{91CC1233-4B23-41E0-825A-48D086D0C7E3}" parentId="{AD2F916B-8EEB-45F3-9D63-98C90B142A04}">
    <text>updated</text>
  </threadedComment>
  <threadedComment ref="IVD262164" dT="2023-01-31T08:26:00.52" personId="{4D90216A-5022-448F-B86B-3C48E47C285D}" id="{B47C4113-9A90-4FD9-BAF2-59F8A9010A20}">
    <text>@Mwamlima, Basileke please edit this line as per the mail from Guy</text>
    <mentions>
      <mention mentionpersonId="{1D340A60-DA7F-4B80-92CD-5DFC1B872412}" mentionId="{E7DCD871-36FF-46FB-8691-434A2D0CCABE}" startIndex="0" length="19"/>
    </mentions>
  </threadedComment>
  <threadedComment ref="IVD262164" dT="2023-01-31T09:06:23.90" personId="{171D40F8-B88A-4899-8923-1253382DD713}" id="{DE855868-9986-41A2-BA88-093349961761}" parentId="{B47C4113-9A90-4FD9-BAF2-59F8A9010A20}">
    <text>updated</text>
  </threadedComment>
  <threadedComment ref="JEZ262164" dT="2023-01-31T08:26:00.52" personId="{4D90216A-5022-448F-B86B-3C48E47C285D}" id="{EBF98759-3CF7-463A-8C53-23AD7D7EB8C0}">
    <text>@Mwamlima, Basileke please edit this line as per the mail from Guy</text>
    <mentions>
      <mention mentionpersonId="{1D340A60-DA7F-4B80-92CD-5DFC1B872412}" mentionId="{64DE194B-1A29-4369-9C89-E537C318AEC3}" startIndex="0" length="19"/>
    </mentions>
  </threadedComment>
  <threadedComment ref="JEZ262164" dT="2023-01-31T09:06:23.90" personId="{171D40F8-B88A-4899-8923-1253382DD713}" id="{809761A7-A132-4C18-8E6A-3E286A02D189}" parentId="{EBF98759-3CF7-463A-8C53-23AD7D7EB8C0}">
    <text>updated</text>
  </threadedComment>
  <threadedComment ref="JOV262164" dT="2023-01-31T08:26:00.52" personId="{4D90216A-5022-448F-B86B-3C48E47C285D}" id="{281E3114-0B6F-4B28-8338-ABA66EF7E7F6}">
    <text>@Mwamlima, Basileke please edit this line as per the mail from Guy</text>
    <mentions>
      <mention mentionpersonId="{1D340A60-DA7F-4B80-92CD-5DFC1B872412}" mentionId="{546E4926-6482-40E1-9D77-649BCE97412A}" startIndex="0" length="19"/>
    </mentions>
  </threadedComment>
  <threadedComment ref="JOV262164" dT="2023-01-31T09:06:23.90" personId="{171D40F8-B88A-4899-8923-1253382DD713}" id="{26AC8F42-4D63-4A52-8615-F62AC9FB997F}" parentId="{281E3114-0B6F-4B28-8338-ABA66EF7E7F6}">
    <text>updated</text>
  </threadedComment>
  <threadedComment ref="JYR262164" dT="2023-01-31T08:26:00.52" personId="{4D90216A-5022-448F-B86B-3C48E47C285D}" id="{1242289C-206D-4493-BDF3-FFC8A2B42E23}">
    <text>@Mwamlima, Basileke please edit this line as per the mail from Guy</text>
    <mentions>
      <mention mentionpersonId="{1D340A60-DA7F-4B80-92CD-5DFC1B872412}" mentionId="{B17128AE-0EA5-4CBE-B218-919CB37E0F11}" startIndex="0" length="19"/>
    </mentions>
  </threadedComment>
  <threadedComment ref="JYR262164" dT="2023-01-31T09:06:23.90" personId="{171D40F8-B88A-4899-8923-1253382DD713}" id="{B288F79F-9BE1-4599-9710-00DA6AEEB8D2}" parentId="{1242289C-206D-4493-BDF3-FFC8A2B42E23}">
    <text>updated</text>
  </threadedComment>
  <threadedComment ref="KIN262164" dT="2023-01-31T08:26:00.52" personId="{4D90216A-5022-448F-B86B-3C48E47C285D}" id="{47EC6619-5B87-4B1B-86E9-F3E87CD627B3}">
    <text>@Mwamlima, Basileke please edit this line as per the mail from Guy</text>
    <mentions>
      <mention mentionpersonId="{1D340A60-DA7F-4B80-92CD-5DFC1B872412}" mentionId="{EFC2FC14-69EF-42C6-8D94-6D8E4774259B}" startIndex="0" length="19"/>
    </mentions>
  </threadedComment>
  <threadedComment ref="KIN262164" dT="2023-01-31T09:06:23.90" personId="{171D40F8-B88A-4899-8923-1253382DD713}" id="{5FA8AB80-DBC4-42EF-B869-987489069044}" parentId="{47EC6619-5B87-4B1B-86E9-F3E87CD627B3}">
    <text>updated</text>
  </threadedComment>
  <threadedComment ref="KSJ262164" dT="2023-01-31T08:26:00.52" personId="{4D90216A-5022-448F-B86B-3C48E47C285D}" id="{E92B9F1E-468A-4F29-A4DB-29B3A0E09DBE}">
    <text>@Mwamlima, Basileke please edit this line as per the mail from Guy</text>
    <mentions>
      <mention mentionpersonId="{1D340A60-DA7F-4B80-92CD-5DFC1B872412}" mentionId="{47BFC97D-5AF3-4097-A24F-76E980F3408E}" startIndex="0" length="19"/>
    </mentions>
  </threadedComment>
  <threadedComment ref="KSJ262164" dT="2023-01-31T09:06:23.90" personId="{171D40F8-B88A-4899-8923-1253382DD713}" id="{B38A6801-6136-4426-AC1E-2AA972C43648}" parentId="{E92B9F1E-468A-4F29-A4DB-29B3A0E09DBE}">
    <text>updated</text>
  </threadedComment>
  <threadedComment ref="LCF262164" dT="2023-01-31T08:26:00.52" personId="{4D90216A-5022-448F-B86B-3C48E47C285D}" id="{E6362235-9B86-46DE-B854-64DA52282FB6}">
    <text>@Mwamlima, Basileke please edit this line as per the mail from Guy</text>
    <mentions>
      <mention mentionpersonId="{1D340A60-DA7F-4B80-92CD-5DFC1B872412}" mentionId="{5E470DD1-A449-48FB-A896-738C9255BB28}" startIndex="0" length="19"/>
    </mentions>
  </threadedComment>
  <threadedComment ref="LCF262164" dT="2023-01-31T09:06:23.90" personId="{171D40F8-B88A-4899-8923-1253382DD713}" id="{85AF5C07-3D94-482E-980F-C20CA19FC3F7}" parentId="{E6362235-9B86-46DE-B854-64DA52282FB6}">
    <text>updated</text>
  </threadedComment>
  <threadedComment ref="LMB262164" dT="2023-01-31T08:26:00.52" personId="{4D90216A-5022-448F-B86B-3C48E47C285D}" id="{529ABE4A-40C6-46A6-B382-DACFCD2133F1}">
    <text>@Mwamlima, Basileke please edit this line as per the mail from Guy</text>
    <mentions>
      <mention mentionpersonId="{1D340A60-DA7F-4B80-92CD-5DFC1B872412}" mentionId="{5526F061-106C-40B8-A54B-6C8C24EDE663}" startIndex="0" length="19"/>
    </mentions>
  </threadedComment>
  <threadedComment ref="LMB262164" dT="2023-01-31T09:06:23.90" personId="{171D40F8-B88A-4899-8923-1253382DD713}" id="{397CD6C9-6184-44C6-B850-7E7287647A3F}" parentId="{529ABE4A-40C6-46A6-B382-DACFCD2133F1}">
    <text>updated</text>
  </threadedComment>
  <threadedComment ref="LVX262164" dT="2023-01-31T08:26:00.52" personId="{4D90216A-5022-448F-B86B-3C48E47C285D}" id="{912197E2-01D4-4198-8618-BDD6783D86C2}">
    <text>@Mwamlima, Basileke please edit this line as per the mail from Guy</text>
    <mentions>
      <mention mentionpersonId="{1D340A60-DA7F-4B80-92CD-5DFC1B872412}" mentionId="{B4762BDC-203A-4651-877A-F937DF2D3851}" startIndex="0" length="19"/>
    </mentions>
  </threadedComment>
  <threadedComment ref="LVX262164" dT="2023-01-31T09:06:23.90" personId="{171D40F8-B88A-4899-8923-1253382DD713}" id="{B7E40128-66E8-4B06-AD58-93F78C79B432}" parentId="{912197E2-01D4-4198-8618-BDD6783D86C2}">
    <text>updated</text>
  </threadedComment>
  <threadedComment ref="MFT262164" dT="2023-01-31T08:26:00.52" personId="{4D90216A-5022-448F-B86B-3C48E47C285D}" id="{DA3E9C1C-5BAD-44B7-B28D-D0967C95A262}">
    <text>@Mwamlima, Basileke please edit this line as per the mail from Guy</text>
    <mentions>
      <mention mentionpersonId="{1D340A60-DA7F-4B80-92CD-5DFC1B872412}" mentionId="{5CD7E0B1-513F-4472-9553-42C2C68CF434}" startIndex="0" length="19"/>
    </mentions>
  </threadedComment>
  <threadedComment ref="MFT262164" dT="2023-01-31T09:06:23.90" personId="{171D40F8-B88A-4899-8923-1253382DD713}" id="{723DCF3C-ACF6-4BE9-B714-9C0D8D459F90}" parentId="{DA3E9C1C-5BAD-44B7-B28D-D0967C95A262}">
    <text>updated</text>
  </threadedComment>
  <threadedComment ref="MPP262164" dT="2023-01-31T08:26:00.52" personId="{4D90216A-5022-448F-B86B-3C48E47C285D}" id="{E3527420-0D92-4618-A207-B0750F1C23B3}">
    <text>@Mwamlima, Basileke please edit this line as per the mail from Guy</text>
    <mentions>
      <mention mentionpersonId="{1D340A60-DA7F-4B80-92CD-5DFC1B872412}" mentionId="{6EF437BE-82DE-4D71-911D-30246512865E}" startIndex="0" length="19"/>
    </mentions>
  </threadedComment>
  <threadedComment ref="MPP262164" dT="2023-01-31T09:06:23.90" personId="{171D40F8-B88A-4899-8923-1253382DD713}" id="{E51C0F38-94E1-4055-81C1-1071D5F6BDE1}" parentId="{E3527420-0D92-4618-A207-B0750F1C23B3}">
    <text>updated</text>
  </threadedComment>
  <threadedComment ref="MZL262164" dT="2023-01-31T08:26:00.52" personId="{4D90216A-5022-448F-B86B-3C48E47C285D}" id="{493D1DB8-5A47-407E-95CE-A01ECC810623}">
    <text>@Mwamlima, Basileke please edit this line as per the mail from Guy</text>
    <mentions>
      <mention mentionpersonId="{1D340A60-DA7F-4B80-92CD-5DFC1B872412}" mentionId="{3B2AE85C-FACD-4F7C-A1E3-B5B2E3B182C2}" startIndex="0" length="19"/>
    </mentions>
  </threadedComment>
  <threadedComment ref="MZL262164" dT="2023-01-31T09:06:23.90" personId="{171D40F8-B88A-4899-8923-1253382DD713}" id="{30C701D6-759F-4C50-AAA3-C73B16AFD9C4}" parentId="{493D1DB8-5A47-407E-95CE-A01ECC810623}">
    <text>updated</text>
  </threadedComment>
  <threadedComment ref="NJH262164" dT="2023-01-31T08:26:00.52" personId="{4D90216A-5022-448F-B86B-3C48E47C285D}" id="{ABA8653A-19CC-49DB-9017-78A9F903143B}">
    <text>@Mwamlima, Basileke please edit this line as per the mail from Guy</text>
    <mentions>
      <mention mentionpersonId="{1D340A60-DA7F-4B80-92CD-5DFC1B872412}" mentionId="{0F22FB5E-4C6B-434F-BF88-B0E32EBAEC92}" startIndex="0" length="19"/>
    </mentions>
  </threadedComment>
  <threadedComment ref="NJH262164" dT="2023-01-31T09:06:23.90" personId="{171D40F8-B88A-4899-8923-1253382DD713}" id="{3E71CF45-F961-4BFE-BB08-B4B67CB8222D}" parentId="{ABA8653A-19CC-49DB-9017-78A9F903143B}">
    <text>updated</text>
  </threadedComment>
  <threadedComment ref="NTD262164" dT="2023-01-31T08:26:00.52" personId="{4D90216A-5022-448F-B86B-3C48E47C285D}" id="{A67A9466-0B89-4A46-8094-F5E5F9CDD8C9}">
    <text>@Mwamlima, Basileke please edit this line as per the mail from Guy</text>
    <mentions>
      <mention mentionpersonId="{1D340A60-DA7F-4B80-92CD-5DFC1B872412}" mentionId="{0F5D43E9-3D17-4856-9453-A7DD9B98B5B3}" startIndex="0" length="19"/>
    </mentions>
  </threadedComment>
  <threadedComment ref="NTD262164" dT="2023-01-31T09:06:23.90" personId="{171D40F8-B88A-4899-8923-1253382DD713}" id="{67D09343-2395-4D6C-8AFC-2800FA33B544}" parentId="{A67A9466-0B89-4A46-8094-F5E5F9CDD8C9}">
    <text>updated</text>
  </threadedComment>
  <threadedComment ref="OCZ262164" dT="2023-01-31T08:26:00.52" personId="{4D90216A-5022-448F-B86B-3C48E47C285D}" id="{3E0E6509-D7BC-45BC-92F6-C301E3EF4094}">
    <text>@Mwamlima, Basileke please edit this line as per the mail from Guy</text>
    <mentions>
      <mention mentionpersonId="{1D340A60-DA7F-4B80-92CD-5DFC1B872412}" mentionId="{5B4A665F-EC0D-43AA-B9CD-829AA9D05FA5}" startIndex="0" length="19"/>
    </mentions>
  </threadedComment>
  <threadedComment ref="OCZ262164" dT="2023-01-31T09:06:23.90" personId="{171D40F8-B88A-4899-8923-1253382DD713}" id="{C44476A8-87B4-4047-9AB7-3FE61F0EE73A}" parentId="{3E0E6509-D7BC-45BC-92F6-C301E3EF4094}">
    <text>updated</text>
  </threadedComment>
  <threadedComment ref="OMV262164" dT="2023-01-31T08:26:00.52" personId="{4D90216A-5022-448F-B86B-3C48E47C285D}" id="{B8456A8E-5696-437E-B941-419F457AADD0}">
    <text>@Mwamlima, Basileke please edit this line as per the mail from Guy</text>
    <mentions>
      <mention mentionpersonId="{1D340A60-DA7F-4B80-92CD-5DFC1B872412}" mentionId="{B74968F5-D853-475E-B9FF-50AA0C4A6C21}" startIndex="0" length="19"/>
    </mentions>
  </threadedComment>
  <threadedComment ref="OMV262164" dT="2023-01-31T09:06:23.90" personId="{171D40F8-B88A-4899-8923-1253382DD713}" id="{31847AB8-F765-4490-BE7B-F5F058B45E66}" parentId="{B8456A8E-5696-437E-B941-419F457AADD0}">
    <text>updated</text>
  </threadedComment>
  <threadedComment ref="OWR262164" dT="2023-01-31T08:26:00.52" personId="{4D90216A-5022-448F-B86B-3C48E47C285D}" id="{70F72B64-C210-471F-AC6C-E07452392042}">
    <text>@Mwamlima, Basileke please edit this line as per the mail from Guy</text>
    <mentions>
      <mention mentionpersonId="{1D340A60-DA7F-4B80-92CD-5DFC1B872412}" mentionId="{3EFADFD8-7777-4262-BF43-79FAB35591EF}" startIndex="0" length="19"/>
    </mentions>
  </threadedComment>
  <threadedComment ref="OWR262164" dT="2023-01-31T09:06:23.90" personId="{171D40F8-B88A-4899-8923-1253382DD713}" id="{F8553DFF-77E0-4548-821F-98183939A1E0}" parentId="{70F72B64-C210-471F-AC6C-E07452392042}">
    <text>updated</text>
  </threadedComment>
  <threadedComment ref="PGN262164" dT="2023-01-31T08:26:00.52" personId="{4D90216A-5022-448F-B86B-3C48E47C285D}" id="{7DC449DA-9C40-4114-B5FF-EEE27137DC3A}">
    <text>@Mwamlima, Basileke please edit this line as per the mail from Guy</text>
    <mentions>
      <mention mentionpersonId="{1D340A60-DA7F-4B80-92CD-5DFC1B872412}" mentionId="{9627A750-0CA9-49B7-A59A-2643E0854EFB}" startIndex="0" length="19"/>
    </mentions>
  </threadedComment>
  <threadedComment ref="PGN262164" dT="2023-01-31T09:06:23.90" personId="{171D40F8-B88A-4899-8923-1253382DD713}" id="{CACFC085-F9F2-4A2E-879B-F49330492D44}" parentId="{7DC449DA-9C40-4114-B5FF-EEE27137DC3A}">
    <text>updated</text>
  </threadedComment>
  <threadedComment ref="PQJ262164" dT="2023-01-31T08:26:00.52" personId="{4D90216A-5022-448F-B86B-3C48E47C285D}" id="{9233A126-3EE9-4809-911E-A675B08E3165}">
    <text>@Mwamlima, Basileke please edit this line as per the mail from Guy</text>
    <mentions>
      <mention mentionpersonId="{1D340A60-DA7F-4B80-92CD-5DFC1B872412}" mentionId="{0A40278E-978D-4C49-9863-309129C9CA91}" startIndex="0" length="19"/>
    </mentions>
  </threadedComment>
  <threadedComment ref="PQJ262164" dT="2023-01-31T09:06:23.90" personId="{171D40F8-B88A-4899-8923-1253382DD713}" id="{D8453B7F-0FA3-4791-B3B9-AFFFCBD7695A}" parentId="{9233A126-3EE9-4809-911E-A675B08E3165}">
    <text>updated</text>
  </threadedComment>
  <threadedComment ref="QAF262164" dT="2023-01-31T08:26:00.52" personId="{4D90216A-5022-448F-B86B-3C48E47C285D}" id="{FDC726C9-FF09-4275-A999-2BA1C36E3425}">
    <text>@Mwamlima, Basileke please edit this line as per the mail from Guy</text>
    <mentions>
      <mention mentionpersonId="{1D340A60-DA7F-4B80-92CD-5DFC1B872412}" mentionId="{056862D9-D6B2-45B4-863D-60305E9657C1}" startIndex="0" length="19"/>
    </mentions>
  </threadedComment>
  <threadedComment ref="QAF262164" dT="2023-01-31T09:06:23.90" personId="{171D40F8-B88A-4899-8923-1253382DD713}" id="{C4F6580B-D7DA-41E9-8B4A-3C2FA5326928}" parentId="{FDC726C9-FF09-4275-A999-2BA1C36E3425}">
    <text>updated</text>
  </threadedComment>
  <threadedComment ref="QKB262164" dT="2023-01-31T08:26:00.52" personId="{4D90216A-5022-448F-B86B-3C48E47C285D}" id="{E62FE9C9-D18A-44CA-A01E-5C8B2B16B636}">
    <text>@Mwamlima, Basileke please edit this line as per the mail from Guy</text>
    <mentions>
      <mention mentionpersonId="{1D340A60-DA7F-4B80-92CD-5DFC1B872412}" mentionId="{5AF1439D-3D74-4EB8-BE7B-DE5BC0BDCB6C}" startIndex="0" length="19"/>
    </mentions>
  </threadedComment>
  <threadedComment ref="QKB262164" dT="2023-01-31T09:06:23.90" personId="{171D40F8-B88A-4899-8923-1253382DD713}" id="{DA5B0326-523D-4CD9-92CE-780888BB73C7}" parentId="{E62FE9C9-D18A-44CA-A01E-5C8B2B16B636}">
    <text>updated</text>
  </threadedComment>
  <threadedComment ref="QTX262164" dT="2023-01-31T08:26:00.52" personId="{4D90216A-5022-448F-B86B-3C48E47C285D}" id="{A34A1B59-B49F-487A-8BBF-8DD29E5B34D8}">
    <text>@Mwamlima, Basileke please edit this line as per the mail from Guy</text>
    <mentions>
      <mention mentionpersonId="{1D340A60-DA7F-4B80-92CD-5DFC1B872412}" mentionId="{7AB08BFC-58FD-41CC-97EE-A4E42CFF64BA}" startIndex="0" length="19"/>
    </mentions>
  </threadedComment>
  <threadedComment ref="QTX262164" dT="2023-01-31T09:06:23.90" personId="{171D40F8-B88A-4899-8923-1253382DD713}" id="{900C48C1-69F5-4110-B57C-83997A90C6D3}" parentId="{A34A1B59-B49F-487A-8BBF-8DD29E5B34D8}">
    <text>updated</text>
  </threadedComment>
  <threadedComment ref="RDT262164" dT="2023-01-31T08:26:00.52" personId="{4D90216A-5022-448F-B86B-3C48E47C285D}" id="{C642505F-CE0E-494D-94D4-2707891418D5}">
    <text>@Mwamlima, Basileke please edit this line as per the mail from Guy</text>
    <mentions>
      <mention mentionpersonId="{1D340A60-DA7F-4B80-92CD-5DFC1B872412}" mentionId="{4E350310-E53B-4062-85AC-0013E6B17E59}" startIndex="0" length="19"/>
    </mentions>
  </threadedComment>
  <threadedComment ref="RDT262164" dT="2023-01-31T09:06:23.90" personId="{171D40F8-B88A-4899-8923-1253382DD713}" id="{3FB5D4E3-15FC-4967-9F7D-51ADB65CE0AE}" parentId="{C642505F-CE0E-494D-94D4-2707891418D5}">
    <text>updated</text>
  </threadedComment>
  <threadedComment ref="RNP262164" dT="2023-01-31T08:26:00.52" personId="{4D90216A-5022-448F-B86B-3C48E47C285D}" id="{C3560CB3-2B51-4EAB-9DC1-682EC77269C2}">
    <text>@Mwamlima, Basileke please edit this line as per the mail from Guy</text>
    <mentions>
      <mention mentionpersonId="{1D340A60-DA7F-4B80-92CD-5DFC1B872412}" mentionId="{8AA78EF9-3202-446F-B705-4B8014B6C14F}" startIndex="0" length="19"/>
    </mentions>
  </threadedComment>
  <threadedComment ref="RNP262164" dT="2023-01-31T09:06:23.90" personId="{171D40F8-B88A-4899-8923-1253382DD713}" id="{5988230E-4BB1-4E3D-9DF1-AD9CFC45D7FB}" parentId="{C3560CB3-2B51-4EAB-9DC1-682EC77269C2}">
    <text>updated</text>
  </threadedComment>
  <threadedComment ref="RXL262164" dT="2023-01-31T08:26:00.52" personId="{4D90216A-5022-448F-B86B-3C48E47C285D}" id="{5AD2759B-8499-4688-BE1B-15AF9155EA13}">
    <text>@Mwamlima, Basileke please edit this line as per the mail from Guy</text>
    <mentions>
      <mention mentionpersonId="{1D340A60-DA7F-4B80-92CD-5DFC1B872412}" mentionId="{38DD1675-E5DB-4135-AC66-0209B100A599}" startIndex="0" length="19"/>
    </mentions>
  </threadedComment>
  <threadedComment ref="RXL262164" dT="2023-01-31T09:06:23.90" personId="{171D40F8-B88A-4899-8923-1253382DD713}" id="{DC2406A1-6C70-4B9D-8B67-E2F0C9F5D75D}" parentId="{5AD2759B-8499-4688-BE1B-15AF9155EA13}">
    <text>updated</text>
  </threadedComment>
  <threadedComment ref="SHH262164" dT="2023-01-31T08:26:00.52" personId="{4D90216A-5022-448F-B86B-3C48E47C285D}" id="{E41D4B8E-A097-4F93-82D7-AC5BA1F8F579}">
    <text>@Mwamlima, Basileke please edit this line as per the mail from Guy</text>
    <mentions>
      <mention mentionpersonId="{1D340A60-DA7F-4B80-92CD-5DFC1B872412}" mentionId="{3B7CDC86-8B50-491D-81B6-029F2368D942}" startIndex="0" length="19"/>
    </mentions>
  </threadedComment>
  <threadedComment ref="SHH262164" dT="2023-01-31T09:06:23.90" personId="{171D40F8-B88A-4899-8923-1253382DD713}" id="{D6BBB542-10F0-4173-A572-7227D509B153}" parentId="{E41D4B8E-A097-4F93-82D7-AC5BA1F8F579}">
    <text>updated</text>
  </threadedComment>
  <threadedComment ref="SRD262164" dT="2023-01-31T08:26:00.52" personId="{4D90216A-5022-448F-B86B-3C48E47C285D}" id="{EAB65361-282C-4AB9-8F38-34EDB6A6E4E5}">
    <text>@Mwamlima, Basileke please edit this line as per the mail from Guy</text>
    <mentions>
      <mention mentionpersonId="{1D340A60-DA7F-4B80-92CD-5DFC1B872412}" mentionId="{FAAA786B-B09A-40AD-8FB5-200D12067A44}" startIndex="0" length="19"/>
    </mentions>
  </threadedComment>
  <threadedComment ref="SRD262164" dT="2023-01-31T09:06:23.90" personId="{171D40F8-B88A-4899-8923-1253382DD713}" id="{274EE7DC-4B95-4931-823E-B1C4356D1154}" parentId="{EAB65361-282C-4AB9-8F38-34EDB6A6E4E5}">
    <text>updated</text>
  </threadedComment>
  <threadedComment ref="TAZ262164" dT="2023-01-31T08:26:00.52" personId="{4D90216A-5022-448F-B86B-3C48E47C285D}" id="{5006EB6A-1654-4736-8E56-D65A9A566691}">
    <text>@Mwamlima, Basileke please edit this line as per the mail from Guy</text>
    <mentions>
      <mention mentionpersonId="{1D340A60-DA7F-4B80-92CD-5DFC1B872412}" mentionId="{0D9E4B53-4AD2-420C-B379-18BE8A54932F}" startIndex="0" length="19"/>
    </mentions>
  </threadedComment>
  <threadedComment ref="TAZ262164" dT="2023-01-31T09:06:23.90" personId="{171D40F8-B88A-4899-8923-1253382DD713}" id="{D5616A9C-55F8-4BFC-847F-29848E755231}" parentId="{5006EB6A-1654-4736-8E56-D65A9A566691}">
    <text>updated</text>
  </threadedComment>
  <threadedComment ref="TKV262164" dT="2023-01-31T08:26:00.52" personId="{4D90216A-5022-448F-B86B-3C48E47C285D}" id="{1F7441A1-A26A-4F21-B5EA-314111601A0C}">
    <text>@Mwamlima, Basileke please edit this line as per the mail from Guy</text>
    <mentions>
      <mention mentionpersonId="{1D340A60-DA7F-4B80-92CD-5DFC1B872412}" mentionId="{4F9C8879-A9A6-4FC7-83D8-58FCDDA9DB85}" startIndex="0" length="19"/>
    </mentions>
  </threadedComment>
  <threadedComment ref="TKV262164" dT="2023-01-31T09:06:23.90" personId="{171D40F8-B88A-4899-8923-1253382DD713}" id="{0434A119-307B-454D-894F-8B56BA00AA69}" parentId="{1F7441A1-A26A-4F21-B5EA-314111601A0C}">
    <text>updated</text>
  </threadedComment>
  <threadedComment ref="TUR262164" dT="2023-01-31T08:26:00.52" personId="{4D90216A-5022-448F-B86B-3C48E47C285D}" id="{F5381440-D916-4D9F-823A-3CB968D98DB5}">
    <text>@Mwamlima, Basileke please edit this line as per the mail from Guy</text>
    <mentions>
      <mention mentionpersonId="{1D340A60-DA7F-4B80-92CD-5DFC1B872412}" mentionId="{8F302A83-CEE1-417D-83E6-A7CB9A895F0B}" startIndex="0" length="19"/>
    </mentions>
  </threadedComment>
  <threadedComment ref="TUR262164" dT="2023-01-31T09:06:23.90" personId="{171D40F8-B88A-4899-8923-1253382DD713}" id="{46FC3FC4-C283-43B1-9BA4-D3C311EEAF5F}" parentId="{F5381440-D916-4D9F-823A-3CB968D98DB5}">
    <text>updated</text>
  </threadedComment>
  <threadedComment ref="UEN262164" dT="2023-01-31T08:26:00.52" personId="{4D90216A-5022-448F-B86B-3C48E47C285D}" id="{BC079D19-50D9-42C8-840A-877F4D1D38D1}">
    <text>@Mwamlima, Basileke please edit this line as per the mail from Guy</text>
    <mentions>
      <mention mentionpersonId="{1D340A60-DA7F-4B80-92CD-5DFC1B872412}" mentionId="{C833AB8E-475F-4A98-B9E8-3F7E897405DE}" startIndex="0" length="19"/>
    </mentions>
  </threadedComment>
  <threadedComment ref="UEN262164" dT="2023-01-31T09:06:23.90" personId="{171D40F8-B88A-4899-8923-1253382DD713}" id="{F2BB9D2F-B89D-4A3D-800E-68EB626C814C}" parentId="{BC079D19-50D9-42C8-840A-877F4D1D38D1}">
    <text>updated</text>
  </threadedComment>
  <threadedComment ref="UOJ262164" dT="2023-01-31T08:26:00.52" personId="{4D90216A-5022-448F-B86B-3C48E47C285D}" id="{20B234D5-0B82-4E9D-AE8D-C7AD0FC7C5AC}">
    <text>@Mwamlima, Basileke please edit this line as per the mail from Guy</text>
    <mentions>
      <mention mentionpersonId="{1D340A60-DA7F-4B80-92CD-5DFC1B872412}" mentionId="{E86983FF-757D-4F1A-B777-EB979986E80F}" startIndex="0" length="19"/>
    </mentions>
  </threadedComment>
  <threadedComment ref="UOJ262164" dT="2023-01-31T09:06:23.90" personId="{171D40F8-B88A-4899-8923-1253382DD713}" id="{D3639255-FA16-4E03-AB65-7E959F656C63}" parentId="{20B234D5-0B82-4E9D-AE8D-C7AD0FC7C5AC}">
    <text>updated</text>
  </threadedComment>
  <threadedComment ref="UYF262164" dT="2023-01-31T08:26:00.52" personId="{4D90216A-5022-448F-B86B-3C48E47C285D}" id="{DD9BFC95-7830-4A51-9A22-62AB40CAC51E}">
    <text>@Mwamlima, Basileke please edit this line as per the mail from Guy</text>
    <mentions>
      <mention mentionpersonId="{1D340A60-DA7F-4B80-92CD-5DFC1B872412}" mentionId="{611C52B1-9D39-4BBF-A042-379886BDF610}" startIndex="0" length="19"/>
    </mentions>
  </threadedComment>
  <threadedComment ref="UYF262164" dT="2023-01-31T09:06:23.90" personId="{171D40F8-B88A-4899-8923-1253382DD713}" id="{1E3C6179-D246-4694-B269-50437D4238A2}" parentId="{DD9BFC95-7830-4A51-9A22-62AB40CAC51E}">
    <text>updated</text>
  </threadedComment>
  <threadedComment ref="VIB262164" dT="2023-01-31T08:26:00.52" personId="{4D90216A-5022-448F-B86B-3C48E47C285D}" id="{67D4E7F6-7CED-419E-BEA8-850B9EC85AC2}">
    <text>@Mwamlima, Basileke please edit this line as per the mail from Guy</text>
    <mentions>
      <mention mentionpersonId="{1D340A60-DA7F-4B80-92CD-5DFC1B872412}" mentionId="{BCEEE634-9D60-4EB4-AAAE-380775E79D61}" startIndex="0" length="19"/>
    </mentions>
  </threadedComment>
  <threadedComment ref="VIB262164" dT="2023-01-31T09:06:23.90" personId="{171D40F8-B88A-4899-8923-1253382DD713}" id="{25D00617-3607-4275-A15F-7E6379A92964}" parentId="{67D4E7F6-7CED-419E-BEA8-850B9EC85AC2}">
    <text>updated</text>
  </threadedComment>
  <threadedComment ref="VRX262164" dT="2023-01-31T08:26:00.52" personId="{4D90216A-5022-448F-B86B-3C48E47C285D}" id="{158759C4-4EF5-4885-9EA3-1599F621ACFA}">
    <text>@Mwamlima, Basileke please edit this line as per the mail from Guy</text>
    <mentions>
      <mention mentionpersonId="{1D340A60-DA7F-4B80-92CD-5DFC1B872412}" mentionId="{BA386759-3021-436D-8CBE-A44AEADF12EC}" startIndex="0" length="19"/>
    </mentions>
  </threadedComment>
  <threadedComment ref="VRX262164" dT="2023-01-31T09:06:23.90" personId="{171D40F8-B88A-4899-8923-1253382DD713}" id="{7B7AEB3F-6359-4856-B776-83E293007570}" parentId="{158759C4-4EF5-4885-9EA3-1599F621ACFA}">
    <text>updated</text>
  </threadedComment>
  <threadedComment ref="WBT262164" dT="2023-01-31T08:26:00.52" personId="{4D90216A-5022-448F-B86B-3C48E47C285D}" id="{8A608B49-87E4-4C9A-8E88-0943C8624BCE}">
    <text>@Mwamlima, Basileke please edit this line as per the mail from Guy</text>
    <mentions>
      <mention mentionpersonId="{1D340A60-DA7F-4B80-92CD-5DFC1B872412}" mentionId="{D4EC5816-AD89-485C-AF18-D0EAAD750538}" startIndex="0" length="19"/>
    </mentions>
  </threadedComment>
  <threadedComment ref="WBT262164" dT="2023-01-31T09:06:23.90" personId="{171D40F8-B88A-4899-8923-1253382DD713}" id="{21FBBD3A-3174-4264-BA61-8C79AD23652D}" parentId="{8A608B49-87E4-4C9A-8E88-0943C8624BCE}">
    <text>updated</text>
  </threadedComment>
  <threadedComment ref="WLP262164" dT="2023-01-31T08:26:00.52" personId="{4D90216A-5022-448F-B86B-3C48E47C285D}" id="{CAC52D94-71B4-4715-A873-C89EC8A82863}">
    <text>@Mwamlima, Basileke please edit this line as per the mail from Guy</text>
    <mentions>
      <mention mentionpersonId="{1D340A60-DA7F-4B80-92CD-5DFC1B872412}" mentionId="{5A7185AF-E3A2-4600-98EB-29D1E0277200}" startIndex="0" length="19"/>
    </mentions>
  </threadedComment>
  <threadedComment ref="WLP262164" dT="2023-01-31T09:06:23.90" personId="{171D40F8-B88A-4899-8923-1253382DD713}" id="{1007DCE1-46DA-4DFE-8339-E0F7CC34BEF8}" parentId="{CAC52D94-71B4-4715-A873-C89EC8A82863}">
    <text>updated</text>
  </threadedComment>
  <threadedComment ref="WVL262164" dT="2023-01-31T08:26:00.52" personId="{4D90216A-5022-448F-B86B-3C48E47C285D}" id="{B1AB7928-2068-466C-81E0-4E107BC2778E}">
    <text>@Mwamlima, Basileke please edit this line as per the mail from Guy</text>
    <mentions>
      <mention mentionpersonId="{1D340A60-DA7F-4B80-92CD-5DFC1B872412}" mentionId="{5024FF6B-3A62-4E84-8A49-D8039A046BE5}" startIndex="0" length="19"/>
    </mentions>
  </threadedComment>
  <threadedComment ref="WVL262164" dT="2023-01-31T09:06:23.90" personId="{171D40F8-B88A-4899-8923-1253382DD713}" id="{5185127C-44A4-44A6-BD62-8AD216EA1751}" parentId="{B1AB7928-2068-466C-81E0-4E107BC2778E}">
    <text>updated</text>
  </threadedComment>
  <threadedComment ref="E327698" dT="2023-01-31T08:27:18.32" personId="{4D90216A-5022-448F-B86B-3C48E47C285D}" id="{3ED74BB0-7D32-4D39-9B14-AD8094AF079F}">
    <text>@Mwamlima, Basileke please update this as per Zenzo's calculations (considered and quality checked by yourself of course)</text>
    <mentions>
      <mention mentionpersonId="{1D340A60-DA7F-4B80-92CD-5DFC1B872412}" mentionId="{FA40339D-BD1E-4CA3-AFB5-3D4C75055AF9}" startIndex="0" length="19"/>
    </mentions>
  </threadedComment>
  <threadedComment ref="E327698" dT="2023-01-31T08:57:32.93" personId="{171D40F8-B88A-4899-8923-1253382DD713}" id="{68792F69-B1DF-4F69-ADB1-EF64B9C60A17}" parentId="{3ED74BB0-7D32-4D39-9B14-AD8094AF079F}">
    <text>Updated.</text>
  </threadedComment>
  <threadedComment ref="JA327698" dT="2023-01-31T08:27:18.32" personId="{4D90216A-5022-448F-B86B-3C48E47C285D}" id="{9612EDD9-A364-4FBE-AC63-7D217F3E496D}">
    <text>@Mwamlima, Basileke please update this as per Zenzo's calculations (considered and quality checked by yourself of course)</text>
    <mentions>
      <mention mentionpersonId="{1D340A60-DA7F-4B80-92CD-5DFC1B872412}" mentionId="{5440F928-8E58-4E9C-9B75-AAF576FF6761}" startIndex="0" length="19"/>
    </mentions>
  </threadedComment>
  <threadedComment ref="JA327698" dT="2023-01-31T08:57:32.93" personId="{171D40F8-B88A-4899-8923-1253382DD713}" id="{5B030FFD-EB67-41E2-BD38-A0BC820C5646}" parentId="{9612EDD9-A364-4FBE-AC63-7D217F3E496D}">
    <text>Updated.</text>
  </threadedComment>
  <threadedComment ref="SW327698" dT="2023-01-31T08:27:18.32" personId="{4D90216A-5022-448F-B86B-3C48E47C285D}" id="{93F27362-51E9-42A7-9EA8-CB27E11BABDB}">
    <text>@Mwamlima, Basileke please update this as per Zenzo's calculations (considered and quality checked by yourself of course)</text>
    <mentions>
      <mention mentionpersonId="{1D340A60-DA7F-4B80-92CD-5DFC1B872412}" mentionId="{D87A7258-9663-4F78-BA05-166958144513}" startIndex="0" length="19"/>
    </mentions>
  </threadedComment>
  <threadedComment ref="SW327698" dT="2023-01-31T08:57:32.93" personId="{171D40F8-B88A-4899-8923-1253382DD713}" id="{E8E9BE9C-D45C-46E3-8C75-65248941C491}" parentId="{93F27362-51E9-42A7-9EA8-CB27E11BABDB}">
    <text>Updated.</text>
  </threadedComment>
  <threadedComment ref="ACS327698" dT="2023-01-31T08:27:18.32" personId="{4D90216A-5022-448F-B86B-3C48E47C285D}" id="{A99A1556-B0F7-44FC-869F-DB67B74E8CFA}">
    <text>@Mwamlima, Basileke please update this as per Zenzo's calculations (considered and quality checked by yourself of course)</text>
    <mentions>
      <mention mentionpersonId="{1D340A60-DA7F-4B80-92CD-5DFC1B872412}" mentionId="{5E922544-D0BC-4601-B44A-E9F95B7B5391}" startIndex="0" length="19"/>
    </mentions>
  </threadedComment>
  <threadedComment ref="ACS327698" dT="2023-01-31T08:57:32.93" personId="{171D40F8-B88A-4899-8923-1253382DD713}" id="{2D319658-C321-4357-AFC8-0BF79150B658}" parentId="{A99A1556-B0F7-44FC-869F-DB67B74E8CFA}">
    <text>Updated.</text>
  </threadedComment>
  <threadedComment ref="AMO327698" dT="2023-01-31T08:27:18.32" personId="{4D90216A-5022-448F-B86B-3C48E47C285D}" id="{0BFC95FB-83A4-4522-B568-381791AC8E65}">
    <text>@Mwamlima, Basileke please update this as per Zenzo's calculations (considered and quality checked by yourself of course)</text>
    <mentions>
      <mention mentionpersonId="{1D340A60-DA7F-4B80-92CD-5DFC1B872412}" mentionId="{CE7F4B22-0E3C-4C50-9392-5F183C95E496}" startIndex="0" length="19"/>
    </mentions>
  </threadedComment>
  <threadedComment ref="AMO327698" dT="2023-01-31T08:57:32.93" personId="{171D40F8-B88A-4899-8923-1253382DD713}" id="{1A64E6E9-E4A8-44EB-A202-0F199C9FC3E4}" parentId="{0BFC95FB-83A4-4522-B568-381791AC8E65}">
    <text>Updated.</text>
  </threadedComment>
  <threadedComment ref="AWK327698" dT="2023-01-31T08:27:18.32" personId="{4D90216A-5022-448F-B86B-3C48E47C285D}" id="{F546EAAE-C1AC-40EB-9206-26863B9AFE80}">
    <text>@Mwamlima, Basileke please update this as per Zenzo's calculations (considered and quality checked by yourself of course)</text>
    <mentions>
      <mention mentionpersonId="{1D340A60-DA7F-4B80-92CD-5DFC1B872412}" mentionId="{FF0AC964-3BD7-4BDC-A321-278E81BFC690}" startIndex="0" length="19"/>
    </mentions>
  </threadedComment>
  <threadedComment ref="AWK327698" dT="2023-01-31T08:57:32.93" personId="{171D40F8-B88A-4899-8923-1253382DD713}" id="{6610CF33-2D81-451F-9F3E-11A069E9941D}" parentId="{F546EAAE-C1AC-40EB-9206-26863B9AFE80}">
    <text>Updated.</text>
  </threadedComment>
  <threadedComment ref="BGG327698" dT="2023-01-31T08:27:18.32" personId="{4D90216A-5022-448F-B86B-3C48E47C285D}" id="{64A8D08A-DDCA-4E9F-9DFE-1C21210089D3}">
    <text>@Mwamlima, Basileke please update this as per Zenzo's calculations (considered and quality checked by yourself of course)</text>
    <mentions>
      <mention mentionpersonId="{1D340A60-DA7F-4B80-92CD-5DFC1B872412}" mentionId="{EB63F511-7999-4D0E-BFCC-3510E463D068}" startIndex="0" length="19"/>
    </mentions>
  </threadedComment>
  <threadedComment ref="BGG327698" dT="2023-01-31T08:57:32.93" personId="{171D40F8-B88A-4899-8923-1253382DD713}" id="{BE821874-3940-4C75-8177-59313FD7B201}" parentId="{64A8D08A-DDCA-4E9F-9DFE-1C21210089D3}">
    <text>Updated.</text>
  </threadedComment>
  <threadedComment ref="BQC327698" dT="2023-01-31T08:27:18.32" personId="{4D90216A-5022-448F-B86B-3C48E47C285D}" id="{EDC93958-B275-4725-A1D4-1700554BEFD3}">
    <text>@Mwamlima, Basileke please update this as per Zenzo's calculations (considered and quality checked by yourself of course)</text>
    <mentions>
      <mention mentionpersonId="{1D340A60-DA7F-4B80-92CD-5DFC1B872412}" mentionId="{4A08318E-EE67-450B-BE6D-D734F5F75B0F}" startIndex="0" length="19"/>
    </mentions>
  </threadedComment>
  <threadedComment ref="BQC327698" dT="2023-01-31T08:57:32.93" personId="{171D40F8-B88A-4899-8923-1253382DD713}" id="{4872FADB-6F27-429F-BCC8-3CE83F49917F}" parentId="{EDC93958-B275-4725-A1D4-1700554BEFD3}">
    <text>Updated.</text>
  </threadedComment>
  <threadedComment ref="BZY327698" dT="2023-01-31T08:27:18.32" personId="{4D90216A-5022-448F-B86B-3C48E47C285D}" id="{4C8587E9-2033-4D97-9FCD-9DE0ADBC4DA9}">
    <text>@Mwamlima, Basileke please update this as per Zenzo's calculations (considered and quality checked by yourself of course)</text>
    <mentions>
      <mention mentionpersonId="{1D340A60-DA7F-4B80-92CD-5DFC1B872412}" mentionId="{11864AC3-202A-4FFB-9DEC-0D398A3B8F4E}" startIndex="0" length="19"/>
    </mentions>
  </threadedComment>
  <threadedComment ref="BZY327698" dT="2023-01-31T08:57:32.93" personId="{171D40F8-B88A-4899-8923-1253382DD713}" id="{74A760AA-B1F3-4AAA-ADFE-D3955AEAE2C7}" parentId="{4C8587E9-2033-4D97-9FCD-9DE0ADBC4DA9}">
    <text>Updated.</text>
  </threadedComment>
  <threadedComment ref="CJU327698" dT="2023-01-31T08:27:18.32" personId="{4D90216A-5022-448F-B86B-3C48E47C285D}" id="{5AAB2342-51AE-4872-915E-D5BB3F8DE6C9}">
    <text>@Mwamlima, Basileke please update this as per Zenzo's calculations (considered and quality checked by yourself of course)</text>
    <mentions>
      <mention mentionpersonId="{1D340A60-DA7F-4B80-92CD-5DFC1B872412}" mentionId="{CDDD52AA-0975-471A-8DD1-6B102208DFF9}" startIndex="0" length="19"/>
    </mentions>
  </threadedComment>
  <threadedComment ref="CJU327698" dT="2023-01-31T08:57:32.93" personId="{171D40F8-B88A-4899-8923-1253382DD713}" id="{0A5FBE57-5B76-45A9-998D-EF61DBF7B259}" parentId="{5AAB2342-51AE-4872-915E-D5BB3F8DE6C9}">
    <text>Updated.</text>
  </threadedComment>
  <threadedComment ref="CTQ327698" dT="2023-01-31T08:27:18.32" personId="{4D90216A-5022-448F-B86B-3C48E47C285D}" id="{AAA805D5-9503-4455-9574-B733B213D6F3}">
    <text>@Mwamlima, Basileke please update this as per Zenzo's calculations (considered and quality checked by yourself of course)</text>
    <mentions>
      <mention mentionpersonId="{1D340A60-DA7F-4B80-92CD-5DFC1B872412}" mentionId="{968C272D-5685-4599-85C2-E135D38DB278}" startIndex="0" length="19"/>
    </mentions>
  </threadedComment>
  <threadedComment ref="CTQ327698" dT="2023-01-31T08:57:32.93" personId="{171D40F8-B88A-4899-8923-1253382DD713}" id="{C80E23D8-8394-4382-B2F2-2999C7CEAB62}" parentId="{AAA805D5-9503-4455-9574-B733B213D6F3}">
    <text>Updated.</text>
  </threadedComment>
  <threadedComment ref="DDM327698" dT="2023-01-31T08:27:18.32" personId="{4D90216A-5022-448F-B86B-3C48E47C285D}" id="{7E3918C0-9C6A-46C4-AC36-CB4361AC9B56}">
    <text>@Mwamlima, Basileke please update this as per Zenzo's calculations (considered and quality checked by yourself of course)</text>
    <mentions>
      <mention mentionpersonId="{1D340A60-DA7F-4B80-92CD-5DFC1B872412}" mentionId="{9240F9D2-535D-4226-8DE7-F1FCAFD34E50}" startIndex="0" length="19"/>
    </mentions>
  </threadedComment>
  <threadedComment ref="DDM327698" dT="2023-01-31T08:57:32.93" personId="{171D40F8-B88A-4899-8923-1253382DD713}" id="{91779E64-4C42-4B0D-B471-01E1E3628C73}" parentId="{7E3918C0-9C6A-46C4-AC36-CB4361AC9B56}">
    <text>Updated.</text>
  </threadedComment>
  <threadedComment ref="DNI327698" dT="2023-01-31T08:27:18.32" personId="{4D90216A-5022-448F-B86B-3C48E47C285D}" id="{93EF185C-F3CD-4D83-9594-56679431D2C4}">
    <text>@Mwamlima, Basileke please update this as per Zenzo's calculations (considered and quality checked by yourself of course)</text>
    <mentions>
      <mention mentionpersonId="{1D340A60-DA7F-4B80-92CD-5DFC1B872412}" mentionId="{419C8DD8-EF31-4197-9FC3-7A1C827390AB}" startIndex="0" length="19"/>
    </mentions>
  </threadedComment>
  <threadedComment ref="DNI327698" dT="2023-01-31T08:57:32.93" personId="{171D40F8-B88A-4899-8923-1253382DD713}" id="{B9088265-0930-41E3-890E-C429AC8A8ED4}" parentId="{93EF185C-F3CD-4D83-9594-56679431D2C4}">
    <text>Updated.</text>
  </threadedComment>
  <threadedComment ref="DXE327698" dT="2023-01-31T08:27:18.32" personId="{4D90216A-5022-448F-B86B-3C48E47C285D}" id="{41664308-10B2-4794-86BA-E9DAE86663A4}">
    <text>@Mwamlima, Basileke please update this as per Zenzo's calculations (considered and quality checked by yourself of course)</text>
    <mentions>
      <mention mentionpersonId="{1D340A60-DA7F-4B80-92CD-5DFC1B872412}" mentionId="{DA147658-828D-49C3-8B99-5FD8E9996782}" startIndex="0" length="19"/>
    </mentions>
  </threadedComment>
  <threadedComment ref="DXE327698" dT="2023-01-31T08:57:32.93" personId="{171D40F8-B88A-4899-8923-1253382DD713}" id="{E6800A1A-03F6-46AE-AFD0-D5E2BE01E041}" parentId="{41664308-10B2-4794-86BA-E9DAE86663A4}">
    <text>Updated.</text>
  </threadedComment>
  <threadedComment ref="EHA327698" dT="2023-01-31T08:27:18.32" personId="{4D90216A-5022-448F-B86B-3C48E47C285D}" id="{E537ADA8-4B0F-4D1A-BDED-460245252B1B}">
    <text>@Mwamlima, Basileke please update this as per Zenzo's calculations (considered and quality checked by yourself of course)</text>
    <mentions>
      <mention mentionpersonId="{1D340A60-DA7F-4B80-92CD-5DFC1B872412}" mentionId="{F957662D-6C7B-472C-AB58-CB87B8AB413A}" startIndex="0" length="19"/>
    </mentions>
  </threadedComment>
  <threadedComment ref="EHA327698" dT="2023-01-31T08:57:32.93" personId="{171D40F8-B88A-4899-8923-1253382DD713}" id="{8BDD0122-ED38-4806-921D-397AB94F26B7}" parentId="{E537ADA8-4B0F-4D1A-BDED-460245252B1B}">
    <text>Updated.</text>
  </threadedComment>
  <threadedComment ref="EQW327698" dT="2023-01-31T08:27:18.32" personId="{4D90216A-5022-448F-B86B-3C48E47C285D}" id="{E05211F6-DC8C-4FB3-BCCE-37B904E1A35D}">
    <text>@Mwamlima, Basileke please update this as per Zenzo's calculations (considered and quality checked by yourself of course)</text>
    <mentions>
      <mention mentionpersonId="{1D340A60-DA7F-4B80-92CD-5DFC1B872412}" mentionId="{F03CA637-E6BD-4E7F-914D-080AD86F31F5}" startIndex="0" length="19"/>
    </mentions>
  </threadedComment>
  <threadedComment ref="EQW327698" dT="2023-01-31T08:57:32.93" personId="{171D40F8-B88A-4899-8923-1253382DD713}" id="{04894B1F-3FC2-4939-BDC2-050D437D05DE}" parentId="{E05211F6-DC8C-4FB3-BCCE-37B904E1A35D}">
    <text>Updated.</text>
  </threadedComment>
  <threadedComment ref="FAS327698" dT="2023-01-31T08:27:18.32" personId="{4D90216A-5022-448F-B86B-3C48E47C285D}" id="{D3E91DA3-B44B-47D7-92F2-D48326A1FF0B}">
    <text>@Mwamlima, Basileke please update this as per Zenzo's calculations (considered and quality checked by yourself of course)</text>
    <mentions>
      <mention mentionpersonId="{1D340A60-DA7F-4B80-92CD-5DFC1B872412}" mentionId="{F9C16FE5-3C8E-4CDE-9F0E-87904B89057D}" startIndex="0" length="19"/>
    </mentions>
  </threadedComment>
  <threadedComment ref="FAS327698" dT="2023-01-31T08:57:32.93" personId="{171D40F8-B88A-4899-8923-1253382DD713}" id="{3EFE6EA7-06C1-42FF-BEB3-03CE046AE842}" parentId="{D3E91DA3-B44B-47D7-92F2-D48326A1FF0B}">
    <text>Updated.</text>
  </threadedComment>
  <threadedComment ref="FKO327698" dT="2023-01-31T08:27:18.32" personId="{4D90216A-5022-448F-B86B-3C48E47C285D}" id="{8BE867C0-D297-4874-A248-FE224DD5F735}">
    <text>@Mwamlima, Basileke please update this as per Zenzo's calculations (considered and quality checked by yourself of course)</text>
    <mentions>
      <mention mentionpersonId="{1D340A60-DA7F-4B80-92CD-5DFC1B872412}" mentionId="{441FB911-6F96-44CB-9FEC-2C253246C987}" startIndex="0" length="19"/>
    </mentions>
  </threadedComment>
  <threadedComment ref="FKO327698" dT="2023-01-31T08:57:32.93" personId="{171D40F8-B88A-4899-8923-1253382DD713}" id="{E7DB5EC5-0E0E-4B33-97C0-814F1E2A66C6}" parentId="{8BE867C0-D297-4874-A248-FE224DD5F735}">
    <text>Updated.</text>
  </threadedComment>
  <threadedComment ref="FUK327698" dT="2023-01-31T08:27:18.32" personId="{4D90216A-5022-448F-B86B-3C48E47C285D}" id="{2C39AD25-CAD8-43CC-B6D5-C67041D85648}">
    <text>@Mwamlima, Basileke please update this as per Zenzo's calculations (considered and quality checked by yourself of course)</text>
    <mentions>
      <mention mentionpersonId="{1D340A60-DA7F-4B80-92CD-5DFC1B872412}" mentionId="{87AF414C-2652-49AE-AC69-5D33C8FE3738}" startIndex="0" length="19"/>
    </mentions>
  </threadedComment>
  <threadedComment ref="FUK327698" dT="2023-01-31T08:57:32.93" personId="{171D40F8-B88A-4899-8923-1253382DD713}" id="{313BC17F-82AD-405B-970C-0569A4DC073E}" parentId="{2C39AD25-CAD8-43CC-B6D5-C67041D85648}">
    <text>Updated.</text>
  </threadedComment>
  <threadedComment ref="GEG327698" dT="2023-01-31T08:27:18.32" personId="{4D90216A-5022-448F-B86B-3C48E47C285D}" id="{DC56BC66-D495-4EA5-B7CC-D7F4658118E4}">
    <text>@Mwamlima, Basileke please update this as per Zenzo's calculations (considered and quality checked by yourself of course)</text>
    <mentions>
      <mention mentionpersonId="{1D340A60-DA7F-4B80-92CD-5DFC1B872412}" mentionId="{5D327B89-AC74-41DF-9757-5306E46437CB}" startIndex="0" length="19"/>
    </mentions>
  </threadedComment>
  <threadedComment ref="GEG327698" dT="2023-01-31T08:57:32.93" personId="{171D40F8-B88A-4899-8923-1253382DD713}" id="{91197CBA-6F2F-477E-B155-B5891E85D2B4}" parentId="{DC56BC66-D495-4EA5-B7CC-D7F4658118E4}">
    <text>Updated.</text>
  </threadedComment>
  <threadedComment ref="GOC327698" dT="2023-01-31T08:27:18.32" personId="{4D90216A-5022-448F-B86B-3C48E47C285D}" id="{B255792C-09E8-4640-A9F3-931F13C6DC2B}">
    <text>@Mwamlima, Basileke please update this as per Zenzo's calculations (considered and quality checked by yourself of course)</text>
    <mentions>
      <mention mentionpersonId="{1D340A60-DA7F-4B80-92CD-5DFC1B872412}" mentionId="{7CFFF9A5-A66C-4B59-B32D-A013C21C4005}" startIndex="0" length="19"/>
    </mentions>
  </threadedComment>
  <threadedComment ref="GOC327698" dT="2023-01-31T08:57:32.93" personId="{171D40F8-B88A-4899-8923-1253382DD713}" id="{22FF7709-97A3-4137-8C64-B5235255689D}" parentId="{B255792C-09E8-4640-A9F3-931F13C6DC2B}">
    <text>Updated.</text>
  </threadedComment>
  <threadedComment ref="GXY327698" dT="2023-01-31T08:27:18.32" personId="{4D90216A-5022-448F-B86B-3C48E47C285D}" id="{49E30E04-421D-401A-A6FD-260E74E8D3E6}">
    <text>@Mwamlima, Basileke please update this as per Zenzo's calculations (considered and quality checked by yourself of course)</text>
    <mentions>
      <mention mentionpersonId="{1D340A60-DA7F-4B80-92CD-5DFC1B872412}" mentionId="{5DF4B4E2-F459-4541-82FB-8243F06A5D2A}" startIndex="0" length="19"/>
    </mentions>
  </threadedComment>
  <threadedComment ref="GXY327698" dT="2023-01-31T08:57:32.93" personId="{171D40F8-B88A-4899-8923-1253382DD713}" id="{3C5B5F8F-6C7C-455F-8000-36F33B8D2221}" parentId="{49E30E04-421D-401A-A6FD-260E74E8D3E6}">
    <text>Updated.</text>
  </threadedComment>
  <threadedComment ref="HHU327698" dT="2023-01-31T08:27:18.32" personId="{4D90216A-5022-448F-B86B-3C48E47C285D}" id="{60B9E61C-A0D0-4F14-8101-D4B811E123DB}">
    <text>@Mwamlima, Basileke please update this as per Zenzo's calculations (considered and quality checked by yourself of course)</text>
    <mentions>
      <mention mentionpersonId="{1D340A60-DA7F-4B80-92CD-5DFC1B872412}" mentionId="{D759848A-6E44-4748-ADE8-0E98A596ECA3}" startIndex="0" length="19"/>
    </mentions>
  </threadedComment>
  <threadedComment ref="HHU327698" dT="2023-01-31T08:57:32.93" personId="{171D40F8-B88A-4899-8923-1253382DD713}" id="{72D748DD-BA96-4160-B514-2C9C5AFDD66A}" parentId="{60B9E61C-A0D0-4F14-8101-D4B811E123DB}">
    <text>Updated.</text>
  </threadedComment>
  <threadedComment ref="HRQ327698" dT="2023-01-31T08:27:18.32" personId="{4D90216A-5022-448F-B86B-3C48E47C285D}" id="{147C4FC3-3D8E-4CCA-83B4-45A2DC9EA561}">
    <text>@Mwamlima, Basileke please update this as per Zenzo's calculations (considered and quality checked by yourself of course)</text>
    <mentions>
      <mention mentionpersonId="{1D340A60-DA7F-4B80-92CD-5DFC1B872412}" mentionId="{FDE6969B-4EE3-4603-AB8A-8F3DFB88E0F6}" startIndex="0" length="19"/>
    </mentions>
  </threadedComment>
  <threadedComment ref="HRQ327698" dT="2023-01-31T08:57:32.93" personId="{171D40F8-B88A-4899-8923-1253382DD713}" id="{CBE9B46C-96EE-41E4-9BEC-E9EA35B62BF0}" parentId="{147C4FC3-3D8E-4CCA-83B4-45A2DC9EA561}">
    <text>Updated.</text>
  </threadedComment>
  <threadedComment ref="IBM327698" dT="2023-01-31T08:27:18.32" personId="{4D90216A-5022-448F-B86B-3C48E47C285D}" id="{EED0E9A9-DC83-4E60-AA38-3366E2FCF5F6}">
    <text>@Mwamlima, Basileke please update this as per Zenzo's calculations (considered and quality checked by yourself of course)</text>
    <mentions>
      <mention mentionpersonId="{1D340A60-DA7F-4B80-92CD-5DFC1B872412}" mentionId="{3361A2FA-E99E-4E7F-BE28-10C9C10AE522}" startIndex="0" length="19"/>
    </mentions>
  </threadedComment>
  <threadedComment ref="IBM327698" dT="2023-01-31T08:57:32.93" personId="{171D40F8-B88A-4899-8923-1253382DD713}" id="{53078555-5F26-4922-BEDB-8545410C3A5F}" parentId="{EED0E9A9-DC83-4E60-AA38-3366E2FCF5F6}">
    <text>Updated.</text>
  </threadedComment>
  <threadedComment ref="ILI327698" dT="2023-01-31T08:27:18.32" personId="{4D90216A-5022-448F-B86B-3C48E47C285D}" id="{12522741-5F84-4576-9427-411716159B5A}">
    <text>@Mwamlima, Basileke please update this as per Zenzo's calculations (considered and quality checked by yourself of course)</text>
    <mentions>
      <mention mentionpersonId="{1D340A60-DA7F-4B80-92CD-5DFC1B872412}" mentionId="{DE586B76-DFD0-4280-B9C3-CF33CE3777EB}" startIndex="0" length="19"/>
    </mentions>
  </threadedComment>
  <threadedComment ref="ILI327698" dT="2023-01-31T08:57:32.93" personId="{171D40F8-B88A-4899-8923-1253382DD713}" id="{B6C008EE-0C14-4B03-97C7-95EAA91D57C8}" parentId="{12522741-5F84-4576-9427-411716159B5A}">
    <text>Updated.</text>
  </threadedComment>
  <threadedComment ref="IVE327698" dT="2023-01-31T08:27:18.32" personId="{4D90216A-5022-448F-B86B-3C48E47C285D}" id="{6CD4BD80-B052-434B-A9A0-13E86C6D9D75}">
    <text>@Mwamlima, Basileke please update this as per Zenzo's calculations (considered and quality checked by yourself of course)</text>
    <mentions>
      <mention mentionpersonId="{1D340A60-DA7F-4B80-92CD-5DFC1B872412}" mentionId="{C91D2C71-CC86-4957-B124-7E46610AAD76}" startIndex="0" length="19"/>
    </mentions>
  </threadedComment>
  <threadedComment ref="IVE327698" dT="2023-01-31T08:57:32.93" personId="{171D40F8-B88A-4899-8923-1253382DD713}" id="{DC0E73EA-F08D-49E1-8B4B-C71D69389691}" parentId="{6CD4BD80-B052-434B-A9A0-13E86C6D9D75}">
    <text>Updated.</text>
  </threadedComment>
  <threadedComment ref="JFA327698" dT="2023-01-31T08:27:18.32" personId="{4D90216A-5022-448F-B86B-3C48E47C285D}" id="{BBB4035D-F5EA-4371-94CB-FB758B85B28D}">
    <text>@Mwamlima, Basileke please update this as per Zenzo's calculations (considered and quality checked by yourself of course)</text>
    <mentions>
      <mention mentionpersonId="{1D340A60-DA7F-4B80-92CD-5DFC1B872412}" mentionId="{86F816DC-5DF3-478E-B3D5-EFF611F15015}" startIndex="0" length="19"/>
    </mentions>
  </threadedComment>
  <threadedComment ref="JFA327698" dT="2023-01-31T08:57:32.93" personId="{171D40F8-B88A-4899-8923-1253382DD713}" id="{16C7B320-B401-40D4-96C4-E309D1E021A9}" parentId="{BBB4035D-F5EA-4371-94CB-FB758B85B28D}">
    <text>Updated.</text>
  </threadedComment>
  <threadedComment ref="JOW327698" dT="2023-01-31T08:27:18.32" personId="{4D90216A-5022-448F-B86B-3C48E47C285D}" id="{A7E59C07-8762-47EB-AA44-FB3A18BBFD62}">
    <text>@Mwamlima, Basileke please update this as per Zenzo's calculations (considered and quality checked by yourself of course)</text>
    <mentions>
      <mention mentionpersonId="{1D340A60-DA7F-4B80-92CD-5DFC1B872412}" mentionId="{2E38C73F-C288-4179-9074-8D3D4970DC68}" startIndex="0" length="19"/>
    </mentions>
  </threadedComment>
  <threadedComment ref="JOW327698" dT="2023-01-31T08:57:32.93" personId="{171D40F8-B88A-4899-8923-1253382DD713}" id="{21165428-D0DB-4022-B71A-C267723F2044}" parentId="{A7E59C07-8762-47EB-AA44-FB3A18BBFD62}">
    <text>Updated.</text>
  </threadedComment>
  <threadedComment ref="JYS327698" dT="2023-01-31T08:27:18.32" personId="{4D90216A-5022-448F-B86B-3C48E47C285D}" id="{99FE582D-7872-4D7D-82C9-83E1E50A413A}">
    <text>@Mwamlima, Basileke please update this as per Zenzo's calculations (considered and quality checked by yourself of course)</text>
    <mentions>
      <mention mentionpersonId="{1D340A60-DA7F-4B80-92CD-5DFC1B872412}" mentionId="{74D9A8D7-AE8A-456A-8215-4517A72AD205}" startIndex="0" length="19"/>
    </mentions>
  </threadedComment>
  <threadedComment ref="JYS327698" dT="2023-01-31T08:57:32.93" personId="{171D40F8-B88A-4899-8923-1253382DD713}" id="{3DC3AC52-49FF-43B8-841C-353B442C0B59}" parentId="{99FE582D-7872-4D7D-82C9-83E1E50A413A}">
    <text>Updated.</text>
  </threadedComment>
  <threadedComment ref="KIO327698" dT="2023-01-31T08:27:18.32" personId="{4D90216A-5022-448F-B86B-3C48E47C285D}" id="{86A797C8-B910-4B9C-B94E-9CEF70D7B025}">
    <text>@Mwamlima, Basileke please update this as per Zenzo's calculations (considered and quality checked by yourself of course)</text>
    <mentions>
      <mention mentionpersonId="{1D340A60-DA7F-4B80-92CD-5DFC1B872412}" mentionId="{CA000A97-CD00-4C16-9988-C4079C2CB6A7}" startIndex="0" length="19"/>
    </mentions>
  </threadedComment>
  <threadedComment ref="KIO327698" dT="2023-01-31T08:57:32.93" personId="{171D40F8-B88A-4899-8923-1253382DD713}" id="{00757A67-04E1-4338-A5CF-1F94353526D8}" parentId="{86A797C8-B910-4B9C-B94E-9CEF70D7B025}">
    <text>Updated.</text>
  </threadedComment>
  <threadedComment ref="KSK327698" dT="2023-01-31T08:27:18.32" personId="{4D90216A-5022-448F-B86B-3C48E47C285D}" id="{58F51C24-6022-4925-8DC1-E09FBD8DA5B2}">
    <text>@Mwamlima, Basileke please update this as per Zenzo's calculations (considered and quality checked by yourself of course)</text>
    <mentions>
      <mention mentionpersonId="{1D340A60-DA7F-4B80-92CD-5DFC1B872412}" mentionId="{05CCB33A-F67B-4B01-889F-ACBDFEEDA819}" startIndex="0" length="19"/>
    </mentions>
  </threadedComment>
  <threadedComment ref="KSK327698" dT="2023-01-31T08:57:32.93" personId="{171D40F8-B88A-4899-8923-1253382DD713}" id="{2ECF3C33-9EB2-4871-8EC7-4CA362D9F0AC}" parentId="{58F51C24-6022-4925-8DC1-E09FBD8DA5B2}">
    <text>Updated.</text>
  </threadedComment>
  <threadedComment ref="LCG327698" dT="2023-01-31T08:27:18.32" personId="{4D90216A-5022-448F-B86B-3C48E47C285D}" id="{1B27178C-1446-489F-A08A-A2407217B30D}">
    <text>@Mwamlima, Basileke please update this as per Zenzo's calculations (considered and quality checked by yourself of course)</text>
    <mentions>
      <mention mentionpersonId="{1D340A60-DA7F-4B80-92CD-5DFC1B872412}" mentionId="{524B9A9B-0D0C-4CF0-A947-EF403A19B13A}" startIndex="0" length="19"/>
    </mentions>
  </threadedComment>
  <threadedComment ref="LCG327698" dT="2023-01-31T08:57:32.93" personId="{171D40F8-B88A-4899-8923-1253382DD713}" id="{9DFCDA9A-2801-4E7E-BC78-CA7A36F7BE02}" parentId="{1B27178C-1446-489F-A08A-A2407217B30D}">
    <text>Updated.</text>
  </threadedComment>
  <threadedComment ref="LMC327698" dT="2023-01-31T08:27:18.32" personId="{4D90216A-5022-448F-B86B-3C48E47C285D}" id="{51541566-06BB-4B00-B0BC-BDA8A15EFA5D}">
    <text>@Mwamlima, Basileke please update this as per Zenzo's calculations (considered and quality checked by yourself of course)</text>
    <mentions>
      <mention mentionpersonId="{1D340A60-DA7F-4B80-92CD-5DFC1B872412}" mentionId="{0A39E723-94AF-4ADC-8B17-412F6657AB8A}" startIndex="0" length="19"/>
    </mentions>
  </threadedComment>
  <threadedComment ref="LMC327698" dT="2023-01-31T08:57:32.93" personId="{171D40F8-B88A-4899-8923-1253382DD713}" id="{083F1CA0-76F3-43A8-B114-CDD5FA4E6F54}" parentId="{51541566-06BB-4B00-B0BC-BDA8A15EFA5D}">
    <text>Updated.</text>
  </threadedComment>
  <threadedComment ref="LVY327698" dT="2023-01-31T08:27:18.32" personId="{4D90216A-5022-448F-B86B-3C48E47C285D}" id="{B9DF5756-32CA-4EF8-9A2F-47B61CA537E9}">
    <text>@Mwamlima, Basileke please update this as per Zenzo's calculations (considered and quality checked by yourself of course)</text>
    <mentions>
      <mention mentionpersonId="{1D340A60-DA7F-4B80-92CD-5DFC1B872412}" mentionId="{3F33D1B7-E507-414A-BFBF-966683613710}" startIndex="0" length="19"/>
    </mentions>
  </threadedComment>
  <threadedComment ref="LVY327698" dT="2023-01-31T08:57:32.93" personId="{171D40F8-B88A-4899-8923-1253382DD713}" id="{759C91CB-5E97-4EBF-9D31-AF5DDF0C2CC3}" parentId="{B9DF5756-32CA-4EF8-9A2F-47B61CA537E9}">
    <text>Updated.</text>
  </threadedComment>
  <threadedComment ref="MFU327698" dT="2023-01-31T08:27:18.32" personId="{4D90216A-5022-448F-B86B-3C48E47C285D}" id="{F14B1064-EB18-4FC0-B7EE-44E6D0A333D6}">
    <text>@Mwamlima, Basileke please update this as per Zenzo's calculations (considered and quality checked by yourself of course)</text>
    <mentions>
      <mention mentionpersonId="{1D340A60-DA7F-4B80-92CD-5DFC1B872412}" mentionId="{2B7284AC-56BE-4CB1-B7A0-E56CEB16315A}" startIndex="0" length="19"/>
    </mentions>
  </threadedComment>
  <threadedComment ref="MFU327698" dT="2023-01-31T08:57:32.93" personId="{171D40F8-B88A-4899-8923-1253382DD713}" id="{FEA0CFC4-F268-4A39-9A82-184D4DC0511C}" parentId="{F14B1064-EB18-4FC0-B7EE-44E6D0A333D6}">
    <text>Updated.</text>
  </threadedComment>
  <threadedComment ref="MPQ327698" dT="2023-01-31T08:27:18.32" personId="{4D90216A-5022-448F-B86B-3C48E47C285D}" id="{D22F5E3D-9CE0-4D0F-8287-41E88E15939C}">
    <text>@Mwamlima, Basileke please update this as per Zenzo's calculations (considered and quality checked by yourself of course)</text>
    <mentions>
      <mention mentionpersonId="{1D340A60-DA7F-4B80-92CD-5DFC1B872412}" mentionId="{C751B6CD-3626-49D1-9FB7-575224CFF5CA}" startIndex="0" length="19"/>
    </mentions>
  </threadedComment>
  <threadedComment ref="MPQ327698" dT="2023-01-31T08:57:32.93" personId="{171D40F8-B88A-4899-8923-1253382DD713}" id="{B0B94333-9333-4804-B9B9-356CC84A8670}" parentId="{D22F5E3D-9CE0-4D0F-8287-41E88E15939C}">
    <text>Updated.</text>
  </threadedComment>
  <threadedComment ref="MZM327698" dT="2023-01-31T08:27:18.32" personId="{4D90216A-5022-448F-B86B-3C48E47C285D}" id="{0AA679E7-56E9-47AD-B717-0BF1F1D13A0D}">
    <text>@Mwamlima, Basileke please update this as per Zenzo's calculations (considered and quality checked by yourself of course)</text>
    <mentions>
      <mention mentionpersonId="{1D340A60-DA7F-4B80-92CD-5DFC1B872412}" mentionId="{F15A81B6-6998-4856-B602-D1D778547E56}" startIndex="0" length="19"/>
    </mentions>
  </threadedComment>
  <threadedComment ref="MZM327698" dT="2023-01-31T08:57:32.93" personId="{171D40F8-B88A-4899-8923-1253382DD713}" id="{2C7C0EE5-CC83-4BF5-994A-39E36E85709B}" parentId="{0AA679E7-56E9-47AD-B717-0BF1F1D13A0D}">
    <text>Updated.</text>
  </threadedComment>
  <threadedComment ref="NJI327698" dT="2023-01-31T08:27:18.32" personId="{4D90216A-5022-448F-B86B-3C48E47C285D}" id="{233226AE-1EE1-430C-9951-2208C48FA13B}">
    <text>@Mwamlima, Basileke please update this as per Zenzo's calculations (considered and quality checked by yourself of course)</text>
    <mentions>
      <mention mentionpersonId="{1D340A60-DA7F-4B80-92CD-5DFC1B872412}" mentionId="{5C8AC1DA-ED1D-4F52-BC47-9B2D490E6365}" startIndex="0" length="19"/>
    </mentions>
  </threadedComment>
  <threadedComment ref="NJI327698" dT="2023-01-31T08:57:32.93" personId="{171D40F8-B88A-4899-8923-1253382DD713}" id="{AFB2D088-936D-409A-B79E-7DA17037F2C7}" parentId="{233226AE-1EE1-430C-9951-2208C48FA13B}">
    <text>Updated.</text>
  </threadedComment>
  <threadedComment ref="NTE327698" dT="2023-01-31T08:27:18.32" personId="{4D90216A-5022-448F-B86B-3C48E47C285D}" id="{7BB5553E-2392-41CD-9C86-D177FD1B3CEB}">
    <text>@Mwamlima, Basileke please update this as per Zenzo's calculations (considered and quality checked by yourself of course)</text>
    <mentions>
      <mention mentionpersonId="{1D340A60-DA7F-4B80-92CD-5DFC1B872412}" mentionId="{E19BFA4A-1EC5-416F-B40A-2F460E528621}" startIndex="0" length="19"/>
    </mentions>
  </threadedComment>
  <threadedComment ref="NTE327698" dT="2023-01-31T08:57:32.93" personId="{171D40F8-B88A-4899-8923-1253382DD713}" id="{815BE633-AACC-4972-8D49-8D136E309290}" parentId="{7BB5553E-2392-41CD-9C86-D177FD1B3CEB}">
    <text>Updated.</text>
  </threadedComment>
  <threadedComment ref="ODA327698" dT="2023-01-31T08:27:18.32" personId="{4D90216A-5022-448F-B86B-3C48E47C285D}" id="{AAB76625-1BBD-4098-BAA8-2B9DF95DCAE9}">
    <text>@Mwamlima, Basileke please update this as per Zenzo's calculations (considered and quality checked by yourself of course)</text>
    <mentions>
      <mention mentionpersonId="{1D340A60-DA7F-4B80-92CD-5DFC1B872412}" mentionId="{ACA86684-0992-4419-891F-93B739C856FD}" startIndex="0" length="19"/>
    </mentions>
  </threadedComment>
  <threadedComment ref="ODA327698" dT="2023-01-31T08:57:32.93" personId="{171D40F8-B88A-4899-8923-1253382DD713}" id="{1E50AC37-5BE6-43AC-956A-CC2AF4CC4D05}" parentId="{AAB76625-1BBD-4098-BAA8-2B9DF95DCAE9}">
    <text>Updated.</text>
  </threadedComment>
  <threadedComment ref="OMW327698" dT="2023-01-31T08:27:18.32" personId="{4D90216A-5022-448F-B86B-3C48E47C285D}" id="{D2F0B39F-A9BA-45E1-BAB7-7E2706ED19E8}">
    <text>@Mwamlima, Basileke please update this as per Zenzo's calculations (considered and quality checked by yourself of course)</text>
    <mentions>
      <mention mentionpersonId="{1D340A60-DA7F-4B80-92CD-5DFC1B872412}" mentionId="{9661311E-48DF-4AB7-8C75-A6C566E8192D}" startIndex="0" length="19"/>
    </mentions>
  </threadedComment>
  <threadedComment ref="OMW327698" dT="2023-01-31T08:57:32.93" personId="{171D40F8-B88A-4899-8923-1253382DD713}" id="{ED6F9AB2-2B05-4D22-91CC-FFF34C7B139E}" parentId="{D2F0B39F-A9BA-45E1-BAB7-7E2706ED19E8}">
    <text>Updated.</text>
  </threadedComment>
  <threadedComment ref="OWS327698" dT="2023-01-31T08:27:18.32" personId="{4D90216A-5022-448F-B86B-3C48E47C285D}" id="{557D61A6-3211-4656-B4A1-58CA558F32BF}">
    <text>@Mwamlima, Basileke please update this as per Zenzo's calculations (considered and quality checked by yourself of course)</text>
    <mentions>
      <mention mentionpersonId="{1D340A60-DA7F-4B80-92CD-5DFC1B872412}" mentionId="{6615A52C-342E-4B83-AE14-CF7BCFDBE69E}" startIndex="0" length="19"/>
    </mentions>
  </threadedComment>
  <threadedComment ref="OWS327698" dT="2023-01-31T08:57:32.93" personId="{171D40F8-B88A-4899-8923-1253382DD713}" id="{F1207AA8-65F3-4DAB-8470-1C77695EEC21}" parentId="{557D61A6-3211-4656-B4A1-58CA558F32BF}">
    <text>Updated.</text>
  </threadedComment>
  <threadedComment ref="PGO327698" dT="2023-01-31T08:27:18.32" personId="{4D90216A-5022-448F-B86B-3C48E47C285D}" id="{3A919D0C-C24F-4B24-8CD1-349E10F4A66D}">
    <text>@Mwamlima, Basileke please update this as per Zenzo's calculations (considered and quality checked by yourself of course)</text>
    <mentions>
      <mention mentionpersonId="{1D340A60-DA7F-4B80-92CD-5DFC1B872412}" mentionId="{60C71EAD-DAC4-4887-A0E6-BAF97AE45850}" startIndex="0" length="19"/>
    </mentions>
  </threadedComment>
  <threadedComment ref="PGO327698" dT="2023-01-31T08:57:32.93" personId="{171D40F8-B88A-4899-8923-1253382DD713}" id="{6032D1E3-C2DF-4C6E-BDEF-C81A27FC3373}" parentId="{3A919D0C-C24F-4B24-8CD1-349E10F4A66D}">
    <text>Updated.</text>
  </threadedComment>
  <threadedComment ref="PQK327698" dT="2023-01-31T08:27:18.32" personId="{4D90216A-5022-448F-B86B-3C48E47C285D}" id="{8AC0D9E4-7DE7-48EE-AB49-FE4F39A7FC0D}">
    <text>@Mwamlima, Basileke please update this as per Zenzo's calculations (considered and quality checked by yourself of course)</text>
    <mentions>
      <mention mentionpersonId="{1D340A60-DA7F-4B80-92CD-5DFC1B872412}" mentionId="{E030328C-0EB6-4DC2-90DA-1C00D55F579F}" startIndex="0" length="19"/>
    </mentions>
  </threadedComment>
  <threadedComment ref="PQK327698" dT="2023-01-31T08:57:32.93" personId="{171D40F8-B88A-4899-8923-1253382DD713}" id="{BAD2A47E-F65B-488C-815B-20077BEB04CF}" parentId="{8AC0D9E4-7DE7-48EE-AB49-FE4F39A7FC0D}">
    <text>Updated.</text>
  </threadedComment>
  <threadedComment ref="QAG327698" dT="2023-01-31T08:27:18.32" personId="{4D90216A-5022-448F-B86B-3C48E47C285D}" id="{0A2DE309-B0A8-485B-9CE4-5B0BA15F8BD5}">
    <text>@Mwamlima, Basileke please update this as per Zenzo's calculations (considered and quality checked by yourself of course)</text>
    <mentions>
      <mention mentionpersonId="{1D340A60-DA7F-4B80-92CD-5DFC1B872412}" mentionId="{D3090D4C-0489-4C9B-A04D-5D7BECDAB0C9}" startIndex="0" length="19"/>
    </mentions>
  </threadedComment>
  <threadedComment ref="QAG327698" dT="2023-01-31T08:57:32.93" personId="{171D40F8-B88A-4899-8923-1253382DD713}" id="{6FBD99E3-8B71-4111-A874-70B11BA4A175}" parentId="{0A2DE309-B0A8-485B-9CE4-5B0BA15F8BD5}">
    <text>Updated.</text>
  </threadedComment>
  <threadedComment ref="QKC327698" dT="2023-01-31T08:27:18.32" personId="{4D90216A-5022-448F-B86B-3C48E47C285D}" id="{3EA46E02-B405-415F-9E5E-2454B4B7E710}">
    <text>@Mwamlima, Basileke please update this as per Zenzo's calculations (considered and quality checked by yourself of course)</text>
    <mentions>
      <mention mentionpersonId="{1D340A60-DA7F-4B80-92CD-5DFC1B872412}" mentionId="{74747ABC-E232-4050-BB77-240756A918B5}" startIndex="0" length="19"/>
    </mentions>
  </threadedComment>
  <threadedComment ref="QKC327698" dT="2023-01-31T08:57:32.93" personId="{171D40F8-B88A-4899-8923-1253382DD713}" id="{1B07BD7E-A79E-46CC-A928-606A8906ECB4}" parentId="{3EA46E02-B405-415F-9E5E-2454B4B7E710}">
    <text>Updated.</text>
  </threadedComment>
  <threadedComment ref="QTY327698" dT="2023-01-31T08:27:18.32" personId="{4D90216A-5022-448F-B86B-3C48E47C285D}" id="{80B05DA1-E5F5-45DE-83B3-291A33DD0A7E}">
    <text>@Mwamlima, Basileke please update this as per Zenzo's calculations (considered and quality checked by yourself of course)</text>
    <mentions>
      <mention mentionpersonId="{1D340A60-DA7F-4B80-92CD-5DFC1B872412}" mentionId="{ED9FFD92-9970-45D4-91BB-4B4BA86BE659}" startIndex="0" length="19"/>
    </mentions>
  </threadedComment>
  <threadedComment ref="QTY327698" dT="2023-01-31T08:57:32.93" personId="{171D40F8-B88A-4899-8923-1253382DD713}" id="{BCF57FF8-6569-4E10-8CD1-3303FC0C81ED}" parentId="{80B05DA1-E5F5-45DE-83B3-291A33DD0A7E}">
    <text>Updated.</text>
  </threadedComment>
  <threadedComment ref="RDU327698" dT="2023-01-31T08:27:18.32" personId="{4D90216A-5022-448F-B86B-3C48E47C285D}" id="{D9F9310A-925C-4E4A-9BA2-1EB71FCC5E58}">
    <text>@Mwamlima, Basileke please update this as per Zenzo's calculations (considered and quality checked by yourself of course)</text>
    <mentions>
      <mention mentionpersonId="{1D340A60-DA7F-4B80-92CD-5DFC1B872412}" mentionId="{DAA50B77-BEE1-413B-8BD1-DD3F3313A2E2}" startIndex="0" length="19"/>
    </mentions>
  </threadedComment>
  <threadedComment ref="RDU327698" dT="2023-01-31T08:57:32.93" personId="{171D40F8-B88A-4899-8923-1253382DD713}" id="{935C0593-61C3-4859-BF97-C87886CE2BD8}" parentId="{D9F9310A-925C-4E4A-9BA2-1EB71FCC5E58}">
    <text>Updated.</text>
  </threadedComment>
  <threadedComment ref="RNQ327698" dT="2023-01-31T08:27:18.32" personId="{4D90216A-5022-448F-B86B-3C48E47C285D}" id="{05617A13-2B7F-404F-B07A-13A3AAA78293}">
    <text>@Mwamlima, Basileke please update this as per Zenzo's calculations (considered and quality checked by yourself of course)</text>
    <mentions>
      <mention mentionpersonId="{1D340A60-DA7F-4B80-92CD-5DFC1B872412}" mentionId="{11D07278-42A9-4862-9D2D-EEDBD4B711DE}" startIndex="0" length="19"/>
    </mentions>
  </threadedComment>
  <threadedComment ref="RNQ327698" dT="2023-01-31T08:57:32.93" personId="{171D40F8-B88A-4899-8923-1253382DD713}" id="{ECB4F7C6-77A9-49EF-936F-9B260BCABFD5}" parentId="{05617A13-2B7F-404F-B07A-13A3AAA78293}">
    <text>Updated.</text>
  </threadedComment>
  <threadedComment ref="RXM327698" dT="2023-01-31T08:27:18.32" personId="{4D90216A-5022-448F-B86B-3C48E47C285D}" id="{E5A0CB3B-E08E-4773-AE72-4211E112F0D5}">
    <text>@Mwamlima, Basileke please update this as per Zenzo's calculations (considered and quality checked by yourself of course)</text>
    <mentions>
      <mention mentionpersonId="{1D340A60-DA7F-4B80-92CD-5DFC1B872412}" mentionId="{16D6571A-4213-47DC-9B12-3C20F40EAE52}" startIndex="0" length="19"/>
    </mentions>
  </threadedComment>
  <threadedComment ref="RXM327698" dT="2023-01-31T08:57:32.93" personId="{171D40F8-B88A-4899-8923-1253382DD713}" id="{707BBC39-42B2-4E1B-ACA5-7AA72DCCF49A}" parentId="{E5A0CB3B-E08E-4773-AE72-4211E112F0D5}">
    <text>Updated.</text>
  </threadedComment>
  <threadedComment ref="SHI327698" dT="2023-01-31T08:27:18.32" personId="{4D90216A-5022-448F-B86B-3C48E47C285D}" id="{97E31819-5B24-4AD5-8B6E-EA6392BB0F46}">
    <text>@Mwamlima, Basileke please update this as per Zenzo's calculations (considered and quality checked by yourself of course)</text>
    <mentions>
      <mention mentionpersonId="{1D340A60-DA7F-4B80-92CD-5DFC1B872412}" mentionId="{3CB329AC-8DEA-4183-A70D-A024EE415197}" startIndex="0" length="19"/>
    </mentions>
  </threadedComment>
  <threadedComment ref="SHI327698" dT="2023-01-31T08:57:32.93" personId="{171D40F8-B88A-4899-8923-1253382DD713}" id="{E9271EA0-9A6F-4B50-A3A9-048615E5C6FC}" parentId="{97E31819-5B24-4AD5-8B6E-EA6392BB0F46}">
    <text>Updated.</text>
  </threadedComment>
  <threadedComment ref="SRE327698" dT="2023-01-31T08:27:18.32" personId="{4D90216A-5022-448F-B86B-3C48E47C285D}" id="{76E9C77E-6B8C-46C3-BAA3-6DE5B58AA589}">
    <text>@Mwamlima, Basileke please update this as per Zenzo's calculations (considered and quality checked by yourself of course)</text>
    <mentions>
      <mention mentionpersonId="{1D340A60-DA7F-4B80-92CD-5DFC1B872412}" mentionId="{69CCF2AF-BCCB-4B3E-AE44-905DEA6D5F49}" startIndex="0" length="19"/>
    </mentions>
  </threadedComment>
  <threadedComment ref="SRE327698" dT="2023-01-31T08:57:32.93" personId="{171D40F8-B88A-4899-8923-1253382DD713}" id="{C964692B-8057-4235-92A8-CC70E7877251}" parentId="{76E9C77E-6B8C-46C3-BAA3-6DE5B58AA589}">
    <text>Updated.</text>
  </threadedComment>
  <threadedComment ref="TBA327698" dT="2023-01-31T08:27:18.32" personId="{4D90216A-5022-448F-B86B-3C48E47C285D}" id="{B03F849E-5180-46A2-9D05-3EA6D14AADC9}">
    <text>@Mwamlima, Basileke please update this as per Zenzo's calculations (considered and quality checked by yourself of course)</text>
    <mentions>
      <mention mentionpersonId="{1D340A60-DA7F-4B80-92CD-5DFC1B872412}" mentionId="{C3D93B1F-AD95-4480-9D78-1C55376B0C68}" startIndex="0" length="19"/>
    </mentions>
  </threadedComment>
  <threadedComment ref="TBA327698" dT="2023-01-31T08:57:32.93" personId="{171D40F8-B88A-4899-8923-1253382DD713}" id="{FC4C7880-404C-446D-9E98-0EA8D880F93F}" parentId="{B03F849E-5180-46A2-9D05-3EA6D14AADC9}">
    <text>Updated.</text>
  </threadedComment>
  <threadedComment ref="TKW327698" dT="2023-01-31T08:27:18.32" personId="{4D90216A-5022-448F-B86B-3C48E47C285D}" id="{B08E7C21-7FA6-4B3F-9C07-B1B1680F5A92}">
    <text>@Mwamlima, Basileke please update this as per Zenzo's calculations (considered and quality checked by yourself of course)</text>
    <mentions>
      <mention mentionpersonId="{1D340A60-DA7F-4B80-92CD-5DFC1B872412}" mentionId="{76C7FD11-CBCE-45CE-AEE4-092B6EF36FDE}" startIndex="0" length="19"/>
    </mentions>
  </threadedComment>
  <threadedComment ref="TKW327698" dT="2023-01-31T08:57:32.93" personId="{171D40F8-B88A-4899-8923-1253382DD713}" id="{925DE951-55AD-4592-8A93-6241C90C3DA1}" parentId="{B08E7C21-7FA6-4B3F-9C07-B1B1680F5A92}">
    <text>Updated.</text>
  </threadedComment>
  <threadedComment ref="TUS327698" dT="2023-01-31T08:27:18.32" personId="{4D90216A-5022-448F-B86B-3C48E47C285D}" id="{ADC30A6B-0378-40A9-B25C-526B913655C1}">
    <text>@Mwamlima, Basileke please update this as per Zenzo's calculations (considered and quality checked by yourself of course)</text>
    <mentions>
      <mention mentionpersonId="{1D340A60-DA7F-4B80-92CD-5DFC1B872412}" mentionId="{19BA3E6B-0567-4BB7-91D8-B1344F3FC38C}" startIndex="0" length="19"/>
    </mentions>
  </threadedComment>
  <threadedComment ref="TUS327698" dT="2023-01-31T08:57:32.93" personId="{171D40F8-B88A-4899-8923-1253382DD713}" id="{9D3AF150-348D-4243-AB13-778A0F1753A3}" parentId="{ADC30A6B-0378-40A9-B25C-526B913655C1}">
    <text>Updated.</text>
  </threadedComment>
  <threadedComment ref="UEO327698" dT="2023-01-31T08:27:18.32" personId="{4D90216A-5022-448F-B86B-3C48E47C285D}" id="{53BE62BF-D328-4674-8C7E-9C718279199A}">
    <text>@Mwamlima, Basileke please update this as per Zenzo's calculations (considered and quality checked by yourself of course)</text>
    <mentions>
      <mention mentionpersonId="{1D340A60-DA7F-4B80-92CD-5DFC1B872412}" mentionId="{A963190F-3F40-4D0A-8B17-84604BD45CF4}" startIndex="0" length="19"/>
    </mentions>
  </threadedComment>
  <threadedComment ref="UEO327698" dT="2023-01-31T08:57:32.93" personId="{171D40F8-B88A-4899-8923-1253382DD713}" id="{69C84B87-8C19-4AAB-94A2-0410574C01D1}" parentId="{53BE62BF-D328-4674-8C7E-9C718279199A}">
    <text>Updated.</text>
  </threadedComment>
  <threadedComment ref="UOK327698" dT="2023-01-31T08:27:18.32" personId="{4D90216A-5022-448F-B86B-3C48E47C285D}" id="{851ACB3C-528E-4F67-9C91-B16925571C29}">
    <text>@Mwamlima, Basileke please update this as per Zenzo's calculations (considered and quality checked by yourself of course)</text>
    <mentions>
      <mention mentionpersonId="{1D340A60-DA7F-4B80-92CD-5DFC1B872412}" mentionId="{38333C1F-64BE-4E09-A527-508257B63311}" startIndex="0" length="19"/>
    </mentions>
  </threadedComment>
  <threadedComment ref="UOK327698" dT="2023-01-31T08:57:32.93" personId="{171D40F8-B88A-4899-8923-1253382DD713}" id="{D44DD44E-9A94-45A6-B79D-462F39193B7E}" parentId="{851ACB3C-528E-4F67-9C91-B16925571C29}">
    <text>Updated.</text>
  </threadedComment>
  <threadedComment ref="UYG327698" dT="2023-01-31T08:27:18.32" personId="{4D90216A-5022-448F-B86B-3C48E47C285D}" id="{46CEE485-009A-4200-89FE-F4457DE2FDEB}">
    <text>@Mwamlima, Basileke please update this as per Zenzo's calculations (considered and quality checked by yourself of course)</text>
    <mentions>
      <mention mentionpersonId="{1D340A60-DA7F-4B80-92CD-5DFC1B872412}" mentionId="{0E5F4A16-FDD2-409D-B36B-ECE44DD2F677}" startIndex="0" length="19"/>
    </mentions>
  </threadedComment>
  <threadedComment ref="UYG327698" dT="2023-01-31T08:57:32.93" personId="{171D40F8-B88A-4899-8923-1253382DD713}" id="{E88AB1BB-798A-48A9-A2A3-A7ED9A59FCC0}" parentId="{46CEE485-009A-4200-89FE-F4457DE2FDEB}">
    <text>Updated.</text>
  </threadedComment>
  <threadedComment ref="VIC327698" dT="2023-01-31T08:27:18.32" personId="{4D90216A-5022-448F-B86B-3C48E47C285D}" id="{310790EB-D1BA-463F-BB10-5CA3A48A0FC4}">
    <text>@Mwamlima, Basileke please update this as per Zenzo's calculations (considered and quality checked by yourself of course)</text>
    <mentions>
      <mention mentionpersonId="{1D340A60-DA7F-4B80-92CD-5DFC1B872412}" mentionId="{4A8880E4-E8AB-427E-975B-F4202EF3EA16}" startIndex="0" length="19"/>
    </mentions>
  </threadedComment>
  <threadedComment ref="VIC327698" dT="2023-01-31T08:57:32.93" personId="{171D40F8-B88A-4899-8923-1253382DD713}" id="{7E423E5D-49C7-435D-BF4A-B4B3E68E2B61}" parentId="{310790EB-D1BA-463F-BB10-5CA3A48A0FC4}">
    <text>Updated.</text>
  </threadedComment>
  <threadedComment ref="VRY327698" dT="2023-01-31T08:27:18.32" personId="{4D90216A-5022-448F-B86B-3C48E47C285D}" id="{DE4B1997-1C18-486F-B351-6159300F2946}">
    <text>@Mwamlima, Basileke please update this as per Zenzo's calculations (considered and quality checked by yourself of course)</text>
    <mentions>
      <mention mentionpersonId="{1D340A60-DA7F-4B80-92CD-5DFC1B872412}" mentionId="{DB8D8BBC-7333-4CEF-8D55-710B9318956A}" startIndex="0" length="19"/>
    </mentions>
  </threadedComment>
  <threadedComment ref="VRY327698" dT="2023-01-31T08:57:32.93" personId="{171D40F8-B88A-4899-8923-1253382DD713}" id="{5701FE67-BA47-4499-B643-D75ADDF9C5A9}" parentId="{DE4B1997-1C18-486F-B351-6159300F2946}">
    <text>Updated.</text>
  </threadedComment>
  <threadedComment ref="WBU327698" dT="2023-01-31T08:27:18.32" personId="{4D90216A-5022-448F-B86B-3C48E47C285D}" id="{B9F40600-F738-433D-8BAF-F61B2278F32C}">
    <text>@Mwamlima, Basileke please update this as per Zenzo's calculations (considered and quality checked by yourself of course)</text>
    <mentions>
      <mention mentionpersonId="{1D340A60-DA7F-4B80-92CD-5DFC1B872412}" mentionId="{C7C60B17-F2C9-4C87-A075-C9E3A3BB86DD}" startIndex="0" length="19"/>
    </mentions>
  </threadedComment>
  <threadedComment ref="WBU327698" dT="2023-01-31T08:57:32.93" personId="{171D40F8-B88A-4899-8923-1253382DD713}" id="{78DC0A10-59BD-493A-8203-3EB4AAB5544C}" parentId="{B9F40600-F738-433D-8BAF-F61B2278F32C}">
    <text>Updated.</text>
  </threadedComment>
  <threadedComment ref="WLQ327698" dT="2023-01-31T08:27:18.32" personId="{4D90216A-5022-448F-B86B-3C48E47C285D}" id="{9AA467B3-9868-4FB6-A039-EF6BF8F23175}">
    <text>@Mwamlima, Basileke please update this as per Zenzo's calculations (considered and quality checked by yourself of course)</text>
    <mentions>
      <mention mentionpersonId="{1D340A60-DA7F-4B80-92CD-5DFC1B872412}" mentionId="{CE66DA95-81FA-4FB7-A4F0-A01E66DFCDC4}" startIndex="0" length="19"/>
    </mentions>
  </threadedComment>
  <threadedComment ref="WLQ327698" dT="2023-01-31T08:57:32.93" personId="{171D40F8-B88A-4899-8923-1253382DD713}" id="{D4F91B1C-A40B-4B69-B4C2-6BAA8B780A30}" parentId="{9AA467B3-9868-4FB6-A039-EF6BF8F23175}">
    <text>Updated.</text>
  </threadedComment>
  <threadedComment ref="WVM327698" dT="2023-01-31T08:27:18.32" personId="{4D90216A-5022-448F-B86B-3C48E47C285D}" id="{8648C51E-C063-4932-A07D-2592DF39ACAC}">
    <text>@Mwamlima, Basileke please update this as per Zenzo's calculations (considered and quality checked by yourself of course)</text>
    <mentions>
      <mention mentionpersonId="{1D340A60-DA7F-4B80-92CD-5DFC1B872412}" mentionId="{FE62D5FD-7F4B-4F31-84D5-2BDF8F01A026}" startIndex="0" length="19"/>
    </mentions>
  </threadedComment>
  <threadedComment ref="WVM327698" dT="2023-01-31T08:57:32.93" personId="{171D40F8-B88A-4899-8923-1253382DD713}" id="{98F1AC31-2456-4A71-97FB-FCACB5F08B54}" parentId="{8648C51E-C063-4932-A07D-2592DF39ACAC}">
    <text>Updated.</text>
  </threadedComment>
  <threadedComment ref="B327700" dT="2023-01-31T08:26:00.52" personId="{4D90216A-5022-448F-B86B-3C48E47C285D}" id="{FF05F85F-B04B-431E-9414-B5C880F5DD43}">
    <text>@Mwamlima, Basileke please edit this line as per the mail from Guy</text>
    <mentions>
      <mention mentionpersonId="{1D340A60-DA7F-4B80-92CD-5DFC1B872412}" mentionId="{572D1A72-0A2F-4C3E-A6FF-D88C827BC500}" startIndex="0" length="19"/>
    </mentions>
  </threadedComment>
  <threadedComment ref="B327700" dT="2023-01-31T09:06:23.90" personId="{171D40F8-B88A-4899-8923-1253382DD713}" id="{F6709033-198F-4FFE-A9AF-9A2E7D652DA7}" parentId="{FF05F85F-B04B-431E-9414-B5C880F5DD43}">
    <text>updated</text>
  </threadedComment>
  <threadedComment ref="C327700" dT="2023-01-31T08:26:00.52" personId="{4D90216A-5022-448F-B86B-3C48E47C285D}" id="{F6076AE3-53F9-4546-8FFD-5EC712B16C17}">
    <text>@Mwamlima, Basileke please edit this line as per the mail from Guy</text>
    <mentions>
      <mention mentionpersonId="{1D340A60-DA7F-4B80-92CD-5DFC1B872412}" mentionId="{C1B89157-CC6A-4B03-87CB-DFA67244CBBD}" startIndex="0" length="19"/>
    </mentions>
  </threadedComment>
  <threadedComment ref="C327700" dT="2023-01-31T09:06:23.90" personId="{171D40F8-B88A-4899-8923-1253382DD713}" id="{C9F94A9D-B611-428A-8394-C7268475D0AE}" parentId="{F6076AE3-53F9-4546-8FFD-5EC712B16C17}">
    <text>updated</text>
  </threadedComment>
  <threadedComment ref="D327700" dT="2023-01-31T08:26:00.52" personId="{4D90216A-5022-448F-B86B-3C48E47C285D}" id="{89047DD7-61C8-4890-867A-598190FD2F3D}">
    <text>@Mwamlima, Basileke please edit this line as per the mail from Guy</text>
    <mentions>
      <mention mentionpersonId="{1D340A60-DA7F-4B80-92CD-5DFC1B872412}" mentionId="{CF236906-A4D0-43DD-8F7F-F9EC5823D6F0}" startIndex="0" length="19"/>
    </mentions>
  </threadedComment>
  <threadedComment ref="D327700" dT="2023-01-31T09:06:23.90" personId="{171D40F8-B88A-4899-8923-1253382DD713}" id="{00E3DFF9-7FBD-490B-AB75-8B8C2B9AAFD2}" parentId="{89047DD7-61C8-4890-867A-598190FD2F3D}">
    <text>updated</text>
  </threadedComment>
  <threadedComment ref="IZ327700" dT="2023-01-31T08:26:00.52" personId="{4D90216A-5022-448F-B86B-3C48E47C285D}" id="{80CC5392-40A3-4FEC-A0C4-711451725427}">
    <text>@Mwamlima, Basileke please edit this line as per the mail from Guy</text>
    <mentions>
      <mention mentionpersonId="{1D340A60-DA7F-4B80-92CD-5DFC1B872412}" mentionId="{623A0C8E-17A0-4861-B2BC-008B0C6F27F5}" startIndex="0" length="19"/>
    </mentions>
  </threadedComment>
  <threadedComment ref="IZ327700" dT="2023-01-31T09:06:23.90" personId="{171D40F8-B88A-4899-8923-1253382DD713}" id="{EA2BDAAD-ED49-46FC-93BA-BBC47A59EF9F}" parentId="{80CC5392-40A3-4FEC-A0C4-711451725427}">
    <text>updated</text>
  </threadedComment>
  <threadedComment ref="SV327700" dT="2023-01-31T08:26:00.52" personId="{4D90216A-5022-448F-B86B-3C48E47C285D}" id="{FB9C92C7-E099-496C-AF41-735F41A4A59B}">
    <text>@Mwamlima, Basileke please edit this line as per the mail from Guy</text>
    <mentions>
      <mention mentionpersonId="{1D340A60-DA7F-4B80-92CD-5DFC1B872412}" mentionId="{E547A68E-2C3D-4FCA-B035-BF418C982926}" startIndex="0" length="19"/>
    </mentions>
  </threadedComment>
  <threadedComment ref="SV327700" dT="2023-01-31T09:06:23.90" personId="{171D40F8-B88A-4899-8923-1253382DD713}" id="{D2E13196-307E-4D50-BDB9-F965233B1099}" parentId="{FB9C92C7-E099-496C-AF41-735F41A4A59B}">
    <text>updated</text>
  </threadedComment>
  <threadedComment ref="ACR327700" dT="2023-01-31T08:26:00.52" personId="{4D90216A-5022-448F-B86B-3C48E47C285D}" id="{5FDA0078-5D01-43E5-9B19-9502670DB31B}">
    <text>@Mwamlima, Basileke please edit this line as per the mail from Guy</text>
    <mentions>
      <mention mentionpersonId="{1D340A60-DA7F-4B80-92CD-5DFC1B872412}" mentionId="{E831406B-F771-4FAC-A350-E04186B6F231}" startIndex="0" length="19"/>
    </mentions>
  </threadedComment>
  <threadedComment ref="ACR327700" dT="2023-01-31T09:06:23.90" personId="{171D40F8-B88A-4899-8923-1253382DD713}" id="{F30A6A85-7FF8-4483-AF77-564615D962F0}" parentId="{5FDA0078-5D01-43E5-9B19-9502670DB31B}">
    <text>updated</text>
  </threadedComment>
  <threadedComment ref="AMN327700" dT="2023-01-31T08:26:00.52" personId="{4D90216A-5022-448F-B86B-3C48E47C285D}" id="{5AA87BA3-0286-4E49-9269-41A379A388AB}">
    <text>@Mwamlima, Basileke please edit this line as per the mail from Guy</text>
    <mentions>
      <mention mentionpersonId="{1D340A60-DA7F-4B80-92CD-5DFC1B872412}" mentionId="{919CDB92-F73E-4F04-B562-F7D0D0D9CAD0}" startIndex="0" length="19"/>
    </mentions>
  </threadedComment>
  <threadedComment ref="AMN327700" dT="2023-01-31T09:06:23.90" personId="{171D40F8-B88A-4899-8923-1253382DD713}" id="{27663DFF-F461-4D45-BDC4-7CD869538AEF}" parentId="{5AA87BA3-0286-4E49-9269-41A379A388AB}">
    <text>updated</text>
  </threadedComment>
  <threadedComment ref="AWJ327700" dT="2023-01-31T08:26:00.52" personId="{4D90216A-5022-448F-B86B-3C48E47C285D}" id="{4DC8B316-0CB5-4F66-951B-07896294B7AB}">
    <text>@Mwamlima, Basileke please edit this line as per the mail from Guy</text>
    <mentions>
      <mention mentionpersonId="{1D340A60-DA7F-4B80-92CD-5DFC1B872412}" mentionId="{5ABEC526-3141-4610-BD98-BE4163F6C42A}" startIndex="0" length="19"/>
    </mentions>
  </threadedComment>
  <threadedComment ref="AWJ327700" dT="2023-01-31T09:06:23.90" personId="{171D40F8-B88A-4899-8923-1253382DD713}" id="{F9D696BB-7E5F-4162-973A-B42C3BB6BC4F}" parentId="{4DC8B316-0CB5-4F66-951B-07896294B7AB}">
    <text>updated</text>
  </threadedComment>
  <threadedComment ref="BGF327700" dT="2023-01-31T08:26:00.52" personId="{4D90216A-5022-448F-B86B-3C48E47C285D}" id="{5071B8C8-A4AD-4D5E-BEAF-80CC80B49942}">
    <text>@Mwamlima, Basileke please edit this line as per the mail from Guy</text>
    <mentions>
      <mention mentionpersonId="{1D340A60-DA7F-4B80-92CD-5DFC1B872412}" mentionId="{4E41A018-2436-4C5C-BFE7-72BA5E23198A}" startIndex="0" length="19"/>
    </mentions>
  </threadedComment>
  <threadedComment ref="BGF327700" dT="2023-01-31T09:06:23.90" personId="{171D40F8-B88A-4899-8923-1253382DD713}" id="{D632A4AF-34B5-4622-AFB6-BD813C6B96F9}" parentId="{5071B8C8-A4AD-4D5E-BEAF-80CC80B49942}">
    <text>updated</text>
  </threadedComment>
  <threadedComment ref="BQB327700" dT="2023-01-31T08:26:00.52" personId="{4D90216A-5022-448F-B86B-3C48E47C285D}" id="{58C1C420-F5C4-4405-8114-6AEF92D08782}">
    <text>@Mwamlima, Basileke please edit this line as per the mail from Guy</text>
    <mentions>
      <mention mentionpersonId="{1D340A60-DA7F-4B80-92CD-5DFC1B872412}" mentionId="{23778EF1-7A80-4ABD-9B24-B71EDF42D441}" startIndex="0" length="19"/>
    </mentions>
  </threadedComment>
  <threadedComment ref="BQB327700" dT="2023-01-31T09:06:23.90" personId="{171D40F8-B88A-4899-8923-1253382DD713}" id="{FAAF0992-8FB9-40AE-8458-ED6ACF12E21C}" parentId="{58C1C420-F5C4-4405-8114-6AEF92D08782}">
    <text>updated</text>
  </threadedComment>
  <threadedComment ref="BZX327700" dT="2023-01-31T08:26:00.52" personId="{4D90216A-5022-448F-B86B-3C48E47C285D}" id="{40FB5124-E101-48CF-9766-E681D00029CC}">
    <text>@Mwamlima, Basileke please edit this line as per the mail from Guy</text>
    <mentions>
      <mention mentionpersonId="{1D340A60-DA7F-4B80-92CD-5DFC1B872412}" mentionId="{A27DCAE6-A3DA-41AA-A51D-CAAF20B95662}" startIndex="0" length="19"/>
    </mentions>
  </threadedComment>
  <threadedComment ref="BZX327700" dT="2023-01-31T09:06:23.90" personId="{171D40F8-B88A-4899-8923-1253382DD713}" id="{226083BC-0C32-4013-9F42-2F9AAFB8EC2E}" parentId="{40FB5124-E101-48CF-9766-E681D00029CC}">
    <text>updated</text>
  </threadedComment>
  <threadedComment ref="CJT327700" dT="2023-01-31T08:26:00.52" personId="{4D90216A-5022-448F-B86B-3C48E47C285D}" id="{3C8D5B81-03BB-4809-B422-7F20495FC0E6}">
    <text>@Mwamlima, Basileke please edit this line as per the mail from Guy</text>
    <mentions>
      <mention mentionpersonId="{1D340A60-DA7F-4B80-92CD-5DFC1B872412}" mentionId="{0D573328-BE89-4F2F-B9DD-9482B5987347}" startIndex="0" length="19"/>
    </mentions>
  </threadedComment>
  <threadedComment ref="CJT327700" dT="2023-01-31T09:06:23.90" personId="{171D40F8-B88A-4899-8923-1253382DD713}" id="{A1A0857D-03F9-45D7-AF15-33F79F1BEB5A}" parentId="{3C8D5B81-03BB-4809-B422-7F20495FC0E6}">
    <text>updated</text>
  </threadedComment>
  <threadedComment ref="CTP327700" dT="2023-01-31T08:26:00.52" personId="{4D90216A-5022-448F-B86B-3C48E47C285D}" id="{CADA9D5C-FB90-46CB-9EEB-788F0473FAFF}">
    <text>@Mwamlima, Basileke please edit this line as per the mail from Guy</text>
    <mentions>
      <mention mentionpersonId="{1D340A60-DA7F-4B80-92CD-5DFC1B872412}" mentionId="{4F7FB826-3E7D-402F-A58D-694C0E9C9E1F}" startIndex="0" length="19"/>
    </mentions>
  </threadedComment>
  <threadedComment ref="CTP327700" dT="2023-01-31T09:06:23.90" personId="{171D40F8-B88A-4899-8923-1253382DD713}" id="{4ED40081-EA01-4952-97BC-3B09F8936C74}" parentId="{CADA9D5C-FB90-46CB-9EEB-788F0473FAFF}">
    <text>updated</text>
  </threadedComment>
  <threadedComment ref="DDL327700" dT="2023-01-31T08:26:00.52" personId="{4D90216A-5022-448F-B86B-3C48E47C285D}" id="{C68189E9-AF35-4CC1-80FC-4593F723CF71}">
    <text>@Mwamlima, Basileke please edit this line as per the mail from Guy</text>
    <mentions>
      <mention mentionpersonId="{1D340A60-DA7F-4B80-92CD-5DFC1B872412}" mentionId="{4CDDAF70-710C-48D7-8959-DB0C38109864}" startIndex="0" length="19"/>
    </mentions>
  </threadedComment>
  <threadedComment ref="DDL327700" dT="2023-01-31T09:06:23.90" personId="{171D40F8-B88A-4899-8923-1253382DD713}" id="{006FC171-CB9E-4FF2-BAC3-B216A89D2579}" parentId="{C68189E9-AF35-4CC1-80FC-4593F723CF71}">
    <text>updated</text>
  </threadedComment>
  <threadedComment ref="DNH327700" dT="2023-01-31T08:26:00.52" personId="{4D90216A-5022-448F-B86B-3C48E47C285D}" id="{E6C9D025-E631-4BE3-A17F-608201528BE7}">
    <text>@Mwamlima, Basileke please edit this line as per the mail from Guy</text>
    <mentions>
      <mention mentionpersonId="{1D340A60-DA7F-4B80-92CD-5DFC1B872412}" mentionId="{9DE6D9DE-81BF-494F-9FEC-1E4C93673080}" startIndex="0" length="19"/>
    </mentions>
  </threadedComment>
  <threadedComment ref="DNH327700" dT="2023-01-31T09:06:23.90" personId="{171D40F8-B88A-4899-8923-1253382DD713}" id="{EC5E8A25-1452-4C06-8FFB-A978A82D1C9F}" parentId="{E6C9D025-E631-4BE3-A17F-608201528BE7}">
    <text>updated</text>
  </threadedComment>
  <threadedComment ref="DXD327700" dT="2023-01-31T08:26:00.52" personId="{4D90216A-5022-448F-B86B-3C48E47C285D}" id="{C5B4F5E6-5EAE-4510-8F97-1D7D2A9A46C2}">
    <text>@Mwamlima, Basileke please edit this line as per the mail from Guy</text>
    <mentions>
      <mention mentionpersonId="{1D340A60-DA7F-4B80-92CD-5DFC1B872412}" mentionId="{3DBC4225-AF64-4E35-9CDA-C73E089E6EF3}" startIndex="0" length="19"/>
    </mentions>
  </threadedComment>
  <threadedComment ref="DXD327700" dT="2023-01-31T09:06:23.90" personId="{171D40F8-B88A-4899-8923-1253382DD713}" id="{44C8791D-5329-4756-9D9F-8C9872340548}" parentId="{C5B4F5E6-5EAE-4510-8F97-1D7D2A9A46C2}">
    <text>updated</text>
  </threadedComment>
  <threadedComment ref="EGZ327700" dT="2023-01-31T08:26:00.52" personId="{4D90216A-5022-448F-B86B-3C48E47C285D}" id="{AB02F087-1B9A-4D3E-A1FF-D06819AA26C5}">
    <text>@Mwamlima, Basileke please edit this line as per the mail from Guy</text>
    <mentions>
      <mention mentionpersonId="{1D340A60-DA7F-4B80-92CD-5DFC1B872412}" mentionId="{0A80577A-93CF-461F-816D-DDD24F52C42C}" startIndex="0" length="19"/>
    </mentions>
  </threadedComment>
  <threadedComment ref="EGZ327700" dT="2023-01-31T09:06:23.90" personId="{171D40F8-B88A-4899-8923-1253382DD713}" id="{9276D05B-E2C6-4BBA-821B-7DF6D88E6D5E}" parentId="{AB02F087-1B9A-4D3E-A1FF-D06819AA26C5}">
    <text>updated</text>
  </threadedComment>
  <threadedComment ref="EQV327700" dT="2023-01-31T08:26:00.52" personId="{4D90216A-5022-448F-B86B-3C48E47C285D}" id="{47623AD4-8AEC-41E8-896E-9327E1C3723A}">
    <text>@Mwamlima, Basileke please edit this line as per the mail from Guy</text>
    <mentions>
      <mention mentionpersonId="{1D340A60-DA7F-4B80-92CD-5DFC1B872412}" mentionId="{C2B894E6-85F6-4088-AE9C-DEDABA1DBB61}" startIndex="0" length="19"/>
    </mentions>
  </threadedComment>
  <threadedComment ref="EQV327700" dT="2023-01-31T09:06:23.90" personId="{171D40F8-B88A-4899-8923-1253382DD713}" id="{3C435FED-484A-4D3C-8BC2-43E52C428362}" parentId="{47623AD4-8AEC-41E8-896E-9327E1C3723A}">
    <text>updated</text>
  </threadedComment>
  <threadedComment ref="FAR327700" dT="2023-01-31T08:26:00.52" personId="{4D90216A-5022-448F-B86B-3C48E47C285D}" id="{46EBB2B9-AEEE-4BA7-BD05-2A2EA72F26D6}">
    <text>@Mwamlima, Basileke please edit this line as per the mail from Guy</text>
    <mentions>
      <mention mentionpersonId="{1D340A60-DA7F-4B80-92CD-5DFC1B872412}" mentionId="{FE0EE70D-277A-4747-9E75-2EAAD4417294}" startIndex="0" length="19"/>
    </mentions>
  </threadedComment>
  <threadedComment ref="FAR327700" dT="2023-01-31T09:06:23.90" personId="{171D40F8-B88A-4899-8923-1253382DD713}" id="{D58D7B77-F90F-4E5E-BFCE-019E35347E1B}" parentId="{46EBB2B9-AEEE-4BA7-BD05-2A2EA72F26D6}">
    <text>updated</text>
  </threadedComment>
  <threadedComment ref="FKN327700" dT="2023-01-31T08:26:00.52" personId="{4D90216A-5022-448F-B86B-3C48E47C285D}" id="{38A4F896-CDC0-460B-9915-BBEBDB4E1A77}">
    <text>@Mwamlima, Basileke please edit this line as per the mail from Guy</text>
    <mentions>
      <mention mentionpersonId="{1D340A60-DA7F-4B80-92CD-5DFC1B872412}" mentionId="{0E55AF96-C509-4651-B065-B2288175D8D7}" startIndex="0" length="19"/>
    </mentions>
  </threadedComment>
  <threadedComment ref="FKN327700" dT="2023-01-31T09:06:23.90" personId="{171D40F8-B88A-4899-8923-1253382DD713}" id="{C43556B4-69C5-4571-8B34-3DA84F3B18CD}" parentId="{38A4F896-CDC0-460B-9915-BBEBDB4E1A77}">
    <text>updated</text>
  </threadedComment>
  <threadedComment ref="FUJ327700" dT="2023-01-31T08:26:00.52" personId="{4D90216A-5022-448F-B86B-3C48E47C285D}" id="{B4ED6D75-C4FF-4F3E-BFB5-FB21BD1CDEAC}">
    <text>@Mwamlima, Basileke please edit this line as per the mail from Guy</text>
    <mentions>
      <mention mentionpersonId="{1D340A60-DA7F-4B80-92CD-5DFC1B872412}" mentionId="{9FA5B33B-2431-49F7-837D-5088C97BF56C}" startIndex="0" length="19"/>
    </mentions>
  </threadedComment>
  <threadedComment ref="FUJ327700" dT="2023-01-31T09:06:23.90" personId="{171D40F8-B88A-4899-8923-1253382DD713}" id="{10CD54FF-11F5-4027-9133-34436F4C1274}" parentId="{B4ED6D75-C4FF-4F3E-BFB5-FB21BD1CDEAC}">
    <text>updated</text>
  </threadedComment>
  <threadedComment ref="GEF327700" dT="2023-01-31T08:26:00.52" personId="{4D90216A-5022-448F-B86B-3C48E47C285D}" id="{F489C67C-50EB-4E3C-BA06-41E33CE2E9E3}">
    <text>@Mwamlima, Basileke please edit this line as per the mail from Guy</text>
    <mentions>
      <mention mentionpersonId="{1D340A60-DA7F-4B80-92CD-5DFC1B872412}" mentionId="{69EC9958-8FD4-4683-ACF0-B2B55F9053D4}" startIndex="0" length="19"/>
    </mentions>
  </threadedComment>
  <threadedComment ref="GEF327700" dT="2023-01-31T09:06:23.90" personId="{171D40F8-B88A-4899-8923-1253382DD713}" id="{C429619E-F0EF-4ED7-A46E-E64B442EE359}" parentId="{F489C67C-50EB-4E3C-BA06-41E33CE2E9E3}">
    <text>updated</text>
  </threadedComment>
  <threadedComment ref="GOB327700" dT="2023-01-31T08:26:00.52" personId="{4D90216A-5022-448F-B86B-3C48E47C285D}" id="{F96C98AC-8C13-45CE-9422-F3381F1C7FE0}">
    <text>@Mwamlima, Basileke please edit this line as per the mail from Guy</text>
    <mentions>
      <mention mentionpersonId="{1D340A60-DA7F-4B80-92CD-5DFC1B872412}" mentionId="{3CC0CC0D-5AEE-4DE7-88D7-CB4D07FB2F2E}" startIndex="0" length="19"/>
    </mentions>
  </threadedComment>
  <threadedComment ref="GOB327700" dT="2023-01-31T09:06:23.90" personId="{171D40F8-B88A-4899-8923-1253382DD713}" id="{6E88461E-E416-4232-AFFF-5DBA7AACD56A}" parentId="{F96C98AC-8C13-45CE-9422-F3381F1C7FE0}">
    <text>updated</text>
  </threadedComment>
  <threadedComment ref="GXX327700" dT="2023-01-31T08:26:00.52" personId="{4D90216A-5022-448F-B86B-3C48E47C285D}" id="{3FF1D724-442D-4D02-8B13-16D41E39AC02}">
    <text>@Mwamlima, Basileke please edit this line as per the mail from Guy</text>
    <mentions>
      <mention mentionpersonId="{1D340A60-DA7F-4B80-92CD-5DFC1B872412}" mentionId="{19DDCE36-75EC-4C41-8421-FB134D16E74D}" startIndex="0" length="19"/>
    </mentions>
  </threadedComment>
  <threadedComment ref="GXX327700" dT="2023-01-31T09:06:23.90" personId="{171D40F8-B88A-4899-8923-1253382DD713}" id="{861393E0-0E45-4660-B758-AA02252FD128}" parentId="{3FF1D724-442D-4D02-8B13-16D41E39AC02}">
    <text>updated</text>
  </threadedComment>
  <threadedComment ref="HHT327700" dT="2023-01-31T08:26:00.52" personId="{4D90216A-5022-448F-B86B-3C48E47C285D}" id="{7607D7F0-B267-4952-BB47-95BADC0F9C41}">
    <text>@Mwamlima, Basileke please edit this line as per the mail from Guy</text>
    <mentions>
      <mention mentionpersonId="{1D340A60-DA7F-4B80-92CD-5DFC1B872412}" mentionId="{8EA5F48D-CAD4-4C9B-BD26-89B3C288D8B0}" startIndex="0" length="19"/>
    </mentions>
  </threadedComment>
  <threadedComment ref="HHT327700" dT="2023-01-31T09:06:23.90" personId="{171D40F8-B88A-4899-8923-1253382DD713}" id="{F6783D9E-8AA5-4F04-9896-BBBA807015F0}" parentId="{7607D7F0-B267-4952-BB47-95BADC0F9C41}">
    <text>updated</text>
  </threadedComment>
  <threadedComment ref="HRP327700" dT="2023-01-31T08:26:00.52" personId="{4D90216A-5022-448F-B86B-3C48E47C285D}" id="{AC2E56E7-4128-418A-94BE-801B03999211}">
    <text>@Mwamlima, Basileke please edit this line as per the mail from Guy</text>
    <mentions>
      <mention mentionpersonId="{1D340A60-DA7F-4B80-92CD-5DFC1B872412}" mentionId="{F1EE84F5-E5F9-4566-9605-2FE00D5CE42E}" startIndex="0" length="19"/>
    </mentions>
  </threadedComment>
  <threadedComment ref="HRP327700" dT="2023-01-31T09:06:23.90" personId="{171D40F8-B88A-4899-8923-1253382DD713}" id="{322740D4-2BF5-4A8C-8FFD-4C0E1D357FAC}" parentId="{AC2E56E7-4128-418A-94BE-801B03999211}">
    <text>updated</text>
  </threadedComment>
  <threadedComment ref="IBL327700" dT="2023-01-31T08:26:00.52" personId="{4D90216A-5022-448F-B86B-3C48E47C285D}" id="{B81A4275-092C-4C31-AF1D-26795286697D}">
    <text>@Mwamlima, Basileke please edit this line as per the mail from Guy</text>
    <mentions>
      <mention mentionpersonId="{1D340A60-DA7F-4B80-92CD-5DFC1B872412}" mentionId="{7E306197-C152-4309-97D4-003A13412B4D}" startIndex="0" length="19"/>
    </mentions>
  </threadedComment>
  <threadedComment ref="IBL327700" dT="2023-01-31T09:06:23.90" personId="{171D40F8-B88A-4899-8923-1253382DD713}" id="{EAE31E3B-AD09-4460-8D8F-8787593BA905}" parentId="{B81A4275-092C-4C31-AF1D-26795286697D}">
    <text>updated</text>
  </threadedComment>
  <threadedComment ref="ILH327700" dT="2023-01-31T08:26:00.52" personId="{4D90216A-5022-448F-B86B-3C48E47C285D}" id="{436250C1-5560-442A-BFCD-8778FEEEEF3B}">
    <text>@Mwamlima, Basileke please edit this line as per the mail from Guy</text>
    <mentions>
      <mention mentionpersonId="{1D340A60-DA7F-4B80-92CD-5DFC1B872412}" mentionId="{7F618553-E4AA-44D5-9254-20E56949356E}" startIndex="0" length="19"/>
    </mentions>
  </threadedComment>
  <threadedComment ref="ILH327700" dT="2023-01-31T09:06:23.90" personId="{171D40F8-B88A-4899-8923-1253382DD713}" id="{04F23D16-EABB-4365-A465-33B849434DFB}" parentId="{436250C1-5560-442A-BFCD-8778FEEEEF3B}">
    <text>updated</text>
  </threadedComment>
  <threadedComment ref="IVD327700" dT="2023-01-31T08:26:00.52" personId="{4D90216A-5022-448F-B86B-3C48E47C285D}" id="{D4FC0294-DDEA-43A9-97F8-8EC805F45548}">
    <text>@Mwamlima, Basileke please edit this line as per the mail from Guy</text>
    <mentions>
      <mention mentionpersonId="{1D340A60-DA7F-4B80-92CD-5DFC1B872412}" mentionId="{DA1DF7EA-6881-4B54-8040-2D6E6AD2B95F}" startIndex="0" length="19"/>
    </mentions>
  </threadedComment>
  <threadedComment ref="IVD327700" dT="2023-01-31T09:06:23.90" personId="{171D40F8-B88A-4899-8923-1253382DD713}" id="{D052177C-2593-429B-BB80-76054BA0AACB}" parentId="{D4FC0294-DDEA-43A9-97F8-8EC805F45548}">
    <text>updated</text>
  </threadedComment>
  <threadedComment ref="JEZ327700" dT="2023-01-31T08:26:00.52" personId="{4D90216A-5022-448F-B86B-3C48E47C285D}" id="{39294B66-7A73-4DBE-9B05-B52DDBEB34F9}">
    <text>@Mwamlima, Basileke please edit this line as per the mail from Guy</text>
    <mentions>
      <mention mentionpersonId="{1D340A60-DA7F-4B80-92CD-5DFC1B872412}" mentionId="{612920D0-5E91-47F5-A11B-0FBC7DDC0B41}" startIndex="0" length="19"/>
    </mentions>
  </threadedComment>
  <threadedComment ref="JEZ327700" dT="2023-01-31T09:06:23.90" personId="{171D40F8-B88A-4899-8923-1253382DD713}" id="{4364B802-D43A-409B-BA78-126554DC85F7}" parentId="{39294B66-7A73-4DBE-9B05-B52DDBEB34F9}">
    <text>updated</text>
  </threadedComment>
  <threadedComment ref="JOV327700" dT="2023-01-31T08:26:00.52" personId="{4D90216A-5022-448F-B86B-3C48E47C285D}" id="{664C20B4-9CB7-4EEE-97B8-1515C86EDD3E}">
    <text>@Mwamlima, Basileke please edit this line as per the mail from Guy</text>
    <mentions>
      <mention mentionpersonId="{1D340A60-DA7F-4B80-92CD-5DFC1B872412}" mentionId="{CADE0285-A786-4C36-8689-906ADFAA6782}" startIndex="0" length="19"/>
    </mentions>
  </threadedComment>
  <threadedComment ref="JOV327700" dT="2023-01-31T09:06:23.90" personId="{171D40F8-B88A-4899-8923-1253382DD713}" id="{E1386AC8-B155-4899-9827-C3F2F3EE7823}" parentId="{664C20B4-9CB7-4EEE-97B8-1515C86EDD3E}">
    <text>updated</text>
  </threadedComment>
  <threadedComment ref="JYR327700" dT="2023-01-31T08:26:00.52" personId="{4D90216A-5022-448F-B86B-3C48E47C285D}" id="{35BEF93D-69FB-495F-8D19-3D74F22269A3}">
    <text>@Mwamlima, Basileke please edit this line as per the mail from Guy</text>
    <mentions>
      <mention mentionpersonId="{1D340A60-DA7F-4B80-92CD-5DFC1B872412}" mentionId="{15EB3A52-63E1-4A8E-A62A-47B4C2C7F06C}" startIndex="0" length="19"/>
    </mentions>
  </threadedComment>
  <threadedComment ref="JYR327700" dT="2023-01-31T09:06:23.90" personId="{171D40F8-B88A-4899-8923-1253382DD713}" id="{0DDB3361-BE77-4DD1-A526-1DAF47F4CE2F}" parentId="{35BEF93D-69FB-495F-8D19-3D74F22269A3}">
    <text>updated</text>
  </threadedComment>
  <threadedComment ref="KIN327700" dT="2023-01-31T08:26:00.52" personId="{4D90216A-5022-448F-B86B-3C48E47C285D}" id="{D7548FCA-9682-4883-9D50-93AAE8C31E25}">
    <text>@Mwamlima, Basileke please edit this line as per the mail from Guy</text>
    <mentions>
      <mention mentionpersonId="{1D340A60-DA7F-4B80-92CD-5DFC1B872412}" mentionId="{1AAA86CF-E2EC-498C-9C5D-17885BF91377}" startIndex="0" length="19"/>
    </mentions>
  </threadedComment>
  <threadedComment ref="KIN327700" dT="2023-01-31T09:06:23.90" personId="{171D40F8-B88A-4899-8923-1253382DD713}" id="{E52241E3-A4E1-4A10-B028-7B128FBB44F6}" parentId="{D7548FCA-9682-4883-9D50-93AAE8C31E25}">
    <text>updated</text>
  </threadedComment>
  <threadedComment ref="KSJ327700" dT="2023-01-31T08:26:00.52" personId="{4D90216A-5022-448F-B86B-3C48E47C285D}" id="{7AEFACAB-6162-44E9-953E-12DF97B5B4EB}">
    <text>@Mwamlima, Basileke please edit this line as per the mail from Guy</text>
    <mentions>
      <mention mentionpersonId="{1D340A60-DA7F-4B80-92CD-5DFC1B872412}" mentionId="{80989603-D8E0-4CC3-926B-9BF303F94C06}" startIndex="0" length="19"/>
    </mentions>
  </threadedComment>
  <threadedComment ref="KSJ327700" dT="2023-01-31T09:06:23.90" personId="{171D40F8-B88A-4899-8923-1253382DD713}" id="{36525202-C6C6-46C9-9CD1-04BBC58F684F}" parentId="{7AEFACAB-6162-44E9-953E-12DF97B5B4EB}">
    <text>updated</text>
  </threadedComment>
  <threadedComment ref="LCF327700" dT="2023-01-31T08:26:00.52" personId="{4D90216A-5022-448F-B86B-3C48E47C285D}" id="{059539B1-3B20-403F-88EF-49414962E162}">
    <text>@Mwamlima, Basileke please edit this line as per the mail from Guy</text>
    <mentions>
      <mention mentionpersonId="{1D340A60-DA7F-4B80-92CD-5DFC1B872412}" mentionId="{C3144FA3-F8E9-4C03-9B1E-75CFDB9DD3FE}" startIndex="0" length="19"/>
    </mentions>
  </threadedComment>
  <threadedComment ref="LCF327700" dT="2023-01-31T09:06:23.90" personId="{171D40F8-B88A-4899-8923-1253382DD713}" id="{2114619B-B6E1-4881-871B-DADAC4A0DE4A}" parentId="{059539B1-3B20-403F-88EF-49414962E162}">
    <text>updated</text>
  </threadedComment>
  <threadedComment ref="LMB327700" dT="2023-01-31T08:26:00.52" personId="{4D90216A-5022-448F-B86B-3C48E47C285D}" id="{DC9ECE44-6847-4117-8889-0017059A3E70}">
    <text>@Mwamlima, Basileke please edit this line as per the mail from Guy</text>
    <mentions>
      <mention mentionpersonId="{1D340A60-DA7F-4B80-92CD-5DFC1B872412}" mentionId="{98DD9934-6B8F-4061-8CA9-7186B994E1E4}" startIndex="0" length="19"/>
    </mentions>
  </threadedComment>
  <threadedComment ref="LMB327700" dT="2023-01-31T09:06:23.90" personId="{171D40F8-B88A-4899-8923-1253382DD713}" id="{26A194E7-DF38-4A74-BDD4-DF94AF25E54C}" parentId="{DC9ECE44-6847-4117-8889-0017059A3E70}">
    <text>updated</text>
  </threadedComment>
  <threadedComment ref="LVX327700" dT="2023-01-31T08:26:00.52" personId="{4D90216A-5022-448F-B86B-3C48E47C285D}" id="{B2A49815-F5D6-47C4-85A8-29DEAD8863F3}">
    <text>@Mwamlima, Basileke please edit this line as per the mail from Guy</text>
    <mentions>
      <mention mentionpersonId="{1D340A60-DA7F-4B80-92CD-5DFC1B872412}" mentionId="{4154DB9A-D35D-4C4C-AD52-F9221D288ECB}" startIndex="0" length="19"/>
    </mentions>
  </threadedComment>
  <threadedComment ref="LVX327700" dT="2023-01-31T09:06:23.90" personId="{171D40F8-B88A-4899-8923-1253382DD713}" id="{AE99166A-A874-4732-873F-7D44F0AD82CC}" parentId="{B2A49815-F5D6-47C4-85A8-29DEAD8863F3}">
    <text>updated</text>
  </threadedComment>
  <threadedComment ref="MFT327700" dT="2023-01-31T08:26:00.52" personId="{4D90216A-5022-448F-B86B-3C48E47C285D}" id="{38704653-8E1B-4602-866B-9E44A86DFCFD}">
    <text>@Mwamlima, Basileke please edit this line as per the mail from Guy</text>
    <mentions>
      <mention mentionpersonId="{1D340A60-DA7F-4B80-92CD-5DFC1B872412}" mentionId="{288FD0FA-172B-442B-B7F7-8176B9119A8E}" startIndex="0" length="19"/>
    </mentions>
  </threadedComment>
  <threadedComment ref="MFT327700" dT="2023-01-31T09:06:23.90" personId="{171D40F8-B88A-4899-8923-1253382DD713}" id="{DDF9B45E-B766-47FA-9EA4-B356967B3A89}" parentId="{38704653-8E1B-4602-866B-9E44A86DFCFD}">
    <text>updated</text>
  </threadedComment>
  <threadedComment ref="MPP327700" dT="2023-01-31T08:26:00.52" personId="{4D90216A-5022-448F-B86B-3C48E47C285D}" id="{3981EF07-4080-4065-841A-63795942DCCD}">
    <text>@Mwamlima, Basileke please edit this line as per the mail from Guy</text>
    <mentions>
      <mention mentionpersonId="{1D340A60-DA7F-4B80-92CD-5DFC1B872412}" mentionId="{C5B56035-BE4A-48DE-8DC8-DAE626823C29}" startIndex="0" length="19"/>
    </mentions>
  </threadedComment>
  <threadedComment ref="MPP327700" dT="2023-01-31T09:06:23.90" personId="{171D40F8-B88A-4899-8923-1253382DD713}" id="{B9F41EE2-C4A2-49AE-A910-CF02D4F4BA3E}" parentId="{3981EF07-4080-4065-841A-63795942DCCD}">
    <text>updated</text>
  </threadedComment>
  <threadedComment ref="MZL327700" dT="2023-01-31T08:26:00.52" personId="{4D90216A-5022-448F-B86B-3C48E47C285D}" id="{00EE3203-F025-409F-9E79-CA0E70C5A1E0}">
    <text>@Mwamlima, Basileke please edit this line as per the mail from Guy</text>
    <mentions>
      <mention mentionpersonId="{1D340A60-DA7F-4B80-92CD-5DFC1B872412}" mentionId="{C406F147-34DB-4E39-A5C7-A32611F1F49C}" startIndex="0" length="19"/>
    </mentions>
  </threadedComment>
  <threadedComment ref="MZL327700" dT="2023-01-31T09:06:23.90" personId="{171D40F8-B88A-4899-8923-1253382DD713}" id="{F5B96D3C-C90E-41A5-B30A-CE355716FE45}" parentId="{00EE3203-F025-409F-9E79-CA0E70C5A1E0}">
    <text>updated</text>
  </threadedComment>
  <threadedComment ref="NJH327700" dT="2023-01-31T08:26:00.52" personId="{4D90216A-5022-448F-B86B-3C48E47C285D}" id="{EB061D6B-954D-4118-B0DC-D6AD800EE643}">
    <text>@Mwamlima, Basileke please edit this line as per the mail from Guy</text>
    <mentions>
      <mention mentionpersonId="{1D340A60-DA7F-4B80-92CD-5DFC1B872412}" mentionId="{02BABE53-F287-4894-A7BE-5916BAC8D9A3}" startIndex="0" length="19"/>
    </mentions>
  </threadedComment>
  <threadedComment ref="NJH327700" dT="2023-01-31T09:06:23.90" personId="{171D40F8-B88A-4899-8923-1253382DD713}" id="{24FD9BA6-D970-4706-AC33-E20F0209AABE}" parentId="{EB061D6B-954D-4118-B0DC-D6AD800EE643}">
    <text>updated</text>
  </threadedComment>
  <threadedComment ref="NTD327700" dT="2023-01-31T08:26:00.52" personId="{4D90216A-5022-448F-B86B-3C48E47C285D}" id="{2E3281FC-E16D-47D5-9B91-2B4B11F93706}">
    <text>@Mwamlima, Basileke please edit this line as per the mail from Guy</text>
    <mentions>
      <mention mentionpersonId="{1D340A60-DA7F-4B80-92CD-5DFC1B872412}" mentionId="{7973B4AF-BACC-4CB4-9A66-1F501D826DB3}" startIndex="0" length="19"/>
    </mentions>
  </threadedComment>
  <threadedComment ref="NTD327700" dT="2023-01-31T09:06:23.90" personId="{171D40F8-B88A-4899-8923-1253382DD713}" id="{DE265C9C-6EB1-4E01-B477-5045C78AFC09}" parentId="{2E3281FC-E16D-47D5-9B91-2B4B11F93706}">
    <text>updated</text>
  </threadedComment>
  <threadedComment ref="OCZ327700" dT="2023-01-31T08:26:00.52" personId="{4D90216A-5022-448F-B86B-3C48E47C285D}" id="{4F494481-4BFF-464E-8469-9A80D6BA59E9}">
    <text>@Mwamlima, Basileke please edit this line as per the mail from Guy</text>
    <mentions>
      <mention mentionpersonId="{1D340A60-DA7F-4B80-92CD-5DFC1B872412}" mentionId="{B4ACFA17-C53D-45A2-86A5-11D86DB04F90}" startIndex="0" length="19"/>
    </mentions>
  </threadedComment>
  <threadedComment ref="OCZ327700" dT="2023-01-31T09:06:23.90" personId="{171D40F8-B88A-4899-8923-1253382DD713}" id="{54DD16FA-2B26-4854-8144-908C2051E83C}" parentId="{4F494481-4BFF-464E-8469-9A80D6BA59E9}">
    <text>updated</text>
  </threadedComment>
  <threadedComment ref="OMV327700" dT="2023-01-31T08:26:00.52" personId="{4D90216A-5022-448F-B86B-3C48E47C285D}" id="{7BAF1393-22C8-483F-8F34-ACEE76F0AA26}">
    <text>@Mwamlima, Basileke please edit this line as per the mail from Guy</text>
    <mentions>
      <mention mentionpersonId="{1D340A60-DA7F-4B80-92CD-5DFC1B872412}" mentionId="{095F0E57-B597-469E-9E02-2195CE5E3F28}" startIndex="0" length="19"/>
    </mentions>
  </threadedComment>
  <threadedComment ref="OMV327700" dT="2023-01-31T09:06:23.90" personId="{171D40F8-B88A-4899-8923-1253382DD713}" id="{CE3D7692-7731-45A9-92D5-5435662D1C08}" parentId="{7BAF1393-22C8-483F-8F34-ACEE76F0AA26}">
    <text>updated</text>
  </threadedComment>
  <threadedComment ref="OWR327700" dT="2023-01-31T08:26:00.52" personId="{4D90216A-5022-448F-B86B-3C48E47C285D}" id="{5779413C-55F7-41C8-B195-80F749A7A1D3}">
    <text>@Mwamlima, Basileke please edit this line as per the mail from Guy</text>
    <mentions>
      <mention mentionpersonId="{1D340A60-DA7F-4B80-92CD-5DFC1B872412}" mentionId="{7588A274-9387-4F4A-A2F3-2963F7DDDCF3}" startIndex="0" length="19"/>
    </mentions>
  </threadedComment>
  <threadedComment ref="OWR327700" dT="2023-01-31T09:06:23.90" personId="{171D40F8-B88A-4899-8923-1253382DD713}" id="{031DC917-AA9A-4D21-BA6E-74BBFF96E090}" parentId="{5779413C-55F7-41C8-B195-80F749A7A1D3}">
    <text>updated</text>
  </threadedComment>
  <threadedComment ref="PGN327700" dT="2023-01-31T08:26:00.52" personId="{4D90216A-5022-448F-B86B-3C48E47C285D}" id="{8DC15889-42EF-4A25-B5F0-BF6E0F701DFB}">
    <text>@Mwamlima, Basileke please edit this line as per the mail from Guy</text>
    <mentions>
      <mention mentionpersonId="{1D340A60-DA7F-4B80-92CD-5DFC1B872412}" mentionId="{FF4ED0EC-5455-4DD6-9D21-F653E5830CDC}" startIndex="0" length="19"/>
    </mentions>
  </threadedComment>
  <threadedComment ref="PGN327700" dT="2023-01-31T09:06:23.90" personId="{171D40F8-B88A-4899-8923-1253382DD713}" id="{3A6B379F-887F-4030-8DE7-4B2A97D0DEBF}" parentId="{8DC15889-42EF-4A25-B5F0-BF6E0F701DFB}">
    <text>updated</text>
  </threadedComment>
  <threadedComment ref="PQJ327700" dT="2023-01-31T08:26:00.52" personId="{4D90216A-5022-448F-B86B-3C48E47C285D}" id="{BFB81F88-0441-4F75-BE6B-BC6BE0D636A7}">
    <text>@Mwamlima, Basileke please edit this line as per the mail from Guy</text>
    <mentions>
      <mention mentionpersonId="{1D340A60-DA7F-4B80-92CD-5DFC1B872412}" mentionId="{61C5380E-BFC0-498D-B279-C7E9C71BAE8F}" startIndex="0" length="19"/>
    </mentions>
  </threadedComment>
  <threadedComment ref="PQJ327700" dT="2023-01-31T09:06:23.90" personId="{171D40F8-B88A-4899-8923-1253382DD713}" id="{F382FF04-5017-4752-B120-0EE39808AFA2}" parentId="{BFB81F88-0441-4F75-BE6B-BC6BE0D636A7}">
    <text>updated</text>
  </threadedComment>
  <threadedComment ref="QAF327700" dT="2023-01-31T08:26:00.52" personId="{4D90216A-5022-448F-B86B-3C48E47C285D}" id="{A077C207-AB61-4FBE-8089-C34CB354646F}">
    <text>@Mwamlima, Basileke please edit this line as per the mail from Guy</text>
    <mentions>
      <mention mentionpersonId="{1D340A60-DA7F-4B80-92CD-5DFC1B872412}" mentionId="{93F7600B-55A2-41B1-A87A-677D2BE2963B}" startIndex="0" length="19"/>
    </mentions>
  </threadedComment>
  <threadedComment ref="QAF327700" dT="2023-01-31T09:06:23.90" personId="{171D40F8-B88A-4899-8923-1253382DD713}" id="{AE1ABE7A-6F6E-48E8-A560-D3B4AFDBBB29}" parentId="{A077C207-AB61-4FBE-8089-C34CB354646F}">
    <text>updated</text>
  </threadedComment>
  <threadedComment ref="QKB327700" dT="2023-01-31T08:26:00.52" personId="{4D90216A-5022-448F-B86B-3C48E47C285D}" id="{C8C30608-13A4-44E6-A687-615DBE148C83}">
    <text>@Mwamlima, Basileke please edit this line as per the mail from Guy</text>
    <mentions>
      <mention mentionpersonId="{1D340A60-DA7F-4B80-92CD-5DFC1B872412}" mentionId="{7DB33EF2-3DE4-4678-8910-387200E09353}" startIndex="0" length="19"/>
    </mentions>
  </threadedComment>
  <threadedComment ref="QKB327700" dT="2023-01-31T09:06:23.90" personId="{171D40F8-B88A-4899-8923-1253382DD713}" id="{D3EB7BBA-A4FB-49AD-8B12-858EABF2AFF0}" parentId="{C8C30608-13A4-44E6-A687-615DBE148C83}">
    <text>updated</text>
  </threadedComment>
  <threadedComment ref="QTX327700" dT="2023-01-31T08:26:00.52" personId="{4D90216A-5022-448F-B86B-3C48E47C285D}" id="{C9A98D7E-4442-4F8D-8C06-D6FDD4775A50}">
    <text>@Mwamlima, Basileke please edit this line as per the mail from Guy</text>
    <mentions>
      <mention mentionpersonId="{1D340A60-DA7F-4B80-92CD-5DFC1B872412}" mentionId="{77AF71E7-9473-42DF-BB54-142665565E05}" startIndex="0" length="19"/>
    </mentions>
  </threadedComment>
  <threadedComment ref="QTX327700" dT="2023-01-31T09:06:23.90" personId="{171D40F8-B88A-4899-8923-1253382DD713}" id="{6D1C4FE0-DC48-4AEF-800D-6EBAA2934D3E}" parentId="{C9A98D7E-4442-4F8D-8C06-D6FDD4775A50}">
    <text>updated</text>
  </threadedComment>
  <threadedComment ref="RDT327700" dT="2023-01-31T08:26:00.52" personId="{4D90216A-5022-448F-B86B-3C48E47C285D}" id="{CD8AF6B3-0D52-4B16-9769-CC7A572D847C}">
    <text>@Mwamlima, Basileke please edit this line as per the mail from Guy</text>
    <mentions>
      <mention mentionpersonId="{1D340A60-DA7F-4B80-92CD-5DFC1B872412}" mentionId="{45E20B29-E2CB-4E5F-A6B9-7E133D3D791C}" startIndex="0" length="19"/>
    </mentions>
  </threadedComment>
  <threadedComment ref="RDT327700" dT="2023-01-31T09:06:23.90" personId="{171D40F8-B88A-4899-8923-1253382DD713}" id="{EBEB5AD4-0A64-40D0-BB8F-6970DDB387BB}" parentId="{CD8AF6B3-0D52-4B16-9769-CC7A572D847C}">
    <text>updated</text>
  </threadedComment>
  <threadedComment ref="RNP327700" dT="2023-01-31T08:26:00.52" personId="{4D90216A-5022-448F-B86B-3C48E47C285D}" id="{3F4D1FF2-19C1-4756-A167-7B8C142CA426}">
    <text>@Mwamlima, Basileke please edit this line as per the mail from Guy</text>
    <mentions>
      <mention mentionpersonId="{1D340A60-DA7F-4B80-92CD-5DFC1B872412}" mentionId="{EEC02D9B-12D2-43F3-8CC5-26A07935F4C6}" startIndex="0" length="19"/>
    </mentions>
  </threadedComment>
  <threadedComment ref="RNP327700" dT="2023-01-31T09:06:23.90" personId="{171D40F8-B88A-4899-8923-1253382DD713}" id="{BEACA5BD-5363-4A11-B027-231CC5213619}" parentId="{3F4D1FF2-19C1-4756-A167-7B8C142CA426}">
    <text>updated</text>
  </threadedComment>
  <threadedComment ref="RXL327700" dT="2023-01-31T08:26:00.52" personId="{4D90216A-5022-448F-B86B-3C48E47C285D}" id="{2E42269D-0BC8-4612-A767-414344A7C218}">
    <text>@Mwamlima, Basileke please edit this line as per the mail from Guy</text>
    <mentions>
      <mention mentionpersonId="{1D340A60-DA7F-4B80-92CD-5DFC1B872412}" mentionId="{A3486513-D141-480F-9C60-5CA2BAEBB2DA}" startIndex="0" length="19"/>
    </mentions>
  </threadedComment>
  <threadedComment ref="RXL327700" dT="2023-01-31T09:06:23.90" personId="{171D40F8-B88A-4899-8923-1253382DD713}" id="{D9F0A4AC-6E4F-4E56-9292-273240237349}" parentId="{2E42269D-0BC8-4612-A767-414344A7C218}">
    <text>updated</text>
  </threadedComment>
  <threadedComment ref="SHH327700" dT="2023-01-31T08:26:00.52" personId="{4D90216A-5022-448F-B86B-3C48E47C285D}" id="{25C60ECB-0FC2-451B-BB00-D793C19BE8B6}">
    <text>@Mwamlima, Basileke please edit this line as per the mail from Guy</text>
    <mentions>
      <mention mentionpersonId="{1D340A60-DA7F-4B80-92CD-5DFC1B872412}" mentionId="{5276A441-F6DC-4D3D-9843-E2D015C2E870}" startIndex="0" length="19"/>
    </mentions>
  </threadedComment>
  <threadedComment ref="SHH327700" dT="2023-01-31T09:06:23.90" personId="{171D40F8-B88A-4899-8923-1253382DD713}" id="{D12A5965-845F-4668-A4DD-E2A4EE163009}" parentId="{25C60ECB-0FC2-451B-BB00-D793C19BE8B6}">
    <text>updated</text>
  </threadedComment>
  <threadedComment ref="SRD327700" dT="2023-01-31T08:26:00.52" personId="{4D90216A-5022-448F-B86B-3C48E47C285D}" id="{2523B0C8-F897-4684-8B5C-D51FCF8BAE33}">
    <text>@Mwamlima, Basileke please edit this line as per the mail from Guy</text>
    <mentions>
      <mention mentionpersonId="{1D340A60-DA7F-4B80-92CD-5DFC1B872412}" mentionId="{F377290E-3F3E-489A-96D2-B3EA7C1AE05D}" startIndex="0" length="19"/>
    </mentions>
  </threadedComment>
  <threadedComment ref="SRD327700" dT="2023-01-31T09:06:23.90" personId="{171D40F8-B88A-4899-8923-1253382DD713}" id="{A5FAF2F7-9113-4DD0-BC20-380F52FC0E16}" parentId="{2523B0C8-F897-4684-8B5C-D51FCF8BAE33}">
    <text>updated</text>
  </threadedComment>
  <threadedComment ref="TAZ327700" dT="2023-01-31T08:26:00.52" personId="{4D90216A-5022-448F-B86B-3C48E47C285D}" id="{853E6EF2-5010-442B-A128-96B801837485}">
    <text>@Mwamlima, Basileke please edit this line as per the mail from Guy</text>
    <mentions>
      <mention mentionpersonId="{1D340A60-DA7F-4B80-92CD-5DFC1B872412}" mentionId="{FB9EF438-1BB4-440B-812E-8F9445C5650A}" startIndex="0" length="19"/>
    </mentions>
  </threadedComment>
  <threadedComment ref="TAZ327700" dT="2023-01-31T09:06:23.90" personId="{171D40F8-B88A-4899-8923-1253382DD713}" id="{55C23097-FC94-4C77-9511-358E11266769}" parentId="{853E6EF2-5010-442B-A128-96B801837485}">
    <text>updated</text>
  </threadedComment>
  <threadedComment ref="TKV327700" dT="2023-01-31T08:26:00.52" personId="{4D90216A-5022-448F-B86B-3C48E47C285D}" id="{E07BC0F0-FDA8-4514-8E48-0520D5818266}">
    <text>@Mwamlima, Basileke please edit this line as per the mail from Guy</text>
    <mentions>
      <mention mentionpersonId="{1D340A60-DA7F-4B80-92CD-5DFC1B872412}" mentionId="{4A158ACB-AEB3-4E0F-B202-7F6942CBE390}" startIndex="0" length="19"/>
    </mentions>
  </threadedComment>
  <threadedComment ref="TKV327700" dT="2023-01-31T09:06:23.90" personId="{171D40F8-B88A-4899-8923-1253382DD713}" id="{502B205A-6BF6-4333-9988-F0417EDDBA8D}" parentId="{E07BC0F0-FDA8-4514-8E48-0520D5818266}">
    <text>updated</text>
  </threadedComment>
  <threadedComment ref="TUR327700" dT="2023-01-31T08:26:00.52" personId="{4D90216A-5022-448F-B86B-3C48E47C285D}" id="{345AD5B6-F83A-4E01-84A2-ADC5059E216A}">
    <text>@Mwamlima, Basileke please edit this line as per the mail from Guy</text>
    <mentions>
      <mention mentionpersonId="{1D340A60-DA7F-4B80-92CD-5DFC1B872412}" mentionId="{D66A812B-1DAD-48EC-AC82-7D7EC0A9728E}" startIndex="0" length="19"/>
    </mentions>
  </threadedComment>
  <threadedComment ref="TUR327700" dT="2023-01-31T09:06:23.90" personId="{171D40F8-B88A-4899-8923-1253382DD713}" id="{0AEC6534-8800-4315-A3AA-9942D928709E}" parentId="{345AD5B6-F83A-4E01-84A2-ADC5059E216A}">
    <text>updated</text>
  </threadedComment>
  <threadedComment ref="UEN327700" dT="2023-01-31T08:26:00.52" personId="{4D90216A-5022-448F-B86B-3C48E47C285D}" id="{327CFA7C-DEB6-4808-84D3-587228D785D7}">
    <text>@Mwamlima, Basileke please edit this line as per the mail from Guy</text>
    <mentions>
      <mention mentionpersonId="{1D340A60-DA7F-4B80-92CD-5DFC1B872412}" mentionId="{E6C65B72-B000-4956-ACBE-6ACD6194DC2C}" startIndex="0" length="19"/>
    </mentions>
  </threadedComment>
  <threadedComment ref="UEN327700" dT="2023-01-31T09:06:23.90" personId="{171D40F8-B88A-4899-8923-1253382DD713}" id="{C6ED326C-05B6-4FC7-AE9A-3D35DB6BBBA1}" parentId="{327CFA7C-DEB6-4808-84D3-587228D785D7}">
    <text>updated</text>
  </threadedComment>
  <threadedComment ref="UOJ327700" dT="2023-01-31T08:26:00.52" personId="{4D90216A-5022-448F-B86B-3C48E47C285D}" id="{8D89998F-4566-4349-AE9F-B8E3A01C63F8}">
    <text>@Mwamlima, Basileke please edit this line as per the mail from Guy</text>
    <mentions>
      <mention mentionpersonId="{1D340A60-DA7F-4B80-92CD-5DFC1B872412}" mentionId="{46AE6DB0-1336-4C8E-84E0-04F91CC12B03}" startIndex="0" length="19"/>
    </mentions>
  </threadedComment>
  <threadedComment ref="UOJ327700" dT="2023-01-31T09:06:23.90" personId="{171D40F8-B88A-4899-8923-1253382DD713}" id="{20733A97-1EE8-4608-A9D8-84AF9A9973ED}" parentId="{8D89998F-4566-4349-AE9F-B8E3A01C63F8}">
    <text>updated</text>
  </threadedComment>
  <threadedComment ref="UYF327700" dT="2023-01-31T08:26:00.52" personId="{4D90216A-5022-448F-B86B-3C48E47C285D}" id="{EFB5B7F6-033A-4803-ADBA-D8E6577C12F7}">
    <text>@Mwamlima, Basileke please edit this line as per the mail from Guy</text>
    <mentions>
      <mention mentionpersonId="{1D340A60-DA7F-4B80-92CD-5DFC1B872412}" mentionId="{E7654A54-B0FA-44D6-A9D4-DFFB72561C5A}" startIndex="0" length="19"/>
    </mentions>
  </threadedComment>
  <threadedComment ref="UYF327700" dT="2023-01-31T09:06:23.90" personId="{171D40F8-B88A-4899-8923-1253382DD713}" id="{B21E1D05-5A1C-4805-954D-B75B082DC231}" parentId="{EFB5B7F6-033A-4803-ADBA-D8E6577C12F7}">
    <text>updated</text>
  </threadedComment>
  <threadedComment ref="VIB327700" dT="2023-01-31T08:26:00.52" personId="{4D90216A-5022-448F-B86B-3C48E47C285D}" id="{5C95D86C-A333-4334-ABDD-44EA5C18DC10}">
    <text>@Mwamlima, Basileke please edit this line as per the mail from Guy</text>
    <mentions>
      <mention mentionpersonId="{1D340A60-DA7F-4B80-92CD-5DFC1B872412}" mentionId="{8D5810ED-1CFA-40DC-9F40-8EBB47216923}" startIndex="0" length="19"/>
    </mentions>
  </threadedComment>
  <threadedComment ref="VIB327700" dT="2023-01-31T09:06:23.90" personId="{171D40F8-B88A-4899-8923-1253382DD713}" id="{45910ED5-5BCF-438E-A113-7461D1CB5361}" parentId="{5C95D86C-A333-4334-ABDD-44EA5C18DC10}">
    <text>updated</text>
  </threadedComment>
  <threadedComment ref="VRX327700" dT="2023-01-31T08:26:00.52" personId="{4D90216A-5022-448F-B86B-3C48E47C285D}" id="{5CC0C7B7-5879-427A-A94F-AC8B287AE582}">
    <text>@Mwamlima, Basileke please edit this line as per the mail from Guy</text>
    <mentions>
      <mention mentionpersonId="{1D340A60-DA7F-4B80-92CD-5DFC1B872412}" mentionId="{21996495-777C-4F0B-89D6-7F9AA88F5E96}" startIndex="0" length="19"/>
    </mentions>
  </threadedComment>
  <threadedComment ref="VRX327700" dT="2023-01-31T09:06:23.90" personId="{171D40F8-B88A-4899-8923-1253382DD713}" id="{5157E404-4C2F-47E0-A298-0BEAE60D58DB}" parentId="{5CC0C7B7-5879-427A-A94F-AC8B287AE582}">
    <text>updated</text>
  </threadedComment>
  <threadedComment ref="WBT327700" dT="2023-01-31T08:26:00.52" personId="{4D90216A-5022-448F-B86B-3C48E47C285D}" id="{1E8BC7A8-729D-4921-802C-C3FAD28633E7}">
    <text>@Mwamlima, Basileke please edit this line as per the mail from Guy</text>
    <mentions>
      <mention mentionpersonId="{1D340A60-DA7F-4B80-92CD-5DFC1B872412}" mentionId="{827186A7-9DA5-49D8-959A-C45FCF7DFA18}" startIndex="0" length="19"/>
    </mentions>
  </threadedComment>
  <threadedComment ref="WBT327700" dT="2023-01-31T09:06:23.90" personId="{171D40F8-B88A-4899-8923-1253382DD713}" id="{F018D327-B95A-4CA3-A042-7769255FF226}" parentId="{1E8BC7A8-729D-4921-802C-C3FAD28633E7}">
    <text>updated</text>
  </threadedComment>
  <threadedComment ref="WLP327700" dT="2023-01-31T08:26:00.52" personId="{4D90216A-5022-448F-B86B-3C48E47C285D}" id="{2D5150E6-D4EB-483F-A1CF-FA80816F02CD}">
    <text>@Mwamlima, Basileke please edit this line as per the mail from Guy</text>
    <mentions>
      <mention mentionpersonId="{1D340A60-DA7F-4B80-92CD-5DFC1B872412}" mentionId="{601E8E44-4F0D-46FF-AF7B-03B153B62746}" startIndex="0" length="19"/>
    </mentions>
  </threadedComment>
  <threadedComment ref="WLP327700" dT="2023-01-31T09:06:23.90" personId="{171D40F8-B88A-4899-8923-1253382DD713}" id="{5B1C22EA-EF7D-420E-8CB7-1C6D6CBD3C63}" parentId="{2D5150E6-D4EB-483F-A1CF-FA80816F02CD}">
    <text>updated</text>
  </threadedComment>
  <threadedComment ref="WVL327700" dT="2023-01-31T08:26:00.52" personId="{4D90216A-5022-448F-B86B-3C48E47C285D}" id="{E50A17BE-8A3A-4CF5-A4A1-C280355D3DE3}">
    <text>@Mwamlima, Basileke please edit this line as per the mail from Guy</text>
    <mentions>
      <mention mentionpersonId="{1D340A60-DA7F-4B80-92CD-5DFC1B872412}" mentionId="{C715940F-62F3-4F76-993A-008C3CE04789}" startIndex="0" length="19"/>
    </mentions>
  </threadedComment>
  <threadedComment ref="WVL327700" dT="2023-01-31T09:06:23.90" personId="{171D40F8-B88A-4899-8923-1253382DD713}" id="{6812B24A-5BDD-4915-9210-5298015EE005}" parentId="{E50A17BE-8A3A-4CF5-A4A1-C280355D3DE3}">
    <text>updated</text>
  </threadedComment>
  <threadedComment ref="E393234" dT="2023-01-31T08:27:18.32" personId="{4D90216A-5022-448F-B86B-3C48E47C285D}" id="{17A0F61A-0334-4151-B3D5-4B19285C9A1F}">
    <text>@Mwamlima, Basileke please update this as per Zenzo's calculations (considered and quality checked by yourself of course)</text>
    <mentions>
      <mention mentionpersonId="{1D340A60-DA7F-4B80-92CD-5DFC1B872412}" mentionId="{8B2F6F1F-0E78-4F07-99DD-E44454FADCEB}" startIndex="0" length="19"/>
    </mentions>
  </threadedComment>
  <threadedComment ref="E393234" dT="2023-01-31T08:57:32.93" personId="{171D40F8-B88A-4899-8923-1253382DD713}" id="{0AE5046C-A3DA-4289-BD8E-FE1E6CE8752F}" parentId="{17A0F61A-0334-4151-B3D5-4B19285C9A1F}">
    <text>Updated.</text>
  </threadedComment>
  <threadedComment ref="JA393234" dT="2023-01-31T08:27:18.32" personId="{4D90216A-5022-448F-B86B-3C48E47C285D}" id="{0F18A534-BFDE-4F96-A0B3-5235CBB580F8}">
    <text>@Mwamlima, Basileke please update this as per Zenzo's calculations (considered and quality checked by yourself of course)</text>
    <mentions>
      <mention mentionpersonId="{1D340A60-DA7F-4B80-92CD-5DFC1B872412}" mentionId="{B3D51C5E-854E-4CDF-ACE0-5A9324599A07}" startIndex="0" length="19"/>
    </mentions>
  </threadedComment>
  <threadedComment ref="JA393234" dT="2023-01-31T08:57:32.93" personId="{171D40F8-B88A-4899-8923-1253382DD713}" id="{321E2986-3EE0-4DBA-8D1C-57C4D4BCA272}" parentId="{0F18A534-BFDE-4F96-A0B3-5235CBB580F8}">
    <text>Updated.</text>
  </threadedComment>
  <threadedComment ref="SW393234" dT="2023-01-31T08:27:18.32" personId="{4D90216A-5022-448F-B86B-3C48E47C285D}" id="{CE05D975-CA53-42BE-A797-EF6F21E7DE39}">
    <text>@Mwamlima, Basileke please update this as per Zenzo's calculations (considered and quality checked by yourself of course)</text>
    <mentions>
      <mention mentionpersonId="{1D340A60-DA7F-4B80-92CD-5DFC1B872412}" mentionId="{4677D1BA-4E15-4E62-BCCF-86F8A8D03FD0}" startIndex="0" length="19"/>
    </mentions>
  </threadedComment>
  <threadedComment ref="SW393234" dT="2023-01-31T08:57:32.93" personId="{171D40F8-B88A-4899-8923-1253382DD713}" id="{F8010302-4B41-4575-81C8-23C0394171FC}" parentId="{CE05D975-CA53-42BE-A797-EF6F21E7DE39}">
    <text>Updated.</text>
  </threadedComment>
  <threadedComment ref="ACS393234" dT="2023-01-31T08:27:18.32" personId="{4D90216A-5022-448F-B86B-3C48E47C285D}" id="{F7061AEC-F8B9-4CE7-B422-49F9C2575263}">
    <text>@Mwamlima, Basileke please update this as per Zenzo's calculations (considered and quality checked by yourself of course)</text>
    <mentions>
      <mention mentionpersonId="{1D340A60-DA7F-4B80-92CD-5DFC1B872412}" mentionId="{F4E2DFC7-0789-41E3-8993-6F8A35764A08}" startIndex="0" length="19"/>
    </mentions>
  </threadedComment>
  <threadedComment ref="ACS393234" dT="2023-01-31T08:57:32.93" personId="{171D40F8-B88A-4899-8923-1253382DD713}" id="{7D4A2FB4-4304-4FC2-BC60-11F76FAFC25E}" parentId="{F7061AEC-F8B9-4CE7-B422-49F9C2575263}">
    <text>Updated.</text>
  </threadedComment>
  <threadedComment ref="AMO393234" dT="2023-01-31T08:27:18.32" personId="{4D90216A-5022-448F-B86B-3C48E47C285D}" id="{2D48B33E-2E32-444D-83AB-241886CC93D9}">
    <text>@Mwamlima, Basileke please update this as per Zenzo's calculations (considered and quality checked by yourself of course)</text>
    <mentions>
      <mention mentionpersonId="{1D340A60-DA7F-4B80-92CD-5DFC1B872412}" mentionId="{6AB8EFCC-2461-46EE-AD54-523F0A1835A2}" startIndex="0" length="19"/>
    </mentions>
  </threadedComment>
  <threadedComment ref="AMO393234" dT="2023-01-31T08:57:32.93" personId="{171D40F8-B88A-4899-8923-1253382DD713}" id="{2804545F-8326-4E48-902B-9148E6929BCE}" parentId="{2D48B33E-2E32-444D-83AB-241886CC93D9}">
    <text>Updated.</text>
  </threadedComment>
  <threadedComment ref="AWK393234" dT="2023-01-31T08:27:18.32" personId="{4D90216A-5022-448F-B86B-3C48E47C285D}" id="{B5F83E77-79C7-4891-AC15-6FE25E4823F1}">
    <text>@Mwamlima, Basileke please update this as per Zenzo's calculations (considered and quality checked by yourself of course)</text>
    <mentions>
      <mention mentionpersonId="{1D340A60-DA7F-4B80-92CD-5DFC1B872412}" mentionId="{246141B2-19EF-4EA5-B8BD-EED097DCD076}" startIndex="0" length="19"/>
    </mentions>
  </threadedComment>
  <threadedComment ref="AWK393234" dT="2023-01-31T08:57:32.93" personId="{171D40F8-B88A-4899-8923-1253382DD713}" id="{515D5FC1-E80C-4EAD-B694-F3D60BA612D5}" parentId="{B5F83E77-79C7-4891-AC15-6FE25E4823F1}">
    <text>Updated.</text>
  </threadedComment>
  <threadedComment ref="BGG393234" dT="2023-01-31T08:27:18.32" personId="{4D90216A-5022-448F-B86B-3C48E47C285D}" id="{5BEE865C-BD49-47BA-BFED-1E6790B3B736}">
    <text>@Mwamlima, Basileke please update this as per Zenzo's calculations (considered and quality checked by yourself of course)</text>
    <mentions>
      <mention mentionpersonId="{1D340A60-DA7F-4B80-92CD-5DFC1B872412}" mentionId="{0CE8C19A-1388-4B60-8651-6B20143FB969}" startIndex="0" length="19"/>
    </mentions>
  </threadedComment>
  <threadedComment ref="BGG393234" dT="2023-01-31T08:57:32.93" personId="{171D40F8-B88A-4899-8923-1253382DD713}" id="{07CA618F-9C77-460F-AD9A-4726CC9002D2}" parentId="{5BEE865C-BD49-47BA-BFED-1E6790B3B736}">
    <text>Updated.</text>
  </threadedComment>
  <threadedComment ref="BQC393234" dT="2023-01-31T08:27:18.32" personId="{4D90216A-5022-448F-B86B-3C48E47C285D}" id="{966D29A9-7DCA-46CE-98AD-FE43C2DCA65D}">
    <text>@Mwamlima, Basileke please update this as per Zenzo's calculations (considered and quality checked by yourself of course)</text>
    <mentions>
      <mention mentionpersonId="{1D340A60-DA7F-4B80-92CD-5DFC1B872412}" mentionId="{A16847D5-25E7-470B-93DD-66318C0B645C}" startIndex="0" length="19"/>
    </mentions>
  </threadedComment>
  <threadedComment ref="BQC393234" dT="2023-01-31T08:57:32.93" personId="{171D40F8-B88A-4899-8923-1253382DD713}" id="{D714FDC8-A740-4D0C-948F-BF51E81BAD01}" parentId="{966D29A9-7DCA-46CE-98AD-FE43C2DCA65D}">
    <text>Updated.</text>
  </threadedComment>
  <threadedComment ref="BZY393234" dT="2023-01-31T08:27:18.32" personId="{4D90216A-5022-448F-B86B-3C48E47C285D}" id="{06BEF9C5-FAD1-4F31-BBF3-087FFEB39D7A}">
    <text>@Mwamlima, Basileke please update this as per Zenzo's calculations (considered and quality checked by yourself of course)</text>
    <mentions>
      <mention mentionpersonId="{1D340A60-DA7F-4B80-92CD-5DFC1B872412}" mentionId="{BDB5FF44-8A06-49B1-ABA6-84BFD7CFE5E6}" startIndex="0" length="19"/>
    </mentions>
  </threadedComment>
  <threadedComment ref="BZY393234" dT="2023-01-31T08:57:32.93" personId="{171D40F8-B88A-4899-8923-1253382DD713}" id="{D70B9E85-A323-4B1B-8A70-56C0120D147B}" parentId="{06BEF9C5-FAD1-4F31-BBF3-087FFEB39D7A}">
    <text>Updated.</text>
  </threadedComment>
  <threadedComment ref="CJU393234" dT="2023-01-31T08:27:18.32" personId="{4D90216A-5022-448F-B86B-3C48E47C285D}" id="{C2F83F16-660D-4B6C-AB83-DC81283C4E21}">
    <text>@Mwamlima, Basileke please update this as per Zenzo's calculations (considered and quality checked by yourself of course)</text>
    <mentions>
      <mention mentionpersonId="{1D340A60-DA7F-4B80-92CD-5DFC1B872412}" mentionId="{87C48E0F-18F0-4898-86DB-7F88098DBC99}" startIndex="0" length="19"/>
    </mentions>
  </threadedComment>
  <threadedComment ref="CJU393234" dT="2023-01-31T08:57:32.93" personId="{171D40F8-B88A-4899-8923-1253382DD713}" id="{1CA97CB3-AF62-4B9D-8A2D-A78DECFFBE33}" parentId="{C2F83F16-660D-4B6C-AB83-DC81283C4E21}">
    <text>Updated.</text>
  </threadedComment>
  <threadedComment ref="CTQ393234" dT="2023-01-31T08:27:18.32" personId="{4D90216A-5022-448F-B86B-3C48E47C285D}" id="{EEECF9B3-356B-40F5-8F38-61A3992EF2AD}">
    <text>@Mwamlima, Basileke please update this as per Zenzo's calculations (considered and quality checked by yourself of course)</text>
    <mentions>
      <mention mentionpersonId="{1D340A60-DA7F-4B80-92CD-5DFC1B872412}" mentionId="{7EB53383-E6AF-4865-B727-A28618E2DA8C}" startIndex="0" length="19"/>
    </mentions>
  </threadedComment>
  <threadedComment ref="CTQ393234" dT="2023-01-31T08:57:32.93" personId="{171D40F8-B88A-4899-8923-1253382DD713}" id="{61B5424E-D1A4-48D7-8782-B224C32E07D6}" parentId="{EEECF9B3-356B-40F5-8F38-61A3992EF2AD}">
    <text>Updated.</text>
  </threadedComment>
  <threadedComment ref="DDM393234" dT="2023-01-31T08:27:18.32" personId="{4D90216A-5022-448F-B86B-3C48E47C285D}" id="{32A1D41D-6E24-4B35-8F92-EECAEA3E4298}">
    <text>@Mwamlima, Basileke please update this as per Zenzo's calculations (considered and quality checked by yourself of course)</text>
    <mentions>
      <mention mentionpersonId="{1D340A60-DA7F-4B80-92CD-5DFC1B872412}" mentionId="{17FF0F42-FC95-41BA-A20A-87185710D0DA}" startIndex="0" length="19"/>
    </mentions>
  </threadedComment>
  <threadedComment ref="DDM393234" dT="2023-01-31T08:57:32.93" personId="{171D40F8-B88A-4899-8923-1253382DD713}" id="{81D146CA-F7F7-4326-8247-F111D5EC131C}" parentId="{32A1D41D-6E24-4B35-8F92-EECAEA3E4298}">
    <text>Updated.</text>
  </threadedComment>
  <threadedComment ref="DNI393234" dT="2023-01-31T08:27:18.32" personId="{4D90216A-5022-448F-B86B-3C48E47C285D}" id="{2B9CC8EB-17B7-4DEF-B324-A6387E21876D}">
    <text>@Mwamlima, Basileke please update this as per Zenzo's calculations (considered and quality checked by yourself of course)</text>
    <mentions>
      <mention mentionpersonId="{1D340A60-DA7F-4B80-92CD-5DFC1B872412}" mentionId="{B840D5E0-6E1D-42EB-9120-7D7BA408C05D}" startIndex="0" length="19"/>
    </mentions>
  </threadedComment>
  <threadedComment ref="DNI393234" dT="2023-01-31T08:57:32.93" personId="{171D40F8-B88A-4899-8923-1253382DD713}" id="{707D17AD-85CA-4278-BE96-ED56B14D314B}" parentId="{2B9CC8EB-17B7-4DEF-B324-A6387E21876D}">
    <text>Updated.</text>
  </threadedComment>
  <threadedComment ref="DXE393234" dT="2023-01-31T08:27:18.32" personId="{4D90216A-5022-448F-B86B-3C48E47C285D}" id="{F7C8673B-2E3C-4018-B164-FD04678AC706}">
    <text>@Mwamlima, Basileke please update this as per Zenzo's calculations (considered and quality checked by yourself of course)</text>
    <mentions>
      <mention mentionpersonId="{1D340A60-DA7F-4B80-92CD-5DFC1B872412}" mentionId="{ECC758DE-6949-46F2-8E71-6FDA720A5D3D}" startIndex="0" length="19"/>
    </mentions>
  </threadedComment>
  <threadedComment ref="DXE393234" dT="2023-01-31T08:57:32.93" personId="{171D40F8-B88A-4899-8923-1253382DD713}" id="{BE2B5D3A-7860-4BE4-BB8B-13B7B1B3DC69}" parentId="{F7C8673B-2E3C-4018-B164-FD04678AC706}">
    <text>Updated.</text>
  </threadedComment>
  <threadedComment ref="EHA393234" dT="2023-01-31T08:27:18.32" personId="{4D90216A-5022-448F-B86B-3C48E47C285D}" id="{D904E924-B833-405E-9595-466C08929B0A}">
    <text>@Mwamlima, Basileke please update this as per Zenzo's calculations (considered and quality checked by yourself of course)</text>
    <mentions>
      <mention mentionpersonId="{1D340A60-DA7F-4B80-92CD-5DFC1B872412}" mentionId="{C2D5F282-8F8A-4314-94C3-5A4F0C0233EC}" startIndex="0" length="19"/>
    </mentions>
  </threadedComment>
  <threadedComment ref="EHA393234" dT="2023-01-31T08:57:32.93" personId="{171D40F8-B88A-4899-8923-1253382DD713}" id="{10CA8824-8E19-4499-A0F7-0FDBFBFF0405}" parentId="{D904E924-B833-405E-9595-466C08929B0A}">
    <text>Updated.</text>
  </threadedComment>
  <threadedComment ref="EQW393234" dT="2023-01-31T08:27:18.32" personId="{4D90216A-5022-448F-B86B-3C48E47C285D}" id="{A97F701F-ED51-47B1-B6EB-29B3D52C61A2}">
    <text>@Mwamlima, Basileke please update this as per Zenzo's calculations (considered and quality checked by yourself of course)</text>
    <mentions>
      <mention mentionpersonId="{1D340A60-DA7F-4B80-92CD-5DFC1B872412}" mentionId="{6CCE35CD-39A6-48F1-B107-5983A0EFA411}" startIndex="0" length="19"/>
    </mentions>
  </threadedComment>
  <threadedComment ref="EQW393234" dT="2023-01-31T08:57:32.93" personId="{171D40F8-B88A-4899-8923-1253382DD713}" id="{2A0CEA5D-4443-4A0E-B2F0-A7094199104E}" parentId="{A97F701F-ED51-47B1-B6EB-29B3D52C61A2}">
    <text>Updated.</text>
  </threadedComment>
  <threadedComment ref="FAS393234" dT="2023-01-31T08:27:18.32" personId="{4D90216A-5022-448F-B86B-3C48E47C285D}" id="{41A6F4DE-658A-4806-A04E-16B93DBB653C}">
    <text>@Mwamlima, Basileke please update this as per Zenzo's calculations (considered and quality checked by yourself of course)</text>
    <mentions>
      <mention mentionpersonId="{1D340A60-DA7F-4B80-92CD-5DFC1B872412}" mentionId="{1D0D550C-FE78-44F0-A1C4-6642B70D7DC1}" startIndex="0" length="19"/>
    </mentions>
  </threadedComment>
  <threadedComment ref="FAS393234" dT="2023-01-31T08:57:32.93" personId="{171D40F8-B88A-4899-8923-1253382DD713}" id="{C0220FA6-4890-4DEB-937D-CA05FB595799}" parentId="{41A6F4DE-658A-4806-A04E-16B93DBB653C}">
    <text>Updated.</text>
  </threadedComment>
  <threadedComment ref="FKO393234" dT="2023-01-31T08:27:18.32" personId="{4D90216A-5022-448F-B86B-3C48E47C285D}" id="{DCC884B5-FA6F-4CB4-9890-65778ED06608}">
    <text>@Mwamlima, Basileke please update this as per Zenzo's calculations (considered and quality checked by yourself of course)</text>
    <mentions>
      <mention mentionpersonId="{1D340A60-DA7F-4B80-92CD-5DFC1B872412}" mentionId="{7B264A74-AD00-46BC-81B5-784208F9644B}" startIndex="0" length="19"/>
    </mentions>
  </threadedComment>
  <threadedComment ref="FKO393234" dT="2023-01-31T08:57:32.93" personId="{171D40F8-B88A-4899-8923-1253382DD713}" id="{6F7FE1F1-5678-4582-A447-779C616D37A9}" parentId="{DCC884B5-FA6F-4CB4-9890-65778ED06608}">
    <text>Updated.</text>
  </threadedComment>
  <threadedComment ref="FUK393234" dT="2023-01-31T08:27:18.32" personId="{4D90216A-5022-448F-B86B-3C48E47C285D}" id="{74A59BAA-C47E-4F95-B05A-0BD6773C70F0}">
    <text>@Mwamlima, Basileke please update this as per Zenzo's calculations (considered and quality checked by yourself of course)</text>
    <mentions>
      <mention mentionpersonId="{1D340A60-DA7F-4B80-92CD-5DFC1B872412}" mentionId="{9CDE0264-69E1-461B-A352-480A184ADC9E}" startIndex="0" length="19"/>
    </mentions>
  </threadedComment>
  <threadedComment ref="FUK393234" dT="2023-01-31T08:57:32.93" personId="{171D40F8-B88A-4899-8923-1253382DD713}" id="{DB5D9307-840D-4B55-AAE2-9B00B7858BB1}" parentId="{74A59BAA-C47E-4F95-B05A-0BD6773C70F0}">
    <text>Updated.</text>
  </threadedComment>
  <threadedComment ref="GEG393234" dT="2023-01-31T08:27:18.32" personId="{4D90216A-5022-448F-B86B-3C48E47C285D}" id="{BEBB1C62-7508-4EA0-AA9C-775DC4BC60F4}">
    <text>@Mwamlima, Basileke please update this as per Zenzo's calculations (considered and quality checked by yourself of course)</text>
    <mentions>
      <mention mentionpersonId="{1D340A60-DA7F-4B80-92CD-5DFC1B872412}" mentionId="{AB30C30A-61FB-46DC-A48F-A26245A89EB1}" startIndex="0" length="19"/>
    </mentions>
  </threadedComment>
  <threadedComment ref="GEG393234" dT="2023-01-31T08:57:32.93" personId="{171D40F8-B88A-4899-8923-1253382DD713}" id="{F4D57ADB-653B-44C3-9992-BC929052C7E8}" parentId="{BEBB1C62-7508-4EA0-AA9C-775DC4BC60F4}">
    <text>Updated.</text>
  </threadedComment>
  <threadedComment ref="GOC393234" dT="2023-01-31T08:27:18.32" personId="{4D90216A-5022-448F-B86B-3C48E47C285D}" id="{24DE176F-2F42-4FA0-8AD3-094543E3134C}">
    <text>@Mwamlima, Basileke please update this as per Zenzo's calculations (considered and quality checked by yourself of course)</text>
    <mentions>
      <mention mentionpersonId="{1D340A60-DA7F-4B80-92CD-5DFC1B872412}" mentionId="{67120647-13B3-42B1-AA3E-12A77A4E4D3D}" startIndex="0" length="19"/>
    </mentions>
  </threadedComment>
  <threadedComment ref="GOC393234" dT="2023-01-31T08:57:32.93" personId="{171D40F8-B88A-4899-8923-1253382DD713}" id="{26BBAB0E-B6C5-43E0-94FF-0502D9B5508C}" parentId="{24DE176F-2F42-4FA0-8AD3-094543E3134C}">
    <text>Updated.</text>
  </threadedComment>
  <threadedComment ref="GXY393234" dT="2023-01-31T08:27:18.32" personId="{4D90216A-5022-448F-B86B-3C48E47C285D}" id="{001CFBB7-4393-4A41-AB10-B01D2EF12D30}">
    <text>@Mwamlima, Basileke please update this as per Zenzo's calculations (considered and quality checked by yourself of course)</text>
    <mentions>
      <mention mentionpersonId="{1D340A60-DA7F-4B80-92CD-5DFC1B872412}" mentionId="{FA77FFD3-799E-4BC0-A10E-87BFE7DC3CFB}" startIndex="0" length="19"/>
    </mentions>
  </threadedComment>
  <threadedComment ref="GXY393234" dT="2023-01-31T08:57:32.93" personId="{171D40F8-B88A-4899-8923-1253382DD713}" id="{BA963DCB-DD35-470F-8534-2520F1BE7B6F}" parentId="{001CFBB7-4393-4A41-AB10-B01D2EF12D30}">
    <text>Updated.</text>
  </threadedComment>
  <threadedComment ref="HHU393234" dT="2023-01-31T08:27:18.32" personId="{4D90216A-5022-448F-B86B-3C48E47C285D}" id="{B93D7B62-8B24-44CB-A7FF-70E84848D3F1}">
    <text>@Mwamlima, Basileke please update this as per Zenzo's calculations (considered and quality checked by yourself of course)</text>
    <mentions>
      <mention mentionpersonId="{1D340A60-DA7F-4B80-92CD-5DFC1B872412}" mentionId="{FE23F134-5B3B-471F-B27F-7CD5FA312603}" startIndex="0" length="19"/>
    </mentions>
  </threadedComment>
  <threadedComment ref="HHU393234" dT="2023-01-31T08:57:32.93" personId="{171D40F8-B88A-4899-8923-1253382DD713}" id="{E501CF23-79EB-4992-9351-2683E1DD91ED}" parentId="{B93D7B62-8B24-44CB-A7FF-70E84848D3F1}">
    <text>Updated.</text>
  </threadedComment>
  <threadedComment ref="HRQ393234" dT="2023-01-31T08:27:18.32" personId="{4D90216A-5022-448F-B86B-3C48E47C285D}" id="{D85107E0-0353-4D10-A4D0-EA1C9200BB58}">
    <text>@Mwamlima, Basileke please update this as per Zenzo's calculations (considered and quality checked by yourself of course)</text>
    <mentions>
      <mention mentionpersonId="{1D340A60-DA7F-4B80-92CD-5DFC1B872412}" mentionId="{C73D9394-1E50-465A-9A10-94BEF8CCA0A0}" startIndex="0" length="19"/>
    </mentions>
  </threadedComment>
  <threadedComment ref="HRQ393234" dT="2023-01-31T08:57:32.93" personId="{171D40F8-B88A-4899-8923-1253382DD713}" id="{47A71FF5-E396-48A2-8402-FAB90E49EB2C}" parentId="{D85107E0-0353-4D10-A4D0-EA1C9200BB58}">
    <text>Updated.</text>
  </threadedComment>
  <threadedComment ref="IBM393234" dT="2023-01-31T08:27:18.32" personId="{4D90216A-5022-448F-B86B-3C48E47C285D}" id="{463463FB-D73C-4A09-962C-5908FDE523D9}">
    <text>@Mwamlima, Basileke please update this as per Zenzo's calculations (considered and quality checked by yourself of course)</text>
    <mentions>
      <mention mentionpersonId="{1D340A60-DA7F-4B80-92CD-5DFC1B872412}" mentionId="{E2DB8D95-C544-4350-BA4C-6E0F1CD3D896}" startIndex="0" length="19"/>
    </mentions>
  </threadedComment>
  <threadedComment ref="IBM393234" dT="2023-01-31T08:57:32.93" personId="{171D40F8-B88A-4899-8923-1253382DD713}" id="{EC22C258-861F-47EF-A87F-582B7C77DE1C}" parentId="{463463FB-D73C-4A09-962C-5908FDE523D9}">
    <text>Updated.</text>
  </threadedComment>
  <threadedComment ref="ILI393234" dT="2023-01-31T08:27:18.32" personId="{4D90216A-5022-448F-B86B-3C48E47C285D}" id="{CCD024D8-71B5-4841-A064-531A1C4C21EB}">
    <text>@Mwamlima, Basileke please update this as per Zenzo's calculations (considered and quality checked by yourself of course)</text>
    <mentions>
      <mention mentionpersonId="{1D340A60-DA7F-4B80-92CD-5DFC1B872412}" mentionId="{68EA03E0-53E3-4A69-9F5D-C6C28283B6AB}" startIndex="0" length="19"/>
    </mentions>
  </threadedComment>
  <threadedComment ref="ILI393234" dT="2023-01-31T08:57:32.93" personId="{171D40F8-B88A-4899-8923-1253382DD713}" id="{F63B5617-AA4B-4769-B7ED-139EBB3069F1}" parentId="{CCD024D8-71B5-4841-A064-531A1C4C21EB}">
    <text>Updated.</text>
  </threadedComment>
  <threadedComment ref="IVE393234" dT="2023-01-31T08:27:18.32" personId="{4D90216A-5022-448F-B86B-3C48E47C285D}" id="{9731671C-5A1C-4E49-9C81-1E7C72475E88}">
    <text>@Mwamlima, Basileke please update this as per Zenzo's calculations (considered and quality checked by yourself of course)</text>
    <mentions>
      <mention mentionpersonId="{1D340A60-DA7F-4B80-92CD-5DFC1B872412}" mentionId="{01AC0D5C-314A-4470-8476-55084355F91C}" startIndex="0" length="19"/>
    </mentions>
  </threadedComment>
  <threadedComment ref="IVE393234" dT="2023-01-31T08:57:32.93" personId="{171D40F8-B88A-4899-8923-1253382DD713}" id="{CF0DBE6B-239E-4D1E-B692-9103510E6666}" parentId="{9731671C-5A1C-4E49-9C81-1E7C72475E88}">
    <text>Updated.</text>
  </threadedComment>
  <threadedComment ref="JFA393234" dT="2023-01-31T08:27:18.32" personId="{4D90216A-5022-448F-B86B-3C48E47C285D}" id="{4915736A-DA67-4A9E-B164-22F489F31D14}">
    <text>@Mwamlima, Basileke please update this as per Zenzo's calculations (considered and quality checked by yourself of course)</text>
    <mentions>
      <mention mentionpersonId="{1D340A60-DA7F-4B80-92CD-5DFC1B872412}" mentionId="{305BCC8A-B098-4080-9ACD-5C424AA47BF7}" startIndex="0" length="19"/>
    </mentions>
  </threadedComment>
  <threadedComment ref="JFA393234" dT="2023-01-31T08:57:32.93" personId="{171D40F8-B88A-4899-8923-1253382DD713}" id="{6557CD01-A2B6-44A2-89BC-EE40F1C85945}" parentId="{4915736A-DA67-4A9E-B164-22F489F31D14}">
    <text>Updated.</text>
  </threadedComment>
  <threadedComment ref="JOW393234" dT="2023-01-31T08:27:18.32" personId="{4D90216A-5022-448F-B86B-3C48E47C285D}" id="{3C7E6984-6395-4DF1-A1AD-106B950A7494}">
    <text>@Mwamlima, Basileke please update this as per Zenzo's calculations (considered and quality checked by yourself of course)</text>
    <mentions>
      <mention mentionpersonId="{1D340A60-DA7F-4B80-92CD-5DFC1B872412}" mentionId="{9B03EA32-B2A3-4E5D-8BAF-F7ABA5A58590}" startIndex="0" length="19"/>
    </mentions>
  </threadedComment>
  <threadedComment ref="JOW393234" dT="2023-01-31T08:57:32.93" personId="{171D40F8-B88A-4899-8923-1253382DD713}" id="{BAB7EF5B-E3D8-4324-890C-F74D25208F20}" parentId="{3C7E6984-6395-4DF1-A1AD-106B950A7494}">
    <text>Updated.</text>
  </threadedComment>
  <threadedComment ref="JYS393234" dT="2023-01-31T08:27:18.32" personId="{4D90216A-5022-448F-B86B-3C48E47C285D}" id="{31868B7E-55E3-4D7F-BE25-72D13A791F3E}">
    <text>@Mwamlima, Basileke please update this as per Zenzo's calculations (considered and quality checked by yourself of course)</text>
    <mentions>
      <mention mentionpersonId="{1D340A60-DA7F-4B80-92CD-5DFC1B872412}" mentionId="{F07067D6-4F3E-46EC-ACB7-413081DFA680}" startIndex="0" length="19"/>
    </mentions>
  </threadedComment>
  <threadedComment ref="JYS393234" dT="2023-01-31T08:57:32.93" personId="{171D40F8-B88A-4899-8923-1253382DD713}" id="{38A81493-A5F3-447B-B13C-AAA3003F0D54}" parentId="{31868B7E-55E3-4D7F-BE25-72D13A791F3E}">
    <text>Updated.</text>
  </threadedComment>
  <threadedComment ref="KIO393234" dT="2023-01-31T08:27:18.32" personId="{4D90216A-5022-448F-B86B-3C48E47C285D}" id="{F63CC1AB-8AB6-49EE-BECB-600AEC204AAB}">
    <text>@Mwamlima, Basileke please update this as per Zenzo's calculations (considered and quality checked by yourself of course)</text>
    <mentions>
      <mention mentionpersonId="{1D340A60-DA7F-4B80-92CD-5DFC1B872412}" mentionId="{6314535D-FDF4-4A8E-B778-FFACCF1A65E3}" startIndex="0" length="19"/>
    </mentions>
  </threadedComment>
  <threadedComment ref="KIO393234" dT="2023-01-31T08:57:32.93" personId="{171D40F8-B88A-4899-8923-1253382DD713}" id="{5241EE91-482E-43D3-B8D2-D788A0EE3E32}" parentId="{F63CC1AB-8AB6-49EE-BECB-600AEC204AAB}">
    <text>Updated.</text>
  </threadedComment>
  <threadedComment ref="KSK393234" dT="2023-01-31T08:27:18.32" personId="{4D90216A-5022-448F-B86B-3C48E47C285D}" id="{ED461F20-8451-4507-A123-6613480EEBD8}">
    <text>@Mwamlima, Basileke please update this as per Zenzo's calculations (considered and quality checked by yourself of course)</text>
    <mentions>
      <mention mentionpersonId="{1D340A60-DA7F-4B80-92CD-5DFC1B872412}" mentionId="{0E8FC681-78AF-4E70-972C-E07A6A2C8067}" startIndex="0" length="19"/>
    </mentions>
  </threadedComment>
  <threadedComment ref="KSK393234" dT="2023-01-31T08:57:32.93" personId="{171D40F8-B88A-4899-8923-1253382DD713}" id="{46F02B07-0980-4A1B-94BC-C79ADE4E6CF5}" parentId="{ED461F20-8451-4507-A123-6613480EEBD8}">
    <text>Updated.</text>
  </threadedComment>
  <threadedComment ref="LCG393234" dT="2023-01-31T08:27:18.32" personId="{4D90216A-5022-448F-B86B-3C48E47C285D}" id="{AE70215E-234E-48D4-85E7-29B3EF9735FF}">
    <text>@Mwamlima, Basileke please update this as per Zenzo's calculations (considered and quality checked by yourself of course)</text>
    <mentions>
      <mention mentionpersonId="{1D340A60-DA7F-4B80-92CD-5DFC1B872412}" mentionId="{7FEC60C6-4474-443C-A6E2-B9F3B24C5D13}" startIndex="0" length="19"/>
    </mentions>
  </threadedComment>
  <threadedComment ref="LCG393234" dT="2023-01-31T08:57:32.93" personId="{171D40F8-B88A-4899-8923-1253382DD713}" id="{338ECBE2-B897-4ED6-AC2B-83C8F8FAEFC3}" parentId="{AE70215E-234E-48D4-85E7-29B3EF9735FF}">
    <text>Updated.</text>
  </threadedComment>
  <threadedComment ref="LMC393234" dT="2023-01-31T08:27:18.32" personId="{4D90216A-5022-448F-B86B-3C48E47C285D}" id="{AB15626A-75AF-452C-AC1A-BED9A6DD94A1}">
    <text>@Mwamlima, Basileke please update this as per Zenzo's calculations (considered and quality checked by yourself of course)</text>
    <mentions>
      <mention mentionpersonId="{1D340A60-DA7F-4B80-92CD-5DFC1B872412}" mentionId="{94457AC6-B236-4531-8C4B-725D13EE2DA8}" startIndex="0" length="19"/>
    </mentions>
  </threadedComment>
  <threadedComment ref="LMC393234" dT="2023-01-31T08:57:32.93" personId="{171D40F8-B88A-4899-8923-1253382DD713}" id="{830A7FEB-5F2E-4533-8BD2-B966463C82E0}" parentId="{AB15626A-75AF-452C-AC1A-BED9A6DD94A1}">
    <text>Updated.</text>
  </threadedComment>
  <threadedComment ref="LVY393234" dT="2023-01-31T08:27:18.32" personId="{4D90216A-5022-448F-B86B-3C48E47C285D}" id="{0B890E0A-7CC3-468D-9E7D-A100528D6BAC}">
    <text>@Mwamlima, Basileke please update this as per Zenzo's calculations (considered and quality checked by yourself of course)</text>
    <mentions>
      <mention mentionpersonId="{1D340A60-DA7F-4B80-92CD-5DFC1B872412}" mentionId="{723A7C9C-CB0F-4CC6-89B5-188C3D61EE3E}" startIndex="0" length="19"/>
    </mentions>
  </threadedComment>
  <threadedComment ref="LVY393234" dT="2023-01-31T08:57:32.93" personId="{171D40F8-B88A-4899-8923-1253382DD713}" id="{243AF7E0-1F54-40B3-ABE7-BBD392737E62}" parentId="{0B890E0A-7CC3-468D-9E7D-A100528D6BAC}">
    <text>Updated.</text>
  </threadedComment>
  <threadedComment ref="MFU393234" dT="2023-01-31T08:27:18.32" personId="{4D90216A-5022-448F-B86B-3C48E47C285D}" id="{328AFC26-6CB3-4551-A156-FA63CD783F91}">
    <text>@Mwamlima, Basileke please update this as per Zenzo's calculations (considered and quality checked by yourself of course)</text>
    <mentions>
      <mention mentionpersonId="{1D340A60-DA7F-4B80-92CD-5DFC1B872412}" mentionId="{71853CFF-249E-4827-874E-D66D6A241A8F}" startIndex="0" length="19"/>
    </mentions>
  </threadedComment>
  <threadedComment ref="MFU393234" dT="2023-01-31T08:57:32.93" personId="{171D40F8-B88A-4899-8923-1253382DD713}" id="{2DDACB86-DD9B-4CCB-A9FE-6A2CA1A04D73}" parentId="{328AFC26-6CB3-4551-A156-FA63CD783F91}">
    <text>Updated.</text>
  </threadedComment>
  <threadedComment ref="MPQ393234" dT="2023-01-31T08:27:18.32" personId="{4D90216A-5022-448F-B86B-3C48E47C285D}" id="{E3AC80E3-1C39-40EF-BE1A-11A696B96276}">
    <text>@Mwamlima, Basileke please update this as per Zenzo's calculations (considered and quality checked by yourself of course)</text>
    <mentions>
      <mention mentionpersonId="{1D340A60-DA7F-4B80-92CD-5DFC1B872412}" mentionId="{F4B08439-F4BC-49DD-A8A5-15AC37F363A9}" startIndex="0" length="19"/>
    </mentions>
  </threadedComment>
  <threadedComment ref="MPQ393234" dT="2023-01-31T08:57:32.93" personId="{171D40F8-B88A-4899-8923-1253382DD713}" id="{D7C5CD1A-AE7E-45A8-B811-4ADB8AA32FAB}" parentId="{E3AC80E3-1C39-40EF-BE1A-11A696B96276}">
    <text>Updated.</text>
  </threadedComment>
  <threadedComment ref="MZM393234" dT="2023-01-31T08:27:18.32" personId="{4D90216A-5022-448F-B86B-3C48E47C285D}" id="{92294604-27C3-41D8-80E1-73A79BE11465}">
    <text>@Mwamlima, Basileke please update this as per Zenzo's calculations (considered and quality checked by yourself of course)</text>
    <mentions>
      <mention mentionpersonId="{1D340A60-DA7F-4B80-92CD-5DFC1B872412}" mentionId="{DB9CE484-1BCA-4805-8422-5549B50C2918}" startIndex="0" length="19"/>
    </mentions>
  </threadedComment>
  <threadedComment ref="MZM393234" dT="2023-01-31T08:57:32.93" personId="{171D40F8-B88A-4899-8923-1253382DD713}" id="{943A559F-DC9F-4D6A-830E-2CAE3E85E284}" parentId="{92294604-27C3-41D8-80E1-73A79BE11465}">
    <text>Updated.</text>
  </threadedComment>
  <threadedComment ref="NJI393234" dT="2023-01-31T08:27:18.32" personId="{4D90216A-5022-448F-B86B-3C48E47C285D}" id="{C691EC25-C0C0-4A11-80E7-AB96616EBD5B}">
    <text>@Mwamlima, Basileke please update this as per Zenzo's calculations (considered and quality checked by yourself of course)</text>
    <mentions>
      <mention mentionpersonId="{1D340A60-DA7F-4B80-92CD-5DFC1B872412}" mentionId="{391AB3C9-8A3E-4EF9-8357-0E559DAC594E}" startIndex="0" length="19"/>
    </mentions>
  </threadedComment>
  <threadedComment ref="NJI393234" dT="2023-01-31T08:57:32.93" personId="{171D40F8-B88A-4899-8923-1253382DD713}" id="{2AF55697-8F5D-47A8-B80D-BB6FFAF40E78}" parentId="{C691EC25-C0C0-4A11-80E7-AB96616EBD5B}">
    <text>Updated.</text>
  </threadedComment>
  <threadedComment ref="NTE393234" dT="2023-01-31T08:27:18.32" personId="{4D90216A-5022-448F-B86B-3C48E47C285D}" id="{7E13754D-00EA-458F-893A-924505AB5CE7}">
    <text>@Mwamlima, Basileke please update this as per Zenzo's calculations (considered and quality checked by yourself of course)</text>
    <mentions>
      <mention mentionpersonId="{1D340A60-DA7F-4B80-92CD-5DFC1B872412}" mentionId="{8E4B7791-7997-4C40-9AFD-DDE8DB4636FE}" startIndex="0" length="19"/>
    </mentions>
  </threadedComment>
  <threadedComment ref="NTE393234" dT="2023-01-31T08:57:32.93" personId="{171D40F8-B88A-4899-8923-1253382DD713}" id="{1324F470-E5AF-40AB-BDA7-32225C7418D6}" parentId="{7E13754D-00EA-458F-893A-924505AB5CE7}">
    <text>Updated.</text>
  </threadedComment>
  <threadedComment ref="ODA393234" dT="2023-01-31T08:27:18.32" personId="{4D90216A-5022-448F-B86B-3C48E47C285D}" id="{82D8EDCB-C3DD-484B-8611-043ECFFC4EF6}">
    <text>@Mwamlima, Basileke please update this as per Zenzo's calculations (considered and quality checked by yourself of course)</text>
    <mentions>
      <mention mentionpersonId="{1D340A60-DA7F-4B80-92CD-5DFC1B872412}" mentionId="{D5824AC4-6B42-4E88-AF84-2EA8EC7D6F86}" startIndex="0" length="19"/>
    </mentions>
  </threadedComment>
  <threadedComment ref="ODA393234" dT="2023-01-31T08:57:32.93" personId="{171D40F8-B88A-4899-8923-1253382DD713}" id="{5A1F0212-24AD-4F40-A3B3-2826205247DD}" parentId="{82D8EDCB-C3DD-484B-8611-043ECFFC4EF6}">
    <text>Updated.</text>
  </threadedComment>
  <threadedComment ref="OMW393234" dT="2023-01-31T08:27:18.32" personId="{4D90216A-5022-448F-B86B-3C48E47C285D}" id="{012E41C2-120C-4FB1-8775-8B0636DE6760}">
    <text>@Mwamlima, Basileke please update this as per Zenzo's calculations (considered and quality checked by yourself of course)</text>
    <mentions>
      <mention mentionpersonId="{1D340A60-DA7F-4B80-92CD-5DFC1B872412}" mentionId="{F0B916CA-0572-43DB-A69B-CBF3222A4A1A}" startIndex="0" length="19"/>
    </mentions>
  </threadedComment>
  <threadedComment ref="OMW393234" dT="2023-01-31T08:57:32.93" personId="{171D40F8-B88A-4899-8923-1253382DD713}" id="{87F9C0E3-62D6-44F8-993E-C95764FFC8D1}" parentId="{012E41C2-120C-4FB1-8775-8B0636DE6760}">
    <text>Updated.</text>
  </threadedComment>
  <threadedComment ref="OWS393234" dT="2023-01-31T08:27:18.32" personId="{4D90216A-5022-448F-B86B-3C48E47C285D}" id="{71F55F39-8EA3-43A8-80ED-4340571288A4}">
    <text>@Mwamlima, Basileke please update this as per Zenzo's calculations (considered and quality checked by yourself of course)</text>
    <mentions>
      <mention mentionpersonId="{1D340A60-DA7F-4B80-92CD-5DFC1B872412}" mentionId="{56BDEBBD-9B05-47C4-A7C8-0E6D5DDDA19F}" startIndex="0" length="19"/>
    </mentions>
  </threadedComment>
  <threadedComment ref="OWS393234" dT="2023-01-31T08:57:32.93" personId="{171D40F8-B88A-4899-8923-1253382DD713}" id="{67B33AE0-CB57-4F94-89F1-7CA3943D20FF}" parentId="{71F55F39-8EA3-43A8-80ED-4340571288A4}">
    <text>Updated.</text>
  </threadedComment>
  <threadedComment ref="PGO393234" dT="2023-01-31T08:27:18.32" personId="{4D90216A-5022-448F-B86B-3C48E47C285D}" id="{82BB747B-C375-4E9A-8E26-C9B6D8D95F0D}">
    <text>@Mwamlima, Basileke please update this as per Zenzo's calculations (considered and quality checked by yourself of course)</text>
    <mentions>
      <mention mentionpersonId="{1D340A60-DA7F-4B80-92CD-5DFC1B872412}" mentionId="{7AEE5CD1-93B0-4608-80FD-860EB3954FDB}" startIndex="0" length="19"/>
    </mentions>
  </threadedComment>
  <threadedComment ref="PGO393234" dT="2023-01-31T08:57:32.93" personId="{171D40F8-B88A-4899-8923-1253382DD713}" id="{7EBC2F29-43D1-41CF-A347-3D83D87CBFE1}" parentId="{82BB747B-C375-4E9A-8E26-C9B6D8D95F0D}">
    <text>Updated.</text>
  </threadedComment>
  <threadedComment ref="PQK393234" dT="2023-01-31T08:27:18.32" personId="{4D90216A-5022-448F-B86B-3C48E47C285D}" id="{637F8CD3-0DFB-4940-AC80-15EA9071729E}">
    <text>@Mwamlima, Basileke please update this as per Zenzo's calculations (considered and quality checked by yourself of course)</text>
    <mentions>
      <mention mentionpersonId="{1D340A60-DA7F-4B80-92CD-5DFC1B872412}" mentionId="{2F8BD92E-E88B-4E43-AF8D-76364CD905A7}" startIndex="0" length="19"/>
    </mentions>
  </threadedComment>
  <threadedComment ref="PQK393234" dT="2023-01-31T08:57:32.93" personId="{171D40F8-B88A-4899-8923-1253382DD713}" id="{F3FC1437-BAAC-46EA-9577-EDB635237827}" parentId="{637F8CD3-0DFB-4940-AC80-15EA9071729E}">
    <text>Updated.</text>
  </threadedComment>
  <threadedComment ref="QAG393234" dT="2023-01-31T08:27:18.32" personId="{4D90216A-5022-448F-B86B-3C48E47C285D}" id="{88C556E4-6C4F-4000-BCB8-29FDB7282635}">
    <text>@Mwamlima, Basileke please update this as per Zenzo's calculations (considered and quality checked by yourself of course)</text>
    <mentions>
      <mention mentionpersonId="{1D340A60-DA7F-4B80-92CD-5DFC1B872412}" mentionId="{C84D1709-3A78-4A50-B9BA-F4B94D04299C}" startIndex="0" length="19"/>
    </mentions>
  </threadedComment>
  <threadedComment ref="QAG393234" dT="2023-01-31T08:57:32.93" personId="{171D40F8-B88A-4899-8923-1253382DD713}" id="{E00CEC2B-1BCC-4598-AF95-6D4A73BED3EF}" parentId="{88C556E4-6C4F-4000-BCB8-29FDB7282635}">
    <text>Updated.</text>
  </threadedComment>
  <threadedComment ref="QKC393234" dT="2023-01-31T08:27:18.32" personId="{4D90216A-5022-448F-B86B-3C48E47C285D}" id="{26F385FE-7414-4B57-9150-A058670E53E4}">
    <text>@Mwamlima, Basileke please update this as per Zenzo's calculations (considered and quality checked by yourself of course)</text>
    <mentions>
      <mention mentionpersonId="{1D340A60-DA7F-4B80-92CD-5DFC1B872412}" mentionId="{BF383AE1-76EF-4FDD-9DC1-722CAA2DE06C}" startIndex="0" length="19"/>
    </mentions>
  </threadedComment>
  <threadedComment ref="QKC393234" dT="2023-01-31T08:57:32.93" personId="{171D40F8-B88A-4899-8923-1253382DD713}" id="{43508A30-DD38-4C7C-BE2F-B0211F199BCE}" parentId="{26F385FE-7414-4B57-9150-A058670E53E4}">
    <text>Updated.</text>
  </threadedComment>
  <threadedComment ref="QTY393234" dT="2023-01-31T08:27:18.32" personId="{4D90216A-5022-448F-B86B-3C48E47C285D}" id="{A9C7C04D-D1E6-4A0E-8502-8EE446758E57}">
    <text>@Mwamlima, Basileke please update this as per Zenzo's calculations (considered and quality checked by yourself of course)</text>
    <mentions>
      <mention mentionpersonId="{1D340A60-DA7F-4B80-92CD-5DFC1B872412}" mentionId="{961947E5-BE96-4B8B-B518-34A7CEDCB53B}" startIndex="0" length="19"/>
    </mentions>
  </threadedComment>
  <threadedComment ref="QTY393234" dT="2023-01-31T08:57:32.93" personId="{171D40F8-B88A-4899-8923-1253382DD713}" id="{6EC9DA05-4597-489C-A457-4C9B610DF784}" parentId="{A9C7C04D-D1E6-4A0E-8502-8EE446758E57}">
    <text>Updated.</text>
  </threadedComment>
  <threadedComment ref="RDU393234" dT="2023-01-31T08:27:18.32" personId="{4D90216A-5022-448F-B86B-3C48E47C285D}" id="{387AB766-8B38-4386-9163-B11CD63DBD0D}">
    <text>@Mwamlima, Basileke please update this as per Zenzo's calculations (considered and quality checked by yourself of course)</text>
    <mentions>
      <mention mentionpersonId="{1D340A60-DA7F-4B80-92CD-5DFC1B872412}" mentionId="{C4B66F4C-ECBB-4909-A0FE-09ECF4C46F18}" startIndex="0" length="19"/>
    </mentions>
  </threadedComment>
  <threadedComment ref="RDU393234" dT="2023-01-31T08:57:32.93" personId="{171D40F8-B88A-4899-8923-1253382DD713}" id="{06CF431D-4DF1-497C-A727-40A74ECB92BC}" parentId="{387AB766-8B38-4386-9163-B11CD63DBD0D}">
    <text>Updated.</text>
  </threadedComment>
  <threadedComment ref="RNQ393234" dT="2023-01-31T08:27:18.32" personId="{4D90216A-5022-448F-B86B-3C48E47C285D}" id="{944E4014-EAAD-43F3-9AF2-77E1451C6349}">
    <text>@Mwamlima, Basileke please update this as per Zenzo's calculations (considered and quality checked by yourself of course)</text>
    <mentions>
      <mention mentionpersonId="{1D340A60-DA7F-4B80-92CD-5DFC1B872412}" mentionId="{3E7B99CC-B82A-447E-845A-DC36251FC23B}" startIndex="0" length="19"/>
    </mentions>
  </threadedComment>
  <threadedComment ref="RNQ393234" dT="2023-01-31T08:57:32.93" personId="{171D40F8-B88A-4899-8923-1253382DD713}" id="{E54CB1E8-0DFE-423E-8805-3790C00E3FD3}" parentId="{944E4014-EAAD-43F3-9AF2-77E1451C6349}">
    <text>Updated.</text>
  </threadedComment>
  <threadedComment ref="RXM393234" dT="2023-01-31T08:27:18.32" personId="{4D90216A-5022-448F-B86B-3C48E47C285D}" id="{D076E88D-08EE-4830-A829-29CB9D666531}">
    <text>@Mwamlima, Basileke please update this as per Zenzo's calculations (considered and quality checked by yourself of course)</text>
    <mentions>
      <mention mentionpersonId="{1D340A60-DA7F-4B80-92CD-5DFC1B872412}" mentionId="{0367D3AF-83E0-4894-AE62-0EB1702B1C29}" startIndex="0" length="19"/>
    </mentions>
  </threadedComment>
  <threadedComment ref="RXM393234" dT="2023-01-31T08:57:32.93" personId="{171D40F8-B88A-4899-8923-1253382DD713}" id="{29E62CFB-D7D1-4E50-A3BE-1EFC1870AF87}" parentId="{D076E88D-08EE-4830-A829-29CB9D666531}">
    <text>Updated.</text>
  </threadedComment>
  <threadedComment ref="SHI393234" dT="2023-01-31T08:27:18.32" personId="{4D90216A-5022-448F-B86B-3C48E47C285D}" id="{B6BF1522-6EFA-43E8-8CB8-B1D210C80A63}">
    <text>@Mwamlima, Basileke please update this as per Zenzo's calculations (considered and quality checked by yourself of course)</text>
    <mentions>
      <mention mentionpersonId="{1D340A60-DA7F-4B80-92CD-5DFC1B872412}" mentionId="{7B2EF9DF-4C8F-41F2-B42E-95B397D60645}" startIndex="0" length="19"/>
    </mentions>
  </threadedComment>
  <threadedComment ref="SHI393234" dT="2023-01-31T08:57:32.93" personId="{171D40F8-B88A-4899-8923-1253382DD713}" id="{E0EB010E-F02E-4147-BD3F-5954FCC48529}" parentId="{B6BF1522-6EFA-43E8-8CB8-B1D210C80A63}">
    <text>Updated.</text>
  </threadedComment>
  <threadedComment ref="SRE393234" dT="2023-01-31T08:27:18.32" personId="{4D90216A-5022-448F-B86B-3C48E47C285D}" id="{3E587384-4360-4219-BB05-786A5BC87B2A}">
    <text>@Mwamlima, Basileke please update this as per Zenzo's calculations (considered and quality checked by yourself of course)</text>
    <mentions>
      <mention mentionpersonId="{1D340A60-DA7F-4B80-92CD-5DFC1B872412}" mentionId="{61984F04-C18F-4593-8812-FA1BDA477E8F}" startIndex="0" length="19"/>
    </mentions>
  </threadedComment>
  <threadedComment ref="SRE393234" dT="2023-01-31T08:57:32.93" personId="{171D40F8-B88A-4899-8923-1253382DD713}" id="{D83D4895-9FD7-43C7-8543-64BF0EA5199A}" parentId="{3E587384-4360-4219-BB05-786A5BC87B2A}">
    <text>Updated.</text>
  </threadedComment>
  <threadedComment ref="TBA393234" dT="2023-01-31T08:27:18.32" personId="{4D90216A-5022-448F-B86B-3C48E47C285D}" id="{A04D991A-8CC6-4882-9B4F-D042D5BE2D9D}">
    <text>@Mwamlima, Basileke please update this as per Zenzo's calculations (considered and quality checked by yourself of course)</text>
    <mentions>
      <mention mentionpersonId="{1D340A60-DA7F-4B80-92CD-5DFC1B872412}" mentionId="{03DA51A6-D187-479A-A5F7-013FBCA5A696}" startIndex="0" length="19"/>
    </mentions>
  </threadedComment>
  <threadedComment ref="TBA393234" dT="2023-01-31T08:57:32.93" personId="{171D40F8-B88A-4899-8923-1253382DD713}" id="{61B6A3B0-1FDB-4E04-B76B-571F7F9BB3C4}" parentId="{A04D991A-8CC6-4882-9B4F-D042D5BE2D9D}">
    <text>Updated.</text>
  </threadedComment>
  <threadedComment ref="TKW393234" dT="2023-01-31T08:27:18.32" personId="{4D90216A-5022-448F-B86B-3C48E47C285D}" id="{9CF11C75-026E-40BE-BFB7-15FD01B26FBD}">
    <text>@Mwamlima, Basileke please update this as per Zenzo's calculations (considered and quality checked by yourself of course)</text>
    <mentions>
      <mention mentionpersonId="{1D340A60-DA7F-4B80-92CD-5DFC1B872412}" mentionId="{89D821FF-AA49-4867-A0F0-5B69D1BB7DEF}" startIndex="0" length="19"/>
    </mentions>
  </threadedComment>
  <threadedComment ref="TKW393234" dT="2023-01-31T08:57:32.93" personId="{171D40F8-B88A-4899-8923-1253382DD713}" id="{74FE4F27-0B1A-48E2-AAF9-F36BB3A2D3C1}" parentId="{9CF11C75-026E-40BE-BFB7-15FD01B26FBD}">
    <text>Updated.</text>
  </threadedComment>
  <threadedComment ref="TUS393234" dT="2023-01-31T08:27:18.32" personId="{4D90216A-5022-448F-B86B-3C48E47C285D}" id="{BFDAE5DA-663C-49F1-B3F2-F9E8D51768FF}">
    <text>@Mwamlima, Basileke please update this as per Zenzo's calculations (considered and quality checked by yourself of course)</text>
    <mentions>
      <mention mentionpersonId="{1D340A60-DA7F-4B80-92CD-5DFC1B872412}" mentionId="{1919478E-4041-48D1-AFAE-A360C8C677BA}" startIndex="0" length="19"/>
    </mentions>
  </threadedComment>
  <threadedComment ref="TUS393234" dT="2023-01-31T08:57:32.93" personId="{171D40F8-B88A-4899-8923-1253382DD713}" id="{5B55733B-4A63-4B17-B001-468566957D25}" parentId="{BFDAE5DA-663C-49F1-B3F2-F9E8D51768FF}">
    <text>Updated.</text>
  </threadedComment>
  <threadedComment ref="UEO393234" dT="2023-01-31T08:27:18.32" personId="{4D90216A-5022-448F-B86B-3C48E47C285D}" id="{43F52679-6B29-488B-8717-F4CED1A1AB8C}">
    <text>@Mwamlima, Basileke please update this as per Zenzo's calculations (considered and quality checked by yourself of course)</text>
    <mentions>
      <mention mentionpersonId="{1D340A60-DA7F-4B80-92CD-5DFC1B872412}" mentionId="{C8324445-785C-49BC-9684-C51FAD7756B4}" startIndex="0" length="19"/>
    </mentions>
  </threadedComment>
  <threadedComment ref="UEO393234" dT="2023-01-31T08:57:32.93" personId="{171D40F8-B88A-4899-8923-1253382DD713}" id="{2191E8CE-41F8-4FF1-B783-5B14C8D058EA}" parentId="{43F52679-6B29-488B-8717-F4CED1A1AB8C}">
    <text>Updated.</text>
  </threadedComment>
  <threadedComment ref="UOK393234" dT="2023-01-31T08:27:18.32" personId="{4D90216A-5022-448F-B86B-3C48E47C285D}" id="{5D07D580-4089-4073-9783-969210537578}">
    <text>@Mwamlima, Basileke please update this as per Zenzo's calculations (considered and quality checked by yourself of course)</text>
    <mentions>
      <mention mentionpersonId="{1D340A60-DA7F-4B80-92CD-5DFC1B872412}" mentionId="{555CB770-02F1-4E7A-B4B7-661C972E8287}" startIndex="0" length="19"/>
    </mentions>
  </threadedComment>
  <threadedComment ref="UOK393234" dT="2023-01-31T08:57:32.93" personId="{171D40F8-B88A-4899-8923-1253382DD713}" id="{68A68DAD-9AA4-49E1-8BC0-186D0B4058B8}" parentId="{5D07D580-4089-4073-9783-969210537578}">
    <text>Updated.</text>
  </threadedComment>
  <threadedComment ref="UYG393234" dT="2023-01-31T08:27:18.32" personId="{4D90216A-5022-448F-B86B-3C48E47C285D}" id="{2127E06A-0F09-476B-B066-01DDA3F42344}">
    <text>@Mwamlima, Basileke please update this as per Zenzo's calculations (considered and quality checked by yourself of course)</text>
    <mentions>
      <mention mentionpersonId="{1D340A60-DA7F-4B80-92CD-5DFC1B872412}" mentionId="{B96B883A-FDF1-48EB-9148-4D998B6E291F}" startIndex="0" length="19"/>
    </mentions>
  </threadedComment>
  <threadedComment ref="UYG393234" dT="2023-01-31T08:57:32.93" personId="{171D40F8-B88A-4899-8923-1253382DD713}" id="{41380623-C0E0-4252-97B1-E8B7F1BCC90F}" parentId="{2127E06A-0F09-476B-B066-01DDA3F42344}">
    <text>Updated.</text>
  </threadedComment>
  <threadedComment ref="VIC393234" dT="2023-01-31T08:27:18.32" personId="{4D90216A-5022-448F-B86B-3C48E47C285D}" id="{0E8E4939-534B-451C-9B0B-77EB312783C6}">
    <text>@Mwamlima, Basileke please update this as per Zenzo's calculations (considered and quality checked by yourself of course)</text>
    <mentions>
      <mention mentionpersonId="{1D340A60-DA7F-4B80-92CD-5DFC1B872412}" mentionId="{B9DBC776-E29D-46C2-B174-86FDFED0140C}" startIndex="0" length="19"/>
    </mentions>
  </threadedComment>
  <threadedComment ref="VIC393234" dT="2023-01-31T08:57:32.93" personId="{171D40F8-B88A-4899-8923-1253382DD713}" id="{3AD379C7-0346-44F8-8D9C-D46D491F7C07}" parentId="{0E8E4939-534B-451C-9B0B-77EB312783C6}">
    <text>Updated.</text>
  </threadedComment>
  <threadedComment ref="VRY393234" dT="2023-01-31T08:27:18.32" personId="{4D90216A-5022-448F-B86B-3C48E47C285D}" id="{CAC115A1-9C38-494D-9F27-90F8728FCDF0}">
    <text>@Mwamlima, Basileke please update this as per Zenzo's calculations (considered and quality checked by yourself of course)</text>
    <mentions>
      <mention mentionpersonId="{1D340A60-DA7F-4B80-92CD-5DFC1B872412}" mentionId="{AA162F97-BE78-4000-A809-4B28EA58A464}" startIndex="0" length="19"/>
    </mentions>
  </threadedComment>
  <threadedComment ref="VRY393234" dT="2023-01-31T08:57:32.93" personId="{171D40F8-B88A-4899-8923-1253382DD713}" id="{6A3F8878-02F4-4CF4-A424-BB9DA409E0A5}" parentId="{CAC115A1-9C38-494D-9F27-90F8728FCDF0}">
    <text>Updated.</text>
  </threadedComment>
  <threadedComment ref="WBU393234" dT="2023-01-31T08:27:18.32" personId="{4D90216A-5022-448F-B86B-3C48E47C285D}" id="{35EF7635-DE3D-49CD-B57F-85017C6A1D83}">
    <text>@Mwamlima, Basileke please update this as per Zenzo's calculations (considered and quality checked by yourself of course)</text>
    <mentions>
      <mention mentionpersonId="{1D340A60-DA7F-4B80-92CD-5DFC1B872412}" mentionId="{8F40F802-3E85-442B-8352-7C9CB10CC611}" startIndex="0" length="19"/>
    </mentions>
  </threadedComment>
  <threadedComment ref="WBU393234" dT="2023-01-31T08:57:32.93" personId="{171D40F8-B88A-4899-8923-1253382DD713}" id="{4CF9180C-73EF-449D-A2EF-66E28567C29C}" parentId="{35EF7635-DE3D-49CD-B57F-85017C6A1D83}">
    <text>Updated.</text>
  </threadedComment>
  <threadedComment ref="WLQ393234" dT="2023-01-31T08:27:18.32" personId="{4D90216A-5022-448F-B86B-3C48E47C285D}" id="{6EB6AEF7-7057-4E58-9001-9A55BFA10D07}">
    <text>@Mwamlima, Basileke please update this as per Zenzo's calculations (considered and quality checked by yourself of course)</text>
    <mentions>
      <mention mentionpersonId="{1D340A60-DA7F-4B80-92CD-5DFC1B872412}" mentionId="{7003B20D-FA24-4717-BEFD-515FC4C25CBF}" startIndex="0" length="19"/>
    </mentions>
  </threadedComment>
  <threadedComment ref="WLQ393234" dT="2023-01-31T08:57:32.93" personId="{171D40F8-B88A-4899-8923-1253382DD713}" id="{E826C370-0E54-46C5-A8B2-1B156C88DBD1}" parentId="{6EB6AEF7-7057-4E58-9001-9A55BFA10D07}">
    <text>Updated.</text>
  </threadedComment>
  <threadedComment ref="WVM393234" dT="2023-01-31T08:27:18.32" personId="{4D90216A-5022-448F-B86B-3C48E47C285D}" id="{599D6768-65F7-4BA0-8972-1BCDA7B0F373}">
    <text>@Mwamlima, Basileke please update this as per Zenzo's calculations (considered and quality checked by yourself of course)</text>
    <mentions>
      <mention mentionpersonId="{1D340A60-DA7F-4B80-92CD-5DFC1B872412}" mentionId="{9BC7B7F1-4E23-4612-AC59-3B7850EEF7BB}" startIndex="0" length="19"/>
    </mentions>
  </threadedComment>
  <threadedComment ref="WVM393234" dT="2023-01-31T08:57:32.93" personId="{171D40F8-B88A-4899-8923-1253382DD713}" id="{DDFBC237-F402-4BCD-BCB8-404FE9D5493B}" parentId="{599D6768-65F7-4BA0-8972-1BCDA7B0F373}">
    <text>Updated.</text>
  </threadedComment>
  <threadedComment ref="B393236" dT="2023-01-31T08:26:00.52" personId="{4D90216A-5022-448F-B86B-3C48E47C285D}" id="{1B6B2463-11B2-4AA2-A360-46DBBDCA269A}">
    <text>@Mwamlima, Basileke please edit this line as per the mail from Guy</text>
    <mentions>
      <mention mentionpersonId="{1D340A60-DA7F-4B80-92CD-5DFC1B872412}" mentionId="{C68EF50E-E7E8-4964-A22A-845445F11092}" startIndex="0" length="19"/>
    </mentions>
  </threadedComment>
  <threadedComment ref="B393236" dT="2023-01-31T09:06:23.90" personId="{171D40F8-B88A-4899-8923-1253382DD713}" id="{D5271B80-58A8-4F2C-B17D-4DF0B48B06D1}" parentId="{1B6B2463-11B2-4AA2-A360-46DBBDCA269A}">
    <text>updated</text>
  </threadedComment>
  <threadedComment ref="C393236" dT="2023-01-31T08:26:00.52" personId="{4D90216A-5022-448F-B86B-3C48E47C285D}" id="{5DBECEF4-61ED-415E-9774-05733ABB39BF}">
    <text>@Mwamlima, Basileke please edit this line as per the mail from Guy</text>
    <mentions>
      <mention mentionpersonId="{1D340A60-DA7F-4B80-92CD-5DFC1B872412}" mentionId="{B8680F45-1CBA-4238-B69D-230F5BEC5368}" startIndex="0" length="19"/>
    </mentions>
  </threadedComment>
  <threadedComment ref="C393236" dT="2023-01-31T09:06:23.90" personId="{171D40F8-B88A-4899-8923-1253382DD713}" id="{26D3B8B0-C7A2-4372-972E-9957176B928E}" parentId="{5DBECEF4-61ED-415E-9774-05733ABB39BF}">
    <text>updated</text>
  </threadedComment>
  <threadedComment ref="D393236" dT="2023-01-31T08:26:00.52" personId="{4D90216A-5022-448F-B86B-3C48E47C285D}" id="{E3139029-73AB-4C13-AA02-B3F93C17E6E4}">
    <text>@Mwamlima, Basileke please edit this line as per the mail from Guy</text>
    <mentions>
      <mention mentionpersonId="{1D340A60-DA7F-4B80-92CD-5DFC1B872412}" mentionId="{12A794CC-FAFC-4084-BBBA-1A150FEC39A0}" startIndex="0" length="19"/>
    </mentions>
  </threadedComment>
  <threadedComment ref="D393236" dT="2023-01-31T09:06:23.90" personId="{171D40F8-B88A-4899-8923-1253382DD713}" id="{0384559E-448A-4304-9363-B70C405C193E}" parentId="{E3139029-73AB-4C13-AA02-B3F93C17E6E4}">
    <text>updated</text>
  </threadedComment>
  <threadedComment ref="IZ393236" dT="2023-01-31T08:26:00.52" personId="{4D90216A-5022-448F-B86B-3C48E47C285D}" id="{1E4E395F-E7A1-45F5-8940-CEF673633697}">
    <text>@Mwamlima, Basileke please edit this line as per the mail from Guy</text>
    <mentions>
      <mention mentionpersonId="{1D340A60-DA7F-4B80-92CD-5DFC1B872412}" mentionId="{95A0EEF4-1B75-4B0F-96F9-96959F11BD3D}" startIndex="0" length="19"/>
    </mentions>
  </threadedComment>
  <threadedComment ref="IZ393236" dT="2023-01-31T09:06:23.90" personId="{171D40F8-B88A-4899-8923-1253382DD713}" id="{A65DE469-9E58-4B63-9DCD-08705340A9CB}" parentId="{1E4E395F-E7A1-45F5-8940-CEF673633697}">
    <text>updated</text>
  </threadedComment>
  <threadedComment ref="SV393236" dT="2023-01-31T08:26:00.52" personId="{4D90216A-5022-448F-B86B-3C48E47C285D}" id="{8856596E-F51C-4665-8F4B-2CA30DDF6416}">
    <text>@Mwamlima, Basileke please edit this line as per the mail from Guy</text>
    <mentions>
      <mention mentionpersonId="{1D340A60-DA7F-4B80-92CD-5DFC1B872412}" mentionId="{F816A081-03C5-4118-8A7E-91FBEF2FF2DA}" startIndex="0" length="19"/>
    </mentions>
  </threadedComment>
  <threadedComment ref="SV393236" dT="2023-01-31T09:06:23.90" personId="{171D40F8-B88A-4899-8923-1253382DD713}" id="{8ED2F33D-3D24-4E07-885D-7144AA1AFCD3}" parentId="{8856596E-F51C-4665-8F4B-2CA30DDF6416}">
    <text>updated</text>
  </threadedComment>
  <threadedComment ref="ACR393236" dT="2023-01-31T08:26:00.52" personId="{4D90216A-5022-448F-B86B-3C48E47C285D}" id="{078EFAD8-593D-4CA7-881E-65D01E217E34}">
    <text>@Mwamlima, Basileke please edit this line as per the mail from Guy</text>
    <mentions>
      <mention mentionpersonId="{1D340A60-DA7F-4B80-92CD-5DFC1B872412}" mentionId="{374A0EBA-4670-4771-AB66-06196F406748}" startIndex="0" length="19"/>
    </mentions>
  </threadedComment>
  <threadedComment ref="ACR393236" dT="2023-01-31T09:06:23.90" personId="{171D40F8-B88A-4899-8923-1253382DD713}" id="{CF2F2596-FA8F-428D-B25D-754175C7F517}" parentId="{078EFAD8-593D-4CA7-881E-65D01E217E34}">
    <text>updated</text>
  </threadedComment>
  <threadedComment ref="AMN393236" dT="2023-01-31T08:26:00.52" personId="{4D90216A-5022-448F-B86B-3C48E47C285D}" id="{884179CA-A598-4894-928B-4353F05CF55C}">
    <text>@Mwamlima, Basileke please edit this line as per the mail from Guy</text>
    <mentions>
      <mention mentionpersonId="{1D340A60-DA7F-4B80-92CD-5DFC1B872412}" mentionId="{F48D15DA-B5E4-46DE-9763-8E86D69A5870}" startIndex="0" length="19"/>
    </mentions>
  </threadedComment>
  <threadedComment ref="AMN393236" dT="2023-01-31T09:06:23.90" personId="{171D40F8-B88A-4899-8923-1253382DD713}" id="{B6A7AAB0-D823-4CD6-B0BB-3206180C016A}" parentId="{884179CA-A598-4894-928B-4353F05CF55C}">
    <text>updated</text>
  </threadedComment>
  <threadedComment ref="AWJ393236" dT="2023-01-31T08:26:00.52" personId="{4D90216A-5022-448F-B86B-3C48E47C285D}" id="{C50B4423-A27F-4373-8926-393765FF00FC}">
    <text>@Mwamlima, Basileke please edit this line as per the mail from Guy</text>
    <mentions>
      <mention mentionpersonId="{1D340A60-DA7F-4B80-92CD-5DFC1B872412}" mentionId="{6176E176-5A60-4DCA-99DB-38B5A55DE32A}" startIndex="0" length="19"/>
    </mentions>
  </threadedComment>
  <threadedComment ref="AWJ393236" dT="2023-01-31T09:06:23.90" personId="{171D40F8-B88A-4899-8923-1253382DD713}" id="{EB13210A-DA50-4F37-80D8-2ACA757CEECE}" parentId="{C50B4423-A27F-4373-8926-393765FF00FC}">
    <text>updated</text>
  </threadedComment>
  <threadedComment ref="BGF393236" dT="2023-01-31T08:26:00.52" personId="{4D90216A-5022-448F-B86B-3C48E47C285D}" id="{E3D148C4-668B-4A22-865F-1A76C4BEF9A3}">
    <text>@Mwamlima, Basileke please edit this line as per the mail from Guy</text>
    <mentions>
      <mention mentionpersonId="{1D340A60-DA7F-4B80-92CD-5DFC1B872412}" mentionId="{7C189E9D-7B9D-4676-9887-84A2546A9589}" startIndex="0" length="19"/>
    </mentions>
  </threadedComment>
  <threadedComment ref="BGF393236" dT="2023-01-31T09:06:23.90" personId="{171D40F8-B88A-4899-8923-1253382DD713}" id="{ED385494-8B98-46E1-A9A2-7721B1534C2D}" parentId="{E3D148C4-668B-4A22-865F-1A76C4BEF9A3}">
    <text>updated</text>
  </threadedComment>
  <threadedComment ref="BQB393236" dT="2023-01-31T08:26:00.52" personId="{4D90216A-5022-448F-B86B-3C48E47C285D}" id="{99E3871E-DF43-40FC-8D2B-24CE5999937A}">
    <text>@Mwamlima, Basileke please edit this line as per the mail from Guy</text>
    <mentions>
      <mention mentionpersonId="{1D340A60-DA7F-4B80-92CD-5DFC1B872412}" mentionId="{C95E508F-D2C0-4A05-80F0-D6B22E576EC9}" startIndex="0" length="19"/>
    </mentions>
  </threadedComment>
  <threadedComment ref="BQB393236" dT="2023-01-31T09:06:23.90" personId="{171D40F8-B88A-4899-8923-1253382DD713}" id="{A4ABCEF1-913D-4DCB-85AE-85A90361A83D}" parentId="{99E3871E-DF43-40FC-8D2B-24CE5999937A}">
    <text>updated</text>
  </threadedComment>
  <threadedComment ref="BZX393236" dT="2023-01-31T08:26:00.52" personId="{4D90216A-5022-448F-B86B-3C48E47C285D}" id="{9C8FC8E9-9913-4894-AD55-C148143F9FD4}">
    <text>@Mwamlima, Basileke please edit this line as per the mail from Guy</text>
    <mentions>
      <mention mentionpersonId="{1D340A60-DA7F-4B80-92CD-5DFC1B872412}" mentionId="{173CE171-62DF-4F02-B50E-A817493984EF}" startIndex="0" length="19"/>
    </mentions>
  </threadedComment>
  <threadedComment ref="BZX393236" dT="2023-01-31T09:06:23.90" personId="{171D40F8-B88A-4899-8923-1253382DD713}" id="{9BC921B9-4A6B-4075-8A9C-DC3D99B4C17C}" parentId="{9C8FC8E9-9913-4894-AD55-C148143F9FD4}">
    <text>updated</text>
  </threadedComment>
  <threadedComment ref="CJT393236" dT="2023-01-31T08:26:00.52" personId="{4D90216A-5022-448F-B86B-3C48E47C285D}" id="{DE6BD9BE-6A67-485D-A027-CDE1C9A5F437}">
    <text>@Mwamlima, Basileke please edit this line as per the mail from Guy</text>
    <mentions>
      <mention mentionpersonId="{1D340A60-DA7F-4B80-92CD-5DFC1B872412}" mentionId="{5B1FA103-D897-42B5-94A4-EA196C87CF57}" startIndex="0" length="19"/>
    </mentions>
  </threadedComment>
  <threadedComment ref="CJT393236" dT="2023-01-31T09:06:23.90" personId="{171D40F8-B88A-4899-8923-1253382DD713}" id="{03428B03-776D-488C-9492-FE18DEE29021}" parentId="{DE6BD9BE-6A67-485D-A027-CDE1C9A5F437}">
    <text>updated</text>
  </threadedComment>
  <threadedComment ref="CTP393236" dT="2023-01-31T08:26:00.52" personId="{4D90216A-5022-448F-B86B-3C48E47C285D}" id="{3F19AF28-6C17-4050-815F-012652AAB707}">
    <text>@Mwamlima, Basileke please edit this line as per the mail from Guy</text>
    <mentions>
      <mention mentionpersonId="{1D340A60-DA7F-4B80-92CD-5DFC1B872412}" mentionId="{065B44A2-D77E-4F2A-8623-CCCCDB8C045D}" startIndex="0" length="19"/>
    </mentions>
  </threadedComment>
  <threadedComment ref="CTP393236" dT="2023-01-31T09:06:23.90" personId="{171D40F8-B88A-4899-8923-1253382DD713}" id="{3CC224EC-195C-4C9F-9FFC-FA027890EDD4}" parentId="{3F19AF28-6C17-4050-815F-012652AAB707}">
    <text>updated</text>
  </threadedComment>
  <threadedComment ref="DDL393236" dT="2023-01-31T08:26:00.52" personId="{4D90216A-5022-448F-B86B-3C48E47C285D}" id="{B108BFF7-C8A0-4D5D-BC24-8574074A8BB3}">
    <text>@Mwamlima, Basileke please edit this line as per the mail from Guy</text>
    <mentions>
      <mention mentionpersonId="{1D340A60-DA7F-4B80-92CD-5DFC1B872412}" mentionId="{41A490A4-A463-4D83-9441-87AA7812AC0C}" startIndex="0" length="19"/>
    </mentions>
  </threadedComment>
  <threadedComment ref="DDL393236" dT="2023-01-31T09:06:23.90" personId="{171D40F8-B88A-4899-8923-1253382DD713}" id="{31F1F985-4A29-476B-B35E-58C48B18F49F}" parentId="{B108BFF7-C8A0-4D5D-BC24-8574074A8BB3}">
    <text>updated</text>
  </threadedComment>
  <threadedComment ref="DNH393236" dT="2023-01-31T08:26:00.52" personId="{4D90216A-5022-448F-B86B-3C48E47C285D}" id="{F663CF64-9E39-4FEA-B003-3599CBE2969F}">
    <text>@Mwamlima, Basileke please edit this line as per the mail from Guy</text>
    <mentions>
      <mention mentionpersonId="{1D340A60-DA7F-4B80-92CD-5DFC1B872412}" mentionId="{EFF92DE8-E2D1-456D-977F-3E2C65F3B4EC}" startIndex="0" length="19"/>
    </mentions>
  </threadedComment>
  <threadedComment ref="DNH393236" dT="2023-01-31T09:06:23.90" personId="{171D40F8-B88A-4899-8923-1253382DD713}" id="{E600D800-070F-4A8C-BE61-597B1CDE6E2B}" parentId="{F663CF64-9E39-4FEA-B003-3599CBE2969F}">
    <text>updated</text>
  </threadedComment>
  <threadedComment ref="DXD393236" dT="2023-01-31T08:26:00.52" personId="{4D90216A-5022-448F-B86B-3C48E47C285D}" id="{F2A341DF-502A-4BE8-B163-A4481F9A51F1}">
    <text>@Mwamlima, Basileke please edit this line as per the mail from Guy</text>
    <mentions>
      <mention mentionpersonId="{1D340A60-DA7F-4B80-92CD-5DFC1B872412}" mentionId="{FD7FFCBC-2220-4527-B235-8F4F1179403C}" startIndex="0" length="19"/>
    </mentions>
  </threadedComment>
  <threadedComment ref="DXD393236" dT="2023-01-31T09:06:23.90" personId="{171D40F8-B88A-4899-8923-1253382DD713}" id="{F070EBFA-672F-45D8-8CA5-4AE44E492F2C}" parentId="{F2A341DF-502A-4BE8-B163-A4481F9A51F1}">
    <text>updated</text>
  </threadedComment>
  <threadedComment ref="EGZ393236" dT="2023-01-31T08:26:00.52" personId="{4D90216A-5022-448F-B86B-3C48E47C285D}" id="{3E49B646-CC3D-4927-942D-2FEEC8885F77}">
    <text>@Mwamlima, Basileke please edit this line as per the mail from Guy</text>
    <mentions>
      <mention mentionpersonId="{1D340A60-DA7F-4B80-92CD-5DFC1B872412}" mentionId="{D4221845-5C32-45BE-B652-68B658E31EC0}" startIndex="0" length="19"/>
    </mentions>
  </threadedComment>
  <threadedComment ref="EGZ393236" dT="2023-01-31T09:06:23.90" personId="{171D40F8-B88A-4899-8923-1253382DD713}" id="{E8EB40A2-E9D7-4005-B8BE-92951EBA1D0D}" parentId="{3E49B646-CC3D-4927-942D-2FEEC8885F77}">
    <text>updated</text>
  </threadedComment>
  <threadedComment ref="EQV393236" dT="2023-01-31T08:26:00.52" personId="{4D90216A-5022-448F-B86B-3C48E47C285D}" id="{22887BCC-05F3-4A7E-BE3B-8C5160031994}">
    <text>@Mwamlima, Basileke please edit this line as per the mail from Guy</text>
    <mentions>
      <mention mentionpersonId="{1D340A60-DA7F-4B80-92CD-5DFC1B872412}" mentionId="{D6EC39DF-09FA-403E-9512-B72144D1CA5A}" startIndex="0" length="19"/>
    </mentions>
  </threadedComment>
  <threadedComment ref="EQV393236" dT="2023-01-31T09:06:23.90" personId="{171D40F8-B88A-4899-8923-1253382DD713}" id="{01191DB2-F34F-4F3E-B55D-C716AA7FE44D}" parentId="{22887BCC-05F3-4A7E-BE3B-8C5160031994}">
    <text>updated</text>
  </threadedComment>
  <threadedComment ref="FAR393236" dT="2023-01-31T08:26:00.52" personId="{4D90216A-5022-448F-B86B-3C48E47C285D}" id="{5D04B5D7-E090-4A4A-9303-F23A4AC0C5F7}">
    <text>@Mwamlima, Basileke please edit this line as per the mail from Guy</text>
    <mentions>
      <mention mentionpersonId="{1D340A60-DA7F-4B80-92CD-5DFC1B872412}" mentionId="{4EF826C1-C1AB-4B8C-B666-16C42FC49EC1}" startIndex="0" length="19"/>
    </mentions>
  </threadedComment>
  <threadedComment ref="FAR393236" dT="2023-01-31T09:06:23.90" personId="{171D40F8-B88A-4899-8923-1253382DD713}" id="{2BD48BC4-C164-4DCE-9CB4-EE992EEDB291}" parentId="{5D04B5D7-E090-4A4A-9303-F23A4AC0C5F7}">
    <text>updated</text>
  </threadedComment>
  <threadedComment ref="FKN393236" dT="2023-01-31T08:26:00.52" personId="{4D90216A-5022-448F-B86B-3C48E47C285D}" id="{AB8931D8-C09E-45BC-B503-BF295F66DDAC}">
    <text>@Mwamlima, Basileke please edit this line as per the mail from Guy</text>
    <mentions>
      <mention mentionpersonId="{1D340A60-DA7F-4B80-92CD-5DFC1B872412}" mentionId="{22399632-D89D-4786-87C5-A71BD75DCADF}" startIndex="0" length="19"/>
    </mentions>
  </threadedComment>
  <threadedComment ref="FKN393236" dT="2023-01-31T09:06:23.90" personId="{171D40F8-B88A-4899-8923-1253382DD713}" id="{4320BC97-EA74-4A37-B494-367D5E19F584}" parentId="{AB8931D8-C09E-45BC-B503-BF295F66DDAC}">
    <text>updated</text>
  </threadedComment>
  <threadedComment ref="FUJ393236" dT="2023-01-31T08:26:00.52" personId="{4D90216A-5022-448F-B86B-3C48E47C285D}" id="{399D1495-3C1B-4FFB-943A-F349DC450BA5}">
    <text>@Mwamlima, Basileke please edit this line as per the mail from Guy</text>
    <mentions>
      <mention mentionpersonId="{1D340A60-DA7F-4B80-92CD-5DFC1B872412}" mentionId="{E91BF354-E39D-4D65-854F-03487BC079C2}" startIndex="0" length="19"/>
    </mentions>
  </threadedComment>
  <threadedComment ref="FUJ393236" dT="2023-01-31T09:06:23.90" personId="{171D40F8-B88A-4899-8923-1253382DD713}" id="{70303A72-FC59-4808-A8AB-D0AF8D378650}" parentId="{399D1495-3C1B-4FFB-943A-F349DC450BA5}">
    <text>updated</text>
  </threadedComment>
  <threadedComment ref="GEF393236" dT="2023-01-31T08:26:00.52" personId="{4D90216A-5022-448F-B86B-3C48E47C285D}" id="{B096FDC8-304C-43E7-96AA-23CCAF7ADBA2}">
    <text>@Mwamlima, Basileke please edit this line as per the mail from Guy</text>
    <mentions>
      <mention mentionpersonId="{1D340A60-DA7F-4B80-92CD-5DFC1B872412}" mentionId="{EEE2D019-BD36-4178-B28E-9DA9B79AAEAC}" startIndex="0" length="19"/>
    </mentions>
  </threadedComment>
  <threadedComment ref="GEF393236" dT="2023-01-31T09:06:23.90" personId="{171D40F8-B88A-4899-8923-1253382DD713}" id="{348BC59C-0249-40B0-B8FF-356EC4B9796C}" parentId="{B096FDC8-304C-43E7-96AA-23CCAF7ADBA2}">
    <text>updated</text>
  </threadedComment>
  <threadedComment ref="GOB393236" dT="2023-01-31T08:26:00.52" personId="{4D90216A-5022-448F-B86B-3C48E47C285D}" id="{010A14C0-E363-4F36-A0CB-BCA0243AFFCF}">
    <text>@Mwamlima, Basileke please edit this line as per the mail from Guy</text>
    <mentions>
      <mention mentionpersonId="{1D340A60-DA7F-4B80-92CD-5DFC1B872412}" mentionId="{D6EA266C-59CE-4811-8C6F-146C185C989D}" startIndex="0" length="19"/>
    </mentions>
  </threadedComment>
  <threadedComment ref="GOB393236" dT="2023-01-31T09:06:23.90" personId="{171D40F8-B88A-4899-8923-1253382DD713}" id="{49132FBF-0B46-49E1-8E49-63E21DA1965A}" parentId="{010A14C0-E363-4F36-A0CB-BCA0243AFFCF}">
    <text>updated</text>
  </threadedComment>
  <threadedComment ref="GXX393236" dT="2023-01-31T08:26:00.52" personId="{4D90216A-5022-448F-B86B-3C48E47C285D}" id="{7C90EC03-B6D0-4120-BC62-BEC198A43BB7}">
    <text>@Mwamlima, Basileke please edit this line as per the mail from Guy</text>
    <mentions>
      <mention mentionpersonId="{1D340A60-DA7F-4B80-92CD-5DFC1B872412}" mentionId="{CDCC4AC0-96F6-405F-9CB2-D6F5EB190D25}" startIndex="0" length="19"/>
    </mentions>
  </threadedComment>
  <threadedComment ref="GXX393236" dT="2023-01-31T09:06:23.90" personId="{171D40F8-B88A-4899-8923-1253382DD713}" id="{287994EC-D75E-43E3-9B08-7F52EA3983D5}" parentId="{7C90EC03-B6D0-4120-BC62-BEC198A43BB7}">
    <text>updated</text>
  </threadedComment>
  <threadedComment ref="HHT393236" dT="2023-01-31T08:26:00.52" personId="{4D90216A-5022-448F-B86B-3C48E47C285D}" id="{9DBE2111-3CB9-4192-910B-AF8009D5A235}">
    <text>@Mwamlima, Basileke please edit this line as per the mail from Guy</text>
    <mentions>
      <mention mentionpersonId="{1D340A60-DA7F-4B80-92CD-5DFC1B872412}" mentionId="{0F0AF653-E9FB-421E-A817-9815FC99AE5B}" startIndex="0" length="19"/>
    </mentions>
  </threadedComment>
  <threadedComment ref="HHT393236" dT="2023-01-31T09:06:23.90" personId="{171D40F8-B88A-4899-8923-1253382DD713}" id="{B5279A98-EA68-44D7-87A5-CD99811823CF}" parentId="{9DBE2111-3CB9-4192-910B-AF8009D5A235}">
    <text>updated</text>
  </threadedComment>
  <threadedComment ref="HRP393236" dT="2023-01-31T08:26:00.52" personId="{4D90216A-5022-448F-B86B-3C48E47C285D}" id="{31F1DC7D-4AB9-4656-BFF6-EA2A787CADEE}">
    <text>@Mwamlima, Basileke please edit this line as per the mail from Guy</text>
    <mentions>
      <mention mentionpersonId="{1D340A60-DA7F-4B80-92CD-5DFC1B872412}" mentionId="{C956F93F-205D-407C-A705-A1BD832C7D35}" startIndex="0" length="19"/>
    </mentions>
  </threadedComment>
  <threadedComment ref="HRP393236" dT="2023-01-31T09:06:23.90" personId="{171D40F8-B88A-4899-8923-1253382DD713}" id="{42422EDC-71B0-40E0-9FE2-886044727DE3}" parentId="{31F1DC7D-4AB9-4656-BFF6-EA2A787CADEE}">
    <text>updated</text>
  </threadedComment>
  <threadedComment ref="IBL393236" dT="2023-01-31T08:26:00.52" personId="{4D90216A-5022-448F-B86B-3C48E47C285D}" id="{71126432-B3BC-4CC9-BC9B-1B507525529E}">
    <text>@Mwamlima, Basileke please edit this line as per the mail from Guy</text>
    <mentions>
      <mention mentionpersonId="{1D340A60-DA7F-4B80-92CD-5DFC1B872412}" mentionId="{0ADBF39D-4152-4F5E-B673-87B29846CD7C}" startIndex="0" length="19"/>
    </mentions>
  </threadedComment>
  <threadedComment ref="IBL393236" dT="2023-01-31T09:06:23.90" personId="{171D40F8-B88A-4899-8923-1253382DD713}" id="{30690363-0048-460A-A63B-1F8FF39B988D}" parentId="{71126432-B3BC-4CC9-BC9B-1B507525529E}">
    <text>updated</text>
  </threadedComment>
  <threadedComment ref="ILH393236" dT="2023-01-31T08:26:00.52" personId="{4D90216A-5022-448F-B86B-3C48E47C285D}" id="{27800B8B-70DB-4818-8610-785D467F5C03}">
    <text>@Mwamlima, Basileke please edit this line as per the mail from Guy</text>
    <mentions>
      <mention mentionpersonId="{1D340A60-DA7F-4B80-92CD-5DFC1B872412}" mentionId="{346AD569-10EB-4A84-9A4D-8884F655FC27}" startIndex="0" length="19"/>
    </mentions>
  </threadedComment>
  <threadedComment ref="ILH393236" dT="2023-01-31T09:06:23.90" personId="{171D40F8-B88A-4899-8923-1253382DD713}" id="{91954CCF-FED8-4237-92B4-3080744BC7C0}" parentId="{27800B8B-70DB-4818-8610-785D467F5C03}">
    <text>updated</text>
  </threadedComment>
  <threadedComment ref="IVD393236" dT="2023-01-31T08:26:00.52" personId="{4D90216A-5022-448F-B86B-3C48E47C285D}" id="{2CFC82DA-0D37-4B71-83FD-5A21C4FBEAC9}">
    <text>@Mwamlima, Basileke please edit this line as per the mail from Guy</text>
    <mentions>
      <mention mentionpersonId="{1D340A60-DA7F-4B80-92CD-5DFC1B872412}" mentionId="{77C82351-E479-4051-B7F9-0881EB7AA1A6}" startIndex="0" length="19"/>
    </mentions>
  </threadedComment>
  <threadedComment ref="IVD393236" dT="2023-01-31T09:06:23.90" personId="{171D40F8-B88A-4899-8923-1253382DD713}" id="{235D5B5F-64F6-4183-B1AC-2B7AE1305298}" parentId="{2CFC82DA-0D37-4B71-83FD-5A21C4FBEAC9}">
    <text>updated</text>
  </threadedComment>
  <threadedComment ref="JEZ393236" dT="2023-01-31T08:26:00.52" personId="{4D90216A-5022-448F-B86B-3C48E47C285D}" id="{6DE3117E-BF9D-41F2-A8C2-51AB60070E2C}">
    <text>@Mwamlima, Basileke please edit this line as per the mail from Guy</text>
    <mentions>
      <mention mentionpersonId="{1D340A60-DA7F-4B80-92CD-5DFC1B872412}" mentionId="{84E3FF04-A5ED-4B9B-A59C-3A23265F645E}" startIndex="0" length="19"/>
    </mentions>
  </threadedComment>
  <threadedComment ref="JEZ393236" dT="2023-01-31T09:06:23.90" personId="{171D40F8-B88A-4899-8923-1253382DD713}" id="{83C77FD3-E532-4D6C-A636-6BBDCAAA3447}" parentId="{6DE3117E-BF9D-41F2-A8C2-51AB60070E2C}">
    <text>updated</text>
  </threadedComment>
  <threadedComment ref="JOV393236" dT="2023-01-31T08:26:00.52" personId="{4D90216A-5022-448F-B86B-3C48E47C285D}" id="{FA0FC3A4-0771-4179-9104-65FE0E47DD2E}">
    <text>@Mwamlima, Basileke please edit this line as per the mail from Guy</text>
    <mentions>
      <mention mentionpersonId="{1D340A60-DA7F-4B80-92CD-5DFC1B872412}" mentionId="{FBC3B0B6-5F4F-4917-BD59-16638023CC5A}" startIndex="0" length="19"/>
    </mentions>
  </threadedComment>
  <threadedComment ref="JOV393236" dT="2023-01-31T09:06:23.90" personId="{171D40F8-B88A-4899-8923-1253382DD713}" id="{931B5964-390C-4CAB-8D00-25E236151125}" parentId="{FA0FC3A4-0771-4179-9104-65FE0E47DD2E}">
    <text>updated</text>
  </threadedComment>
  <threadedComment ref="JYR393236" dT="2023-01-31T08:26:00.52" personId="{4D90216A-5022-448F-B86B-3C48E47C285D}" id="{8758DEC3-5F58-42C2-882C-745FDBC6BAA3}">
    <text>@Mwamlima, Basileke please edit this line as per the mail from Guy</text>
    <mentions>
      <mention mentionpersonId="{1D340A60-DA7F-4B80-92CD-5DFC1B872412}" mentionId="{1CABD747-6224-4277-9BA8-7FF1D76EA057}" startIndex="0" length="19"/>
    </mentions>
  </threadedComment>
  <threadedComment ref="JYR393236" dT="2023-01-31T09:06:23.90" personId="{171D40F8-B88A-4899-8923-1253382DD713}" id="{181C81CB-AE23-43D7-8A5E-E5F55974DE55}" parentId="{8758DEC3-5F58-42C2-882C-745FDBC6BAA3}">
    <text>updated</text>
  </threadedComment>
  <threadedComment ref="KIN393236" dT="2023-01-31T08:26:00.52" personId="{4D90216A-5022-448F-B86B-3C48E47C285D}" id="{31773BC8-9497-4DA0-84BF-8995D5D1D0E3}">
    <text>@Mwamlima, Basileke please edit this line as per the mail from Guy</text>
    <mentions>
      <mention mentionpersonId="{1D340A60-DA7F-4B80-92CD-5DFC1B872412}" mentionId="{BAAB8799-86B1-4F27-A715-472EC8C8023F}" startIndex="0" length="19"/>
    </mentions>
  </threadedComment>
  <threadedComment ref="KIN393236" dT="2023-01-31T09:06:23.90" personId="{171D40F8-B88A-4899-8923-1253382DD713}" id="{A414C177-0F64-4B5D-8DEA-CE20D73395D0}" parentId="{31773BC8-9497-4DA0-84BF-8995D5D1D0E3}">
    <text>updated</text>
  </threadedComment>
  <threadedComment ref="KSJ393236" dT="2023-01-31T08:26:00.52" personId="{4D90216A-5022-448F-B86B-3C48E47C285D}" id="{79142E87-6D04-4A00-B5B8-6E002BC1C88F}">
    <text>@Mwamlima, Basileke please edit this line as per the mail from Guy</text>
    <mentions>
      <mention mentionpersonId="{1D340A60-DA7F-4B80-92CD-5DFC1B872412}" mentionId="{6802F34B-6BEF-43E2-8E3D-4B7F4DD567A2}" startIndex="0" length="19"/>
    </mentions>
  </threadedComment>
  <threadedComment ref="KSJ393236" dT="2023-01-31T09:06:23.90" personId="{171D40F8-B88A-4899-8923-1253382DD713}" id="{FBF9E58A-6487-4789-BB27-5A88E331BF03}" parentId="{79142E87-6D04-4A00-B5B8-6E002BC1C88F}">
    <text>updated</text>
  </threadedComment>
  <threadedComment ref="LCF393236" dT="2023-01-31T08:26:00.52" personId="{4D90216A-5022-448F-B86B-3C48E47C285D}" id="{153FDC97-9DCA-40BE-8DED-3E3C1F8C3A4C}">
    <text>@Mwamlima, Basileke please edit this line as per the mail from Guy</text>
    <mentions>
      <mention mentionpersonId="{1D340A60-DA7F-4B80-92CD-5DFC1B872412}" mentionId="{BEF14A62-5DFD-4FC6-9396-F1D6725FB06D}" startIndex="0" length="19"/>
    </mentions>
  </threadedComment>
  <threadedComment ref="LCF393236" dT="2023-01-31T09:06:23.90" personId="{171D40F8-B88A-4899-8923-1253382DD713}" id="{3BC9DB72-2839-4587-BDCA-B23B503ACF06}" parentId="{153FDC97-9DCA-40BE-8DED-3E3C1F8C3A4C}">
    <text>updated</text>
  </threadedComment>
  <threadedComment ref="LMB393236" dT="2023-01-31T08:26:00.52" personId="{4D90216A-5022-448F-B86B-3C48E47C285D}" id="{67FBDFBD-799C-4A26-9BF1-75E5ABA3E0D4}">
    <text>@Mwamlima, Basileke please edit this line as per the mail from Guy</text>
    <mentions>
      <mention mentionpersonId="{1D340A60-DA7F-4B80-92CD-5DFC1B872412}" mentionId="{B41999E2-9C6E-4B30-A4D3-D6929BEFD223}" startIndex="0" length="19"/>
    </mentions>
  </threadedComment>
  <threadedComment ref="LMB393236" dT="2023-01-31T09:06:23.90" personId="{171D40F8-B88A-4899-8923-1253382DD713}" id="{FD71EDE4-1910-4FA0-8AAC-D4B935EF2D6E}" parentId="{67FBDFBD-799C-4A26-9BF1-75E5ABA3E0D4}">
    <text>updated</text>
  </threadedComment>
  <threadedComment ref="LVX393236" dT="2023-01-31T08:26:00.52" personId="{4D90216A-5022-448F-B86B-3C48E47C285D}" id="{395D5DAC-461F-46BC-9F39-EE2C79226508}">
    <text>@Mwamlima, Basileke please edit this line as per the mail from Guy</text>
    <mentions>
      <mention mentionpersonId="{1D340A60-DA7F-4B80-92CD-5DFC1B872412}" mentionId="{D87F1B9D-FF45-479E-AFC8-DA9D38C67FC6}" startIndex="0" length="19"/>
    </mentions>
  </threadedComment>
  <threadedComment ref="LVX393236" dT="2023-01-31T09:06:23.90" personId="{171D40F8-B88A-4899-8923-1253382DD713}" id="{FC2A718E-B6ED-4A33-A8D0-3A07193DCACD}" parentId="{395D5DAC-461F-46BC-9F39-EE2C79226508}">
    <text>updated</text>
  </threadedComment>
  <threadedComment ref="MFT393236" dT="2023-01-31T08:26:00.52" personId="{4D90216A-5022-448F-B86B-3C48E47C285D}" id="{546A8903-8F22-4FFA-BC2C-F18D49E6219A}">
    <text>@Mwamlima, Basileke please edit this line as per the mail from Guy</text>
    <mentions>
      <mention mentionpersonId="{1D340A60-DA7F-4B80-92CD-5DFC1B872412}" mentionId="{1AAF9C2A-B259-47C1-A98A-7C660C3DE02F}" startIndex="0" length="19"/>
    </mentions>
  </threadedComment>
  <threadedComment ref="MFT393236" dT="2023-01-31T09:06:23.90" personId="{171D40F8-B88A-4899-8923-1253382DD713}" id="{354A262B-C0CA-4EAB-90AA-9B060A1A4FD5}" parentId="{546A8903-8F22-4FFA-BC2C-F18D49E6219A}">
    <text>updated</text>
  </threadedComment>
  <threadedComment ref="MPP393236" dT="2023-01-31T08:26:00.52" personId="{4D90216A-5022-448F-B86B-3C48E47C285D}" id="{6A366A26-415A-4CE3-BA3F-FAC9DAC386E0}">
    <text>@Mwamlima, Basileke please edit this line as per the mail from Guy</text>
    <mentions>
      <mention mentionpersonId="{1D340A60-DA7F-4B80-92CD-5DFC1B872412}" mentionId="{C74BD642-CC0A-4BCA-8F7D-2DD295CA8E80}" startIndex="0" length="19"/>
    </mentions>
  </threadedComment>
  <threadedComment ref="MPP393236" dT="2023-01-31T09:06:23.90" personId="{171D40F8-B88A-4899-8923-1253382DD713}" id="{801B4E46-BC94-49B5-A142-3382B4959DDE}" parentId="{6A366A26-415A-4CE3-BA3F-FAC9DAC386E0}">
    <text>updated</text>
  </threadedComment>
  <threadedComment ref="MZL393236" dT="2023-01-31T08:26:00.52" personId="{4D90216A-5022-448F-B86B-3C48E47C285D}" id="{F665CDB4-BE15-4175-ADAA-817762556004}">
    <text>@Mwamlima, Basileke please edit this line as per the mail from Guy</text>
    <mentions>
      <mention mentionpersonId="{1D340A60-DA7F-4B80-92CD-5DFC1B872412}" mentionId="{C62EF194-794E-40E1-8CEF-EB4D652F9B8B}" startIndex="0" length="19"/>
    </mentions>
  </threadedComment>
  <threadedComment ref="MZL393236" dT="2023-01-31T09:06:23.90" personId="{171D40F8-B88A-4899-8923-1253382DD713}" id="{C4154753-6BCB-4DFD-9A26-7A9C381CBD04}" parentId="{F665CDB4-BE15-4175-ADAA-817762556004}">
    <text>updated</text>
  </threadedComment>
  <threadedComment ref="NJH393236" dT="2023-01-31T08:26:00.52" personId="{4D90216A-5022-448F-B86B-3C48E47C285D}" id="{1D7AE0ED-6CD7-470A-95B3-525852E2E682}">
    <text>@Mwamlima, Basileke please edit this line as per the mail from Guy</text>
    <mentions>
      <mention mentionpersonId="{1D340A60-DA7F-4B80-92CD-5DFC1B872412}" mentionId="{2562893F-86F7-4486-88AD-C02089CB6F08}" startIndex="0" length="19"/>
    </mentions>
  </threadedComment>
  <threadedComment ref="NJH393236" dT="2023-01-31T09:06:23.90" personId="{171D40F8-B88A-4899-8923-1253382DD713}" id="{ADFA0CDF-EEA3-4E2E-A7C0-FB8E66222BEE}" parentId="{1D7AE0ED-6CD7-470A-95B3-525852E2E682}">
    <text>updated</text>
  </threadedComment>
  <threadedComment ref="NTD393236" dT="2023-01-31T08:26:00.52" personId="{4D90216A-5022-448F-B86B-3C48E47C285D}" id="{407D98CD-8E08-49F9-A8A6-0B94DE240940}">
    <text>@Mwamlima, Basileke please edit this line as per the mail from Guy</text>
    <mentions>
      <mention mentionpersonId="{1D340A60-DA7F-4B80-92CD-5DFC1B872412}" mentionId="{625E6372-F238-4F0D-ADE8-08E6DBA6B450}" startIndex="0" length="19"/>
    </mentions>
  </threadedComment>
  <threadedComment ref="NTD393236" dT="2023-01-31T09:06:23.90" personId="{171D40F8-B88A-4899-8923-1253382DD713}" id="{8A396274-BF83-4869-B384-5A9E8648D6FB}" parentId="{407D98CD-8E08-49F9-A8A6-0B94DE240940}">
    <text>updated</text>
  </threadedComment>
  <threadedComment ref="OCZ393236" dT="2023-01-31T08:26:00.52" personId="{4D90216A-5022-448F-B86B-3C48E47C285D}" id="{DAE0CCDB-2412-414C-B7FD-8D8A9AA7F15D}">
    <text>@Mwamlima, Basileke please edit this line as per the mail from Guy</text>
    <mentions>
      <mention mentionpersonId="{1D340A60-DA7F-4B80-92CD-5DFC1B872412}" mentionId="{37DCBAC3-8D46-42DE-AAB3-E073FF8C0B84}" startIndex="0" length="19"/>
    </mentions>
  </threadedComment>
  <threadedComment ref="OCZ393236" dT="2023-01-31T09:06:23.90" personId="{171D40F8-B88A-4899-8923-1253382DD713}" id="{7D90EE22-7D7E-4BFF-AF69-C000B52F1DBA}" parentId="{DAE0CCDB-2412-414C-B7FD-8D8A9AA7F15D}">
    <text>updated</text>
  </threadedComment>
  <threadedComment ref="OMV393236" dT="2023-01-31T08:26:00.52" personId="{4D90216A-5022-448F-B86B-3C48E47C285D}" id="{EA412C24-B02A-4DD4-8935-A6AB6067E7F4}">
    <text>@Mwamlima, Basileke please edit this line as per the mail from Guy</text>
    <mentions>
      <mention mentionpersonId="{1D340A60-DA7F-4B80-92CD-5DFC1B872412}" mentionId="{1AF5F1DE-E310-419C-AF68-5490EA32EF38}" startIndex="0" length="19"/>
    </mentions>
  </threadedComment>
  <threadedComment ref="OMV393236" dT="2023-01-31T09:06:23.90" personId="{171D40F8-B88A-4899-8923-1253382DD713}" id="{93A0F166-FEF8-4EBF-865F-CB7F299F6456}" parentId="{EA412C24-B02A-4DD4-8935-A6AB6067E7F4}">
    <text>updated</text>
  </threadedComment>
  <threadedComment ref="OWR393236" dT="2023-01-31T08:26:00.52" personId="{4D90216A-5022-448F-B86B-3C48E47C285D}" id="{52DAC7DE-E015-4D71-83CF-2D73B9DDC1DE}">
    <text>@Mwamlima, Basileke please edit this line as per the mail from Guy</text>
    <mentions>
      <mention mentionpersonId="{1D340A60-DA7F-4B80-92CD-5DFC1B872412}" mentionId="{2910C3EC-B79C-441D-9313-ACF385E6007B}" startIndex="0" length="19"/>
    </mentions>
  </threadedComment>
  <threadedComment ref="OWR393236" dT="2023-01-31T09:06:23.90" personId="{171D40F8-B88A-4899-8923-1253382DD713}" id="{15C78B52-7BFD-4B5F-9A01-8A4F7E1F6FE5}" parentId="{52DAC7DE-E015-4D71-83CF-2D73B9DDC1DE}">
    <text>updated</text>
  </threadedComment>
  <threadedComment ref="PGN393236" dT="2023-01-31T08:26:00.52" personId="{4D90216A-5022-448F-B86B-3C48E47C285D}" id="{8A8ACE7A-891A-4EE1-9327-F05AAC4797FD}">
    <text>@Mwamlima, Basileke please edit this line as per the mail from Guy</text>
    <mentions>
      <mention mentionpersonId="{1D340A60-DA7F-4B80-92CD-5DFC1B872412}" mentionId="{78A77821-6CAA-4C17-8033-65247FCF92E3}" startIndex="0" length="19"/>
    </mentions>
  </threadedComment>
  <threadedComment ref="PGN393236" dT="2023-01-31T09:06:23.90" personId="{171D40F8-B88A-4899-8923-1253382DD713}" id="{609A2C20-9A79-4A5F-90C0-9152B3EDBCED}" parentId="{8A8ACE7A-891A-4EE1-9327-F05AAC4797FD}">
    <text>updated</text>
  </threadedComment>
  <threadedComment ref="PQJ393236" dT="2023-01-31T08:26:00.52" personId="{4D90216A-5022-448F-B86B-3C48E47C285D}" id="{0058E6E5-B507-4966-9DBF-D28ECA0456DC}">
    <text>@Mwamlima, Basileke please edit this line as per the mail from Guy</text>
    <mentions>
      <mention mentionpersonId="{1D340A60-DA7F-4B80-92CD-5DFC1B872412}" mentionId="{BDC87DF5-FA81-407E-B357-54CF5A4469E3}" startIndex="0" length="19"/>
    </mentions>
  </threadedComment>
  <threadedComment ref="PQJ393236" dT="2023-01-31T09:06:23.90" personId="{171D40F8-B88A-4899-8923-1253382DD713}" id="{4A320946-D9F0-4E1A-9580-081F0CE0D593}" parentId="{0058E6E5-B507-4966-9DBF-D28ECA0456DC}">
    <text>updated</text>
  </threadedComment>
  <threadedComment ref="QAF393236" dT="2023-01-31T08:26:00.52" personId="{4D90216A-5022-448F-B86B-3C48E47C285D}" id="{56EE6424-6A27-4B9B-88CC-B4AAF7664F44}">
    <text>@Mwamlima, Basileke please edit this line as per the mail from Guy</text>
    <mentions>
      <mention mentionpersonId="{1D340A60-DA7F-4B80-92CD-5DFC1B872412}" mentionId="{DFBA6DEA-86E9-4931-AC73-87D5CE58C200}" startIndex="0" length="19"/>
    </mentions>
  </threadedComment>
  <threadedComment ref="QAF393236" dT="2023-01-31T09:06:23.90" personId="{171D40F8-B88A-4899-8923-1253382DD713}" id="{F070FDCF-DB6C-4269-A5CA-69505CF9820F}" parentId="{56EE6424-6A27-4B9B-88CC-B4AAF7664F44}">
    <text>updated</text>
  </threadedComment>
  <threadedComment ref="QKB393236" dT="2023-01-31T08:26:00.52" personId="{4D90216A-5022-448F-B86B-3C48E47C285D}" id="{9C132E6D-4BE7-4F6E-9443-666A9ACF9830}">
    <text>@Mwamlima, Basileke please edit this line as per the mail from Guy</text>
    <mentions>
      <mention mentionpersonId="{1D340A60-DA7F-4B80-92CD-5DFC1B872412}" mentionId="{0B1B0125-E64C-4F5D-B919-A3E55FE17822}" startIndex="0" length="19"/>
    </mentions>
  </threadedComment>
  <threadedComment ref="QKB393236" dT="2023-01-31T09:06:23.90" personId="{171D40F8-B88A-4899-8923-1253382DD713}" id="{5A11B7B7-F3D2-4D0A-9716-53BB53F5B4D5}" parentId="{9C132E6D-4BE7-4F6E-9443-666A9ACF9830}">
    <text>updated</text>
  </threadedComment>
  <threadedComment ref="QTX393236" dT="2023-01-31T08:26:00.52" personId="{4D90216A-5022-448F-B86B-3C48E47C285D}" id="{F1A3E659-5F19-425F-A16A-3DC870AFD68E}">
    <text>@Mwamlima, Basileke please edit this line as per the mail from Guy</text>
    <mentions>
      <mention mentionpersonId="{1D340A60-DA7F-4B80-92CD-5DFC1B872412}" mentionId="{083C7CC1-95AC-4C01-9B09-FB90B21A2A81}" startIndex="0" length="19"/>
    </mentions>
  </threadedComment>
  <threadedComment ref="QTX393236" dT="2023-01-31T09:06:23.90" personId="{171D40F8-B88A-4899-8923-1253382DD713}" id="{A94AFF4E-6FA2-4001-9F89-A47CA5ABA359}" parentId="{F1A3E659-5F19-425F-A16A-3DC870AFD68E}">
    <text>updated</text>
  </threadedComment>
  <threadedComment ref="RDT393236" dT="2023-01-31T08:26:00.52" personId="{4D90216A-5022-448F-B86B-3C48E47C285D}" id="{7794E504-8D91-46CA-BD1B-4D80EB8E9629}">
    <text>@Mwamlima, Basileke please edit this line as per the mail from Guy</text>
    <mentions>
      <mention mentionpersonId="{1D340A60-DA7F-4B80-92CD-5DFC1B872412}" mentionId="{3CEE1AE6-C573-43F8-ABAB-AA0CEB989D71}" startIndex="0" length="19"/>
    </mentions>
  </threadedComment>
  <threadedComment ref="RDT393236" dT="2023-01-31T09:06:23.90" personId="{171D40F8-B88A-4899-8923-1253382DD713}" id="{C45ED03E-B1FB-4C9A-A1EE-F8BE4F29FC94}" parentId="{7794E504-8D91-46CA-BD1B-4D80EB8E9629}">
    <text>updated</text>
  </threadedComment>
  <threadedComment ref="RNP393236" dT="2023-01-31T08:26:00.52" personId="{4D90216A-5022-448F-B86B-3C48E47C285D}" id="{99A0BEAE-3BC0-4170-8767-5C807FC6CC04}">
    <text>@Mwamlima, Basileke please edit this line as per the mail from Guy</text>
    <mentions>
      <mention mentionpersonId="{1D340A60-DA7F-4B80-92CD-5DFC1B872412}" mentionId="{266C68B9-A166-499F-AA56-B0B502B56FF8}" startIndex="0" length="19"/>
    </mentions>
  </threadedComment>
  <threadedComment ref="RNP393236" dT="2023-01-31T09:06:23.90" personId="{171D40F8-B88A-4899-8923-1253382DD713}" id="{F918A53C-22B6-4782-85FE-643653BC9798}" parentId="{99A0BEAE-3BC0-4170-8767-5C807FC6CC04}">
    <text>updated</text>
  </threadedComment>
  <threadedComment ref="RXL393236" dT="2023-01-31T08:26:00.52" personId="{4D90216A-5022-448F-B86B-3C48E47C285D}" id="{A1473663-8A84-4FB3-AD09-763CBC42960B}">
    <text>@Mwamlima, Basileke please edit this line as per the mail from Guy</text>
    <mentions>
      <mention mentionpersonId="{1D340A60-DA7F-4B80-92CD-5DFC1B872412}" mentionId="{D85015D1-77BA-44EA-8433-9DED4CAC4F31}" startIndex="0" length="19"/>
    </mentions>
  </threadedComment>
  <threadedComment ref="RXL393236" dT="2023-01-31T09:06:23.90" personId="{171D40F8-B88A-4899-8923-1253382DD713}" id="{17A192B0-9169-49D4-91B6-BC611E1E90BE}" parentId="{A1473663-8A84-4FB3-AD09-763CBC42960B}">
    <text>updated</text>
  </threadedComment>
  <threadedComment ref="SHH393236" dT="2023-01-31T08:26:00.52" personId="{4D90216A-5022-448F-B86B-3C48E47C285D}" id="{0BDB9550-E0E2-4A81-9C38-B06232F1BD32}">
    <text>@Mwamlima, Basileke please edit this line as per the mail from Guy</text>
    <mentions>
      <mention mentionpersonId="{1D340A60-DA7F-4B80-92CD-5DFC1B872412}" mentionId="{D4014058-2296-4360-8192-2747402E4ACF}" startIndex="0" length="19"/>
    </mentions>
  </threadedComment>
  <threadedComment ref="SHH393236" dT="2023-01-31T09:06:23.90" personId="{171D40F8-B88A-4899-8923-1253382DD713}" id="{B9781D69-1FEC-4413-98BF-E13A4FB8B7C5}" parentId="{0BDB9550-E0E2-4A81-9C38-B06232F1BD32}">
    <text>updated</text>
  </threadedComment>
  <threadedComment ref="SRD393236" dT="2023-01-31T08:26:00.52" personId="{4D90216A-5022-448F-B86B-3C48E47C285D}" id="{7DE791C6-76FA-4693-9CB8-BD53A71E7B7E}">
    <text>@Mwamlima, Basileke please edit this line as per the mail from Guy</text>
    <mentions>
      <mention mentionpersonId="{1D340A60-DA7F-4B80-92CD-5DFC1B872412}" mentionId="{C75853F8-2BFD-4E93-BAD6-739B4723A223}" startIndex="0" length="19"/>
    </mentions>
  </threadedComment>
  <threadedComment ref="SRD393236" dT="2023-01-31T09:06:23.90" personId="{171D40F8-B88A-4899-8923-1253382DD713}" id="{09497F07-18F2-45DF-9B55-F41E3A8F429D}" parentId="{7DE791C6-76FA-4693-9CB8-BD53A71E7B7E}">
    <text>updated</text>
  </threadedComment>
  <threadedComment ref="TAZ393236" dT="2023-01-31T08:26:00.52" personId="{4D90216A-5022-448F-B86B-3C48E47C285D}" id="{C044AB3B-7F7A-4EA8-97D7-63BCC94A00DC}">
    <text>@Mwamlima, Basileke please edit this line as per the mail from Guy</text>
    <mentions>
      <mention mentionpersonId="{1D340A60-DA7F-4B80-92CD-5DFC1B872412}" mentionId="{C3158C07-BE83-4535-8EE1-2E45C9A438EB}" startIndex="0" length="19"/>
    </mentions>
  </threadedComment>
  <threadedComment ref="TAZ393236" dT="2023-01-31T09:06:23.90" personId="{171D40F8-B88A-4899-8923-1253382DD713}" id="{0738BBB0-1F9E-4728-800E-DD0F85C6D44A}" parentId="{C044AB3B-7F7A-4EA8-97D7-63BCC94A00DC}">
    <text>updated</text>
  </threadedComment>
  <threadedComment ref="TKV393236" dT="2023-01-31T08:26:00.52" personId="{4D90216A-5022-448F-B86B-3C48E47C285D}" id="{553FE39E-DD62-4A48-A0E5-65ED9FA63698}">
    <text>@Mwamlima, Basileke please edit this line as per the mail from Guy</text>
    <mentions>
      <mention mentionpersonId="{1D340A60-DA7F-4B80-92CD-5DFC1B872412}" mentionId="{3C9AEC62-0D2D-4D06-A1C9-B94C2D4C4621}" startIndex="0" length="19"/>
    </mentions>
  </threadedComment>
  <threadedComment ref="TKV393236" dT="2023-01-31T09:06:23.90" personId="{171D40F8-B88A-4899-8923-1253382DD713}" id="{DEBC8295-954E-475A-BE43-EF5A964CC5BC}" parentId="{553FE39E-DD62-4A48-A0E5-65ED9FA63698}">
    <text>updated</text>
  </threadedComment>
  <threadedComment ref="TUR393236" dT="2023-01-31T08:26:00.52" personId="{4D90216A-5022-448F-B86B-3C48E47C285D}" id="{330C1E93-9FFE-4009-B059-C073BCC6D396}">
    <text>@Mwamlima, Basileke please edit this line as per the mail from Guy</text>
    <mentions>
      <mention mentionpersonId="{1D340A60-DA7F-4B80-92CD-5DFC1B872412}" mentionId="{20E3CD7F-1A76-43EC-82AB-F6F6F72373CC}" startIndex="0" length="19"/>
    </mentions>
  </threadedComment>
  <threadedComment ref="TUR393236" dT="2023-01-31T09:06:23.90" personId="{171D40F8-B88A-4899-8923-1253382DD713}" id="{9830987D-0DBC-499F-9276-0C8F9AD62A70}" parentId="{330C1E93-9FFE-4009-B059-C073BCC6D396}">
    <text>updated</text>
  </threadedComment>
  <threadedComment ref="UEN393236" dT="2023-01-31T08:26:00.52" personId="{4D90216A-5022-448F-B86B-3C48E47C285D}" id="{F6F7C97C-9AF4-4A8F-9943-F51BDCCAE455}">
    <text>@Mwamlima, Basileke please edit this line as per the mail from Guy</text>
    <mentions>
      <mention mentionpersonId="{1D340A60-DA7F-4B80-92CD-5DFC1B872412}" mentionId="{D0BD274A-D517-4A4B-BC18-6C77939D4F01}" startIndex="0" length="19"/>
    </mentions>
  </threadedComment>
  <threadedComment ref="UEN393236" dT="2023-01-31T09:06:23.90" personId="{171D40F8-B88A-4899-8923-1253382DD713}" id="{50F33132-74F4-4A0E-95F9-E8E7A4B11CCC}" parentId="{F6F7C97C-9AF4-4A8F-9943-F51BDCCAE455}">
    <text>updated</text>
  </threadedComment>
  <threadedComment ref="UOJ393236" dT="2023-01-31T08:26:00.52" personId="{4D90216A-5022-448F-B86B-3C48E47C285D}" id="{51F4844A-6D90-45C4-9D31-C1839EB1B083}">
    <text>@Mwamlima, Basileke please edit this line as per the mail from Guy</text>
    <mentions>
      <mention mentionpersonId="{1D340A60-DA7F-4B80-92CD-5DFC1B872412}" mentionId="{B72ECA46-23D4-4490-A057-0C5E1E507626}" startIndex="0" length="19"/>
    </mentions>
  </threadedComment>
  <threadedComment ref="UOJ393236" dT="2023-01-31T09:06:23.90" personId="{171D40F8-B88A-4899-8923-1253382DD713}" id="{FA824664-30F1-497F-AD79-E11278CF8D9B}" parentId="{51F4844A-6D90-45C4-9D31-C1839EB1B083}">
    <text>updated</text>
  </threadedComment>
  <threadedComment ref="UYF393236" dT="2023-01-31T08:26:00.52" personId="{4D90216A-5022-448F-B86B-3C48E47C285D}" id="{908ED5C3-2308-4B81-927D-29AC2CB55604}">
    <text>@Mwamlima, Basileke please edit this line as per the mail from Guy</text>
    <mentions>
      <mention mentionpersonId="{1D340A60-DA7F-4B80-92CD-5DFC1B872412}" mentionId="{BE7F18BD-699C-4451-A3A9-1013EF40970C}" startIndex="0" length="19"/>
    </mentions>
  </threadedComment>
  <threadedComment ref="UYF393236" dT="2023-01-31T09:06:23.90" personId="{171D40F8-B88A-4899-8923-1253382DD713}" id="{E7B992A1-30B3-4791-AF65-A56461D76D27}" parentId="{908ED5C3-2308-4B81-927D-29AC2CB55604}">
    <text>updated</text>
  </threadedComment>
  <threadedComment ref="VIB393236" dT="2023-01-31T08:26:00.52" personId="{4D90216A-5022-448F-B86B-3C48E47C285D}" id="{3E77D2CA-5862-471C-AF00-106F0001114A}">
    <text>@Mwamlima, Basileke please edit this line as per the mail from Guy</text>
    <mentions>
      <mention mentionpersonId="{1D340A60-DA7F-4B80-92CD-5DFC1B872412}" mentionId="{455E7C4D-FC9A-4889-A08C-121D1DEE4C35}" startIndex="0" length="19"/>
    </mentions>
  </threadedComment>
  <threadedComment ref="VIB393236" dT="2023-01-31T09:06:23.90" personId="{171D40F8-B88A-4899-8923-1253382DD713}" id="{18E87648-0392-4763-B2AA-3AB076BACF84}" parentId="{3E77D2CA-5862-471C-AF00-106F0001114A}">
    <text>updated</text>
  </threadedComment>
  <threadedComment ref="VRX393236" dT="2023-01-31T08:26:00.52" personId="{4D90216A-5022-448F-B86B-3C48E47C285D}" id="{1DAFB3C6-7D2C-4554-ACBF-61C6BBEB8264}">
    <text>@Mwamlima, Basileke please edit this line as per the mail from Guy</text>
    <mentions>
      <mention mentionpersonId="{1D340A60-DA7F-4B80-92CD-5DFC1B872412}" mentionId="{01526A08-D16D-4677-AEE8-0218BB4CF636}" startIndex="0" length="19"/>
    </mentions>
  </threadedComment>
  <threadedComment ref="VRX393236" dT="2023-01-31T09:06:23.90" personId="{171D40F8-B88A-4899-8923-1253382DD713}" id="{4F543F4B-B277-42A6-919D-7CA21A6DFE4C}" parentId="{1DAFB3C6-7D2C-4554-ACBF-61C6BBEB8264}">
    <text>updated</text>
  </threadedComment>
  <threadedComment ref="WBT393236" dT="2023-01-31T08:26:00.52" personId="{4D90216A-5022-448F-B86B-3C48E47C285D}" id="{544261E8-469C-45FD-A242-C24BACC34AC6}">
    <text>@Mwamlima, Basileke please edit this line as per the mail from Guy</text>
    <mentions>
      <mention mentionpersonId="{1D340A60-DA7F-4B80-92CD-5DFC1B872412}" mentionId="{39F56E99-1F92-4BD1-BC76-7CC7B0EF4155}" startIndex="0" length="19"/>
    </mentions>
  </threadedComment>
  <threadedComment ref="WBT393236" dT="2023-01-31T09:06:23.90" personId="{171D40F8-B88A-4899-8923-1253382DD713}" id="{BCFA43A8-DA7D-4049-942B-BD9D3709EA58}" parentId="{544261E8-469C-45FD-A242-C24BACC34AC6}">
    <text>updated</text>
  </threadedComment>
  <threadedComment ref="WLP393236" dT="2023-01-31T08:26:00.52" personId="{4D90216A-5022-448F-B86B-3C48E47C285D}" id="{B5BC1AEA-531C-46E8-A3C3-8D16D834AB01}">
    <text>@Mwamlima, Basileke please edit this line as per the mail from Guy</text>
    <mentions>
      <mention mentionpersonId="{1D340A60-DA7F-4B80-92CD-5DFC1B872412}" mentionId="{A991DB6A-C263-4841-A869-4F8287C91F42}" startIndex="0" length="19"/>
    </mentions>
  </threadedComment>
  <threadedComment ref="WLP393236" dT="2023-01-31T09:06:23.90" personId="{171D40F8-B88A-4899-8923-1253382DD713}" id="{57EE88D6-2F10-4740-BA02-77EB30637D59}" parentId="{B5BC1AEA-531C-46E8-A3C3-8D16D834AB01}">
    <text>updated</text>
  </threadedComment>
  <threadedComment ref="WVL393236" dT="2023-01-31T08:26:00.52" personId="{4D90216A-5022-448F-B86B-3C48E47C285D}" id="{7F2083A8-0240-45D5-8C5E-C58A1D4371E8}">
    <text>@Mwamlima, Basileke please edit this line as per the mail from Guy</text>
    <mentions>
      <mention mentionpersonId="{1D340A60-DA7F-4B80-92CD-5DFC1B872412}" mentionId="{1221C56F-5F1E-4F57-A931-75EF2D451F70}" startIndex="0" length="19"/>
    </mentions>
  </threadedComment>
  <threadedComment ref="WVL393236" dT="2023-01-31T09:06:23.90" personId="{171D40F8-B88A-4899-8923-1253382DD713}" id="{A0D17751-4420-486C-96B7-AD12F9CF06AC}" parentId="{7F2083A8-0240-45D5-8C5E-C58A1D4371E8}">
    <text>updated</text>
  </threadedComment>
  <threadedComment ref="E458770" dT="2023-01-31T08:27:18.32" personId="{4D90216A-5022-448F-B86B-3C48E47C285D}" id="{A69E5311-63BD-4EC8-92CE-1F36B88DA892}">
    <text>@Mwamlima, Basileke please update this as per Zenzo's calculations (considered and quality checked by yourself of course)</text>
    <mentions>
      <mention mentionpersonId="{1D340A60-DA7F-4B80-92CD-5DFC1B872412}" mentionId="{F827B5AC-CF56-4A33-ABB2-6FE660594BBC}" startIndex="0" length="19"/>
    </mentions>
  </threadedComment>
  <threadedComment ref="E458770" dT="2023-01-31T08:57:32.93" personId="{171D40F8-B88A-4899-8923-1253382DD713}" id="{7605686B-1AAD-4C7B-8941-FC428E190D24}" parentId="{A69E5311-63BD-4EC8-92CE-1F36B88DA892}">
    <text>Updated.</text>
  </threadedComment>
  <threadedComment ref="JA458770" dT="2023-01-31T08:27:18.32" personId="{4D90216A-5022-448F-B86B-3C48E47C285D}" id="{9FEEA63B-D0A9-48E2-A662-622AE365CFE9}">
    <text>@Mwamlima, Basileke please update this as per Zenzo's calculations (considered and quality checked by yourself of course)</text>
    <mentions>
      <mention mentionpersonId="{1D340A60-DA7F-4B80-92CD-5DFC1B872412}" mentionId="{3E8FD333-4276-4B2F-AE37-01BF3B68A317}" startIndex="0" length="19"/>
    </mentions>
  </threadedComment>
  <threadedComment ref="JA458770" dT="2023-01-31T08:57:32.93" personId="{171D40F8-B88A-4899-8923-1253382DD713}" id="{63B8442B-5F37-467A-979C-BF75F839450C}" parentId="{9FEEA63B-D0A9-48E2-A662-622AE365CFE9}">
    <text>Updated.</text>
  </threadedComment>
  <threadedComment ref="SW458770" dT="2023-01-31T08:27:18.32" personId="{4D90216A-5022-448F-B86B-3C48E47C285D}" id="{FC0ED1D0-BC0D-48D8-AB8B-A435EDAF51ED}">
    <text>@Mwamlima, Basileke please update this as per Zenzo's calculations (considered and quality checked by yourself of course)</text>
    <mentions>
      <mention mentionpersonId="{1D340A60-DA7F-4B80-92CD-5DFC1B872412}" mentionId="{9118BFF9-7CD0-4474-A765-2DCDD0AB503D}" startIndex="0" length="19"/>
    </mentions>
  </threadedComment>
  <threadedComment ref="SW458770" dT="2023-01-31T08:57:32.93" personId="{171D40F8-B88A-4899-8923-1253382DD713}" id="{C63CBB95-3350-4500-8DC8-D9E91321D8B8}" parentId="{FC0ED1D0-BC0D-48D8-AB8B-A435EDAF51ED}">
    <text>Updated.</text>
  </threadedComment>
  <threadedComment ref="ACS458770" dT="2023-01-31T08:27:18.32" personId="{4D90216A-5022-448F-B86B-3C48E47C285D}" id="{D02978C2-9684-4E3D-B32B-FF97DC3B9C59}">
    <text>@Mwamlima, Basileke please update this as per Zenzo's calculations (considered and quality checked by yourself of course)</text>
    <mentions>
      <mention mentionpersonId="{1D340A60-DA7F-4B80-92CD-5DFC1B872412}" mentionId="{0792F2BD-2BF0-40B5-8049-7203F6E6F8F8}" startIndex="0" length="19"/>
    </mentions>
  </threadedComment>
  <threadedComment ref="ACS458770" dT="2023-01-31T08:57:32.93" personId="{171D40F8-B88A-4899-8923-1253382DD713}" id="{9707C584-E01C-46C3-96A5-2319B4D54B2D}" parentId="{D02978C2-9684-4E3D-B32B-FF97DC3B9C59}">
    <text>Updated.</text>
  </threadedComment>
  <threadedComment ref="AMO458770" dT="2023-01-31T08:27:18.32" personId="{4D90216A-5022-448F-B86B-3C48E47C285D}" id="{0620C3B8-3407-445F-9B32-47F1F45CE753}">
    <text>@Mwamlima, Basileke please update this as per Zenzo's calculations (considered and quality checked by yourself of course)</text>
    <mentions>
      <mention mentionpersonId="{1D340A60-DA7F-4B80-92CD-5DFC1B872412}" mentionId="{1361BBFF-E69E-424D-861E-F13535FF6737}" startIndex="0" length="19"/>
    </mentions>
  </threadedComment>
  <threadedComment ref="AMO458770" dT="2023-01-31T08:57:32.93" personId="{171D40F8-B88A-4899-8923-1253382DD713}" id="{E3197305-7FDF-4BBB-A059-50339A5DCBC2}" parentId="{0620C3B8-3407-445F-9B32-47F1F45CE753}">
    <text>Updated.</text>
  </threadedComment>
  <threadedComment ref="AWK458770" dT="2023-01-31T08:27:18.32" personId="{4D90216A-5022-448F-B86B-3C48E47C285D}" id="{A922E5FA-AB87-44B9-901A-AFAF328F46D2}">
    <text>@Mwamlima, Basileke please update this as per Zenzo's calculations (considered and quality checked by yourself of course)</text>
    <mentions>
      <mention mentionpersonId="{1D340A60-DA7F-4B80-92CD-5DFC1B872412}" mentionId="{4F2DD177-CCCC-461B-A832-3FF4BDDEB600}" startIndex="0" length="19"/>
    </mentions>
  </threadedComment>
  <threadedComment ref="AWK458770" dT="2023-01-31T08:57:32.93" personId="{171D40F8-B88A-4899-8923-1253382DD713}" id="{6BC4BB34-0CEA-4475-AE7B-8643F3977A1A}" parentId="{A922E5FA-AB87-44B9-901A-AFAF328F46D2}">
    <text>Updated.</text>
  </threadedComment>
  <threadedComment ref="BGG458770" dT="2023-01-31T08:27:18.32" personId="{4D90216A-5022-448F-B86B-3C48E47C285D}" id="{C851D5B5-92C2-44F4-BACA-258BD425E3AC}">
    <text>@Mwamlima, Basileke please update this as per Zenzo's calculations (considered and quality checked by yourself of course)</text>
    <mentions>
      <mention mentionpersonId="{1D340A60-DA7F-4B80-92CD-5DFC1B872412}" mentionId="{BAF98D37-9244-4042-83F4-6DBFCD2B27A8}" startIndex="0" length="19"/>
    </mentions>
  </threadedComment>
  <threadedComment ref="BGG458770" dT="2023-01-31T08:57:32.93" personId="{171D40F8-B88A-4899-8923-1253382DD713}" id="{62628F8A-2F85-4C12-A581-2F49BD864F6A}" parentId="{C851D5B5-92C2-44F4-BACA-258BD425E3AC}">
    <text>Updated.</text>
  </threadedComment>
  <threadedComment ref="BQC458770" dT="2023-01-31T08:27:18.32" personId="{4D90216A-5022-448F-B86B-3C48E47C285D}" id="{2C6A98A7-5783-46BB-A2F8-52DF1E18BD77}">
    <text>@Mwamlima, Basileke please update this as per Zenzo's calculations (considered and quality checked by yourself of course)</text>
    <mentions>
      <mention mentionpersonId="{1D340A60-DA7F-4B80-92CD-5DFC1B872412}" mentionId="{328A0FED-B6C2-4B45-B562-2A582A961958}" startIndex="0" length="19"/>
    </mentions>
  </threadedComment>
  <threadedComment ref="BQC458770" dT="2023-01-31T08:57:32.93" personId="{171D40F8-B88A-4899-8923-1253382DD713}" id="{2E9BA58D-981A-4220-A499-D1187D75B9A6}" parentId="{2C6A98A7-5783-46BB-A2F8-52DF1E18BD77}">
    <text>Updated.</text>
  </threadedComment>
  <threadedComment ref="BZY458770" dT="2023-01-31T08:27:18.32" personId="{4D90216A-5022-448F-B86B-3C48E47C285D}" id="{B053F606-639E-4847-B22B-DBA1BF34639F}">
    <text>@Mwamlima, Basileke please update this as per Zenzo's calculations (considered and quality checked by yourself of course)</text>
    <mentions>
      <mention mentionpersonId="{1D340A60-DA7F-4B80-92CD-5DFC1B872412}" mentionId="{2D615E5A-C406-40FF-8AB9-9682388D6FF1}" startIndex="0" length="19"/>
    </mentions>
  </threadedComment>
  <threadedComment ref="BZY458770" dT="2023-01-31T08:57:32.93" personId="{171D40F8-B88A-4899-8923-1253382DD713}" id="{80CB9FC3-826A-4CA5-BFB9-771DFA567A81}" parentId="{B053F606-639E-4847-B22B-DBA1BF34639F}">
    <text>Updated.</text>
  </threadedComment>
  <threadedComment ref="CJU458770" dT="2023-01-31T08:27:18.32" personId="{4D90216A-5022-448F-B86B-3C48E47C285D}" id="{9CB447C2-82F4-4B01-812E-75B9BDDBBA82}">
    <text>@Mwamlima, Basileke please update this as per Zenzo's calculations (considered and quality checked by yourself of course)</text>
    <mentions>
      <mention mentionpersonId="{1D340A60-DA7F-4B80-92CD-5DFC1B872412}" mentionId="{97AB2FFE-6B79-4973-AF60-16EEA3C491AF}" startIndex="0" length="19"/>
    </mentions>
  </threadedComment>
  <threadedComment ref="CJU458770" dT="2023-01-31T08:57:32.93" personId="{171D40F8-B88A-4899-8923-1253382DD713}" id="{A54C1052-50A0-4C7B-9380-E145DA877251}" parentId="{9CB447C2-82F4-4B01-812E-75B9BDDBBA82}">
    <text>Updated.</text>
  </threadedComment>
  <threadedComment ref="CTQ458770" dT="2023-01-31T08:27:18.32" personId="{4D90216A-5022-448F-B86B-3C48E47C285D}" id="{FE355B12-8CAC-4F25-9C0A-8542FA0DAEFB}">
    <text>@Mwamlima, Basileke please update this as per Zenzo's calculations (considered and quality checked by yourself of course)</text>
    <mentions>
      <mention mentionpersonId="{1D340A60-DA7F-4B80-92CD-5DFC1B872412}" mentionId="{02E5972E-DC23-440A-93C4-8A0367CFD0C3}" startIndex="0" length="19"/>
    </mentions>
  </threadedComment>
  <threadedComment ref="CTQ458770" dT="2023-01-31T08:57:32.93" personId="{171D40F8-B88A-4899-8923-1253382DD713}" id="{EA1D1B4D-4DED-4B37-AD12-28E2337806CA}" parentId="{FE355B12-8CAC-4F25-9C0A-8542FA0DAEFB}">
    <text>Updated.</text>
  </threadedComment>
  <threadedComment ref="DDM458770" dT="2023-01-31T08:27:18.32" personId="{4D90216A-5022-448F-B86B-3C48E47C285D}" id="{54B49A4A-9094-480E-AEBC-45F055737248}">
    <text>@Mwamlima, Basileke please update this as per Zenzo's calculations (considered and quality checked by yourself of course)</text>
    <mentions>
      <mention mentionpersonId="{1D340A60-DA7F-4B80-92CD-5DFC1B872412}" mentionId="{3DD90A7A-D5AD-4069-83DB-88A34F4366F3}" startIndex="0" length="19"/>
    </mentions>
  </threadedComment>
  <threadedComment ref="DDM458770" dT="2023-01-31T08:57:32.93" personId="{171D40F8-B88A-4899-8923-1253382DD713}" id="{48259848-86DA-4BA6-901A-C4CF52C63846}" parentId="{54B49A4A-9094-480E-AEBC-45F055737248}">
    <text>Updated.</text>
  </threadedComment>
  <threadedComment ref="DNI458770" dT="2023-01-31T08:27:18.32" personId="{4D90216A-5022-448F-B86B-3C48E47C285D}" id="{E6E74327-2690-4481-8838-FC683CD8385E}">
    <text>@Mwamlima, Basileke please update this as per Zenzo's calculations (considered and quality checked by yourself of course)</text>
    <mentions>
      <mention mentionpersonId="{1D340A60-DA7F-4B80-92CD-5DFC1B872412}" mentionId="{788C01DE-991A-4CA1-9F81-416DAFF4EB6A}" startIndex="0" length="19"/>
    </mentions>
  </threadedComment>
  <threadedComment ref="DNI458770" dT="2023-01-31T08:57:32.93" personId="{171D40F8-B88A-4899-8923-1253382DD713}" id="{A90D648B-D597-4723-967E-168ED0BB4501}" parentId="{E6E74327-2690-4481-8838-FC683CD8385E}">
    <text>Updated.</text>
  </threadedComment>
  <threadedComment ref="DXE458770" dT="2023-01-31T08:27:18.32" personId="{4D90216A-5022-448F-B86B-3C48E47C285D}" id="{46C5FD1A-699B-4384-83E3-D65BEDDDD07A}">
    <text>@Mwamlima, Basileke please update this as per Zenzo's calculations (considered and quality checked by yourself of course)</text>
    <mentions>
      <mention mentionpersonId="{1D340A60-DA7F-4B80-92CD-5DFC1B872412}" mentionId="{1454034A-50B5-427C-8645-15B87047517B}" startIndex="0" length="19"/>
    </mentions>
  </threadedComment>
  <threadedComment ref="DXE458770" dT="2023-01-31T08:57:32.93" personId="{171D40F8-B88A-4899-8923-1253382DD713}" id="{ACCFBE3E-2645-4387-899D-5AC09A3BD9FE}" parentId="{46C5FD1A-699B-4384-83E3-D65BEDDDD07A}">
    <text>Updated.</text>
  </threadedComment>
  <threadedComment ref="EHA458770" dT="2023-01-31T08:27:18.32" personId="{4D90216A-5022-448F-B86B-3C48E47C285D}" id="{839231CA-88AB-46EC-B147-54F192A25ED6}">
    <text>@Mwamlima, Basileke please update this as per Zenzo's calculations (considered and quality checked by yourself of course)</text>
    <mentions>
      <mention mentionpersonId="{1D340A60-DA7F-4B80-92CD-5DFC1B872412}" mentionId="{412FD640-7B2A-4E09-A9B0-6C97F4EF41B5}" startIndex="0" length="19"/>
    </mentions>
  </threadedComment>
  <threadedComment ref="EHA458770" dT="2023-01-31T08:57:32.93" personId="{171D40F8-B88A-4899-8923-1253382DD713}" id="{622CC055-9DFC-43BF-A509-906A9F7F9788}" parentId="{839231CA-88AB-46EC-B147-54F192A25ED6}">
    <text>Updated.</text>
  </threadedComment>
  <threadedComment ref="EQW458770" dT="2023-01-31T08:27:18.32" personId="{4D90216A-5022-448F-B86B-3C48E47C285D}" id="{2808287A-7DC9-4EF7-8AAE-7C4595E2DAF2}">
    <text>@Mwamlima, Basileke please update this as per Zenzo's calculations (considered and quality checked by yourself of course)</text>
    <mentions>
      <mention mentionpersonId="{1D340A60-DA7F-4B80-92CD-5DFC1B872412}" mentionId="{F17A02CC-20E9-4E46-A39C-AAA7B69DABE2}" startIndex="0" length="19"/>
    </mentions>
  </threadedComment>
  <threadedComment ref="EQW458770" dT="2023-01-31T08:57:32.93" personId="{171D40F8-B88A-4899-8923-1253382DD713}" id="{3EC69B80-F9EE-4440-86C1-D3049ACD205D}" parentId="{2808287A-7DC9-4EF7-8AAE-7C4595E2DAF2}">
    <text>Updated.</text>
  </threadedComment>
  <threadedComment ref="FAS458770" dT="2023-01-31T08:27:18.32" personId="{4D90216A-5022-448F-B86B-3C48E47C285D}" id="{896C8A0C-2600-4A10-AD85-B08FF3B3E8B8}">
    <text>@Mwamlima, Basileke please update this as per Zenzo's calculations (considered and quality checked by yourself of course)</text>
    <mentions>
      <mention mentionpersonId="{1D340A60-DA7F-4B80-92CD-5DFC1B872412}" mentionId="{FE13568B-3632-4C3F-9A71-692FFA162F16}" startIndex="0" length="19"/>
    </mentions>
  </threadedComment>
  <threadedComment ref="FAS458770" dT="2023-01-31T08:57:32.93" personId="{171D40F8-B88A-4899-8923-1253382DD713}" id="{3CCAB435-1B2A-4C20-89CB-7B31D620637C}" parentId="{896C8A0C-2600-4A10-AD85-B08FF3B3E8B8}">
    <text>Updated.</text>
  </threadedComment>
  <threadedComment ref="FKO458770" dT="2023-01-31T08:27:18.32" personId="{4D90216A-5022-448F-B86B-3C48E47C285D}" id="{7CBA25D7-12E7-4D11-AD56-DAAF5B049F41}">
    <text>@Mwamlima, Basileke please update this as per Zenzo's calculations (considered and quality checked by yourself of course)</text>
    <mentions>
      <mention mentionpersonId="{1D340A60-DA7F-4B80-92CD-5DFC1B872412}" mentionId="{557DDC52-AEC4-4012-ABAE-E0909351BEC5}" startIndex="0" length="19"/>
    </mentions>
  </threadedComment>
  <threadedComment ref="FKO458770" dT="2023-01-31T08:57:32.93" personId="{171D40F8-B88A-4899-8923-1253382DD713}" id="{287299EA-2992-4090-B5A1-DF2F6572A0E0}" parentId="{7CBA25D7-12E7-4D11-AD56-DAAF5B049F41}">
    <text>Updated.</text>
  </threadedComment>
  <threadedComment ref="FUK458770" dT="2023-01-31T08:27:18.32" personId="{4D90216A-5022-448F-B86B-3C48E47C285D}" id="{2BBD0538-8B87-413F-9D5F-FD437440925C}">
    <text>@Mwamlima, Basileke please update this as per Zenzo's calculations (considered and quality checked by yourself of course)</text>
    <mentions>
      <mention mentionpersonId="{1D340A60-DA7F-4B80-92CD-5DFC1B872412}" mentionId="{29C14F1D-5788-4701-8425-9932D7203136}" startIndex="0" length="19"/>
    </mentions>
  </threadedComment>
  <threadedComment ref="FUK458770" dT="2023-01-31T08:57:32.93" personId="{171D40F8-B88A-4899-8923-1253382DD713}" id="{128FECED-FA11-48C1-931E-9060623BC6A1}" parentId="{2BBD0538-8B87-413F-9D5F-FD437440925C}">
    <text>Updated.</text>
  </threadedComment>
  <threadedComment ref="GEG458770" dT="2023-01-31T08:27:18.32" personId="{4D90216A-5022-448F-B86B-3C48E47C285D}" id="{0A871E96-51AF-476E-AA1B-2AFA35C642EB}">
    <text>@Mwamlima, Basileke please update this as per Zenzo's calculations (considered and quality checked by yourself of course)</text>
    <mentions>
      <mention mentionpersonId="{1D340A60-DA7F-4B80-92CD-5DFC1B872412}" mentionId="{D507C393-F5BB-4735-A7C2-5F5919F34E64}" startIndex="0" length="19"/>
    </mentions>
  </threadedComment>
  <threadedComment ref="GEG458770" dT="2023-01-31T08:57:32.93" personId="{171D40F8-B88A-4899-8923-1253382DD713}" id="{A80E119B-AFC1-4A73-8DC7-2A45F8C3DDEC}" parentId="{0A871E96-51AF-476E-AA1B-2AFA35C642EB}">
    <text>Updated.</text>
  </threadedComment>
  <threadedComment ref="GOC458770" dT="2023-01-31T08:27:18.32" personId="{4D90216A-5022-448F-B86B-3C48E47C285D}" id="{2548EA30-1A7F-4560-B020-9E5AD0D7C285}">
    <text>@Mwamlima, Basileke please update this as per Zenzo's calculations (considered and quality checked by yourself of course)</text>
    <mentions>
      <mention mentionpersonId="{1D340A60-DA7F-4B80-92CD-5DFC1B872412}" mentionId="{2A883065-3068-446E-BE99-7A907B0A8463}" startIndex="0" length="19"/>
    </mentions>
  </threadedComment>
  <threadedComment ref="GOC458770" dT="2023-01-31T08:57:32.93" personId="{171D40F8-B88A-4899-8923-1253382DD713}" id="{41F483A4-A5F1-4B95-8E5C-E85D7D54A1CE}" parentId="{2548EA30-1A7F-4560-B020-9E5AD0D7C285}">
    <text>Updated.</text>
  </threadedComment>
  <threadedComment ref="GXY458770" dT="2023-01-31T08:27:18.32" personId="{4D90216A-5022-448F-B86B-3C48E47C285D}" id="{AA3B5622-409A-4C3D-BB1C-7A0C8648439C}">
    <text>@Mwamlima, Basileke please update this as per Zenzo's calculations (considered and quality checked by yourself of course)</text>
    <mentions>
      <mention mentionpersonId="{1D340A60-DA7F-4B80-92CD-5DFC1B872412}" mentionId="{35490CD1-4BA9-4E76-B173-CF25FE081948}" startIndex="0" length="19"/>
    </mentions>
  </threadedComment>
  <threadedComment ref="GXY458770" dT="2023-01-31T08:57:32.93" personId="{171D40F8-B88A-4899-8923-1253382DD713}" id="{AE508F59-B852-4CE2-A965-95330D8EABA1}" parentId="{AA3B5622-409A-4C3D-BB1C-7A0C8648439C}">
    <text>Updated.</text>
  </threadedComment>
  <threadedComment ref="HHU458770" dT="2023-01-31T08:27:18.32" personId="{4D90216A-5022-448F-B86B-3C48E47C285D}" id="{08BF1FC3-8733-4AD3-B78C-54C39DCA16C1}">
    <text>@Mwamlima, Basileke please update this as per Zenzo's calculations (considered and quality checked by yourself of course)</text>
    <mentions>
      <mention mentionpersonId="{1D340A60-DA7F-4B80-92CD-5DFC1B872412}" mentionId="{615DC48A-A87A-4952-BDD0-5F274E9399A1}" startIndex="0" length="19"/>
    </mentions>
  </threadedComment>
  <threadedComment ref="HHU458770" dT="2023-01-31T08:57:32.93" personId="{171D40F8-B88A-4899-8923-1253382DD713}" id="{39F7B75E-570F-4B3E-BFBA-1A5B3B4C2D8A}" parentId="{08BF1FC3-8733-4AD3-B78C-54C39DCA16C1}">
    <text>Updated.</text>
  </threadedComment>
  <threadedComment ref="HRQ458770" dT="2023-01-31T08:27:18.32" personId="{4D90216A-5022-448F-B86B-3C48E47C285D}" id="{7BA71C05-0582-4AD8-8388-526994ED275F}">
    <text>@Mwamlima, Basileke please update this as per Zenzo's calculations (considered and quality checked by yourself of course)</text>
    <mentions>
      <mention mentionpersonId="{1D340A60-DA7F-4B80-92CD-5DFC1B872412}" mentionId="{159551FA-695D-4B12-9A2C-C757801D1FC4}" startIndex="0" length="19"/>
    </mentions>
  </threadedComment>
  <threadedComment ref="HRQ458770" dT="2023-01-31T08:57:32.93" personId="{171D40F8-B88A-4899-8923-1253382DD713}" id="{DDFF1262-01C5-44F8-99DA-AFEAAA338B8A}" parentId="{7BA71C05-0582-4AD8-8388-526994ED275F}">
    <text>Updated.</text>
  </threadedComment>
  <threadedComment ref="IBM458770" dT="2023-01-31T08:27:18.32" personId="{4D90216A-5022-448F-B86B-3C48E47C285D}" id="{F40DD13E-7B47-4F56-B00B-7C92C65D6334}">
    <text>@Mwamlima, Basileke please update this as per Zenzo's calculations (considered and quality checked by yourself of course)</text>
    <mentions>
      <mention mentionpersonId="{1D340A60-DA7F-4B80-92CD-5DFC1B872412}" mentionId="{CB76C9BE-E4A3-45D2-89A9-B39B2040512A}" startIndex="0" length="19"/>
    </mentions>
  </threadedComment>
  <threadedComment ref="IBM458770" dT="2023-01-31T08:57:32.93" personId="{171D40F8-B88A-4899-8923-1253382DD713}" id="{96493A7F-58CA-40A7-B65B-ED37E0BA98A1}" parentId="{F40DD13E-7B47-4F56-B00B-7C92C65D6334}">
    <text>Updated.</text>
  </threadedComment>
  <threadedComment ref="ILI458770" dT="2023-01-31T08:27:18.32" personId="{4D90216A-5022-448F-B86B-3C48E47C285D}" id="{63495FFC-3640-40F6-933E-BC28F53AE74D}">
    <text>@Mwamlima, Basileke please update this as per Zenzo's calculations (considered and quality checked by yourself of course)</text>
    <mentions>
      <mention mentionpersonId="{1D340A60-DA7F-4B80-92CD-5DFC1B872412}" mentionId="{9BC79036-B202-4D82-B36D-93442C3154D4}" startIndex="0" length="19"/>
    </mentions>
  </threadedComment>
  <threadedComment ref="ILI458770" dT="2023-01-31T08:57:32.93" personId="{171D40F8-B88A-4899-8923-1253382DD713}" id="{378E0D20-C085-4212-952D-DA7C015DBA3C}" parentId="{63495FFC-3640-40F6-933E-BC28F53AE74D}">
    <text>Updated.</text>
  </threadedComment>
  <threadedComment ref="IVE458770" dT="2023-01-31T08:27:18.32" personId="{4D90216A-5022-448F-B86B-3C48E47C285D}" id="{2C006371-1A18-476D-BC43-2FC680CA4C40}">
    <text>@Mwamlima, Basileke please update this as per Zenzo's calculations (considered and quality checked by yourself of course)</text>
    <mentions>
      <mention mentionpersonId="{1D340A60-DA7F-4B80-92CD-5DFC1B872412}" mentionId="{EB6A6361-D599-4EA5-B4D6-4321C0E1B90F}" startIndex="0" length="19"/>
    </mentions>
  </threadedComment>
  <threadedComment ref="IVE458770" dT="2023-01-31T08:57:32.93" personId="{171D40F8-B88A-4899-8923-1253382DD713}" id="{4768A9E6-62F4-4F30-AA5F-24EF3CD052DA}" parentId="{2C006371-1A18-476D-BC43-2FC680CA4C40}">
    <text>Updated.</text>
  </threadedComment>
  <threadedComment ref="JFA458770" dT="2023-01-31T08:27:18.32" personId="{4D90216A-5022-448F-B86B-3C48E47C285D}" id="{D51DFEB1-CCD3-467F-80A3-97C70A1D94F0}">
    <text>@Mwamlima, Basileke please update this as per Zenzo's calculations (considered and quality checked by yourself of course)</text>
    <mentions>
      <mention mentionpersonId="{1D340A60-DA7F-4B80-92CD-5DFC1B872412}" mentionId="{9A4C1C8E-4853-42F3-B75C-241B714FC1D1}" startIndex="0" length="19"/>
    </mentions>
  </threadedComment>
  <threadedComment ref="JFA458770" dT="2023-01-31T08:57:32.93" personId="{171D40F8-B88A-4899-8923-1253382DD713}" id="{1D82B28E-6B8A-4036-A783-4E70EEA29BAF}" parentId="{D51DFEB1-CCD3-467F-80A3-97C70A1D94F0}">
    <text>Updated.</text>
  </threadedComment>
  <threadedComment ref="JOW458770" dT="2023-01-31T08:27:18.32" personId="{4D90216A-5022-448F-B86B-3C48E47C285D}" id="{4B500469-6577-4CD1-B80E-7DF24BDCD6A6}">
    <text>@Mwamlima, Basileke please update this as per Zenzo's calculations (considered and quality checked by yourself of course)</text>
    <mentions>
      <mention mentionpersonId="{1D340A60-DA7F-4B80-92CD-5DFC1B872412}" mentionId="{89D9532F-6F33-476E-90F5-4A95603AF17F}" startIndex="0" length="19"/>
    </mentions>
  </threadedComment>
  <threadedComment ref="JOW458770" dT="2023-01-31T08:57:32.93" personId="{171D40F8-B88A-4899-8923-1253382DD713}" id="{711D2CFA-388B-4821-89A7-784BDD579395}" parentId="{4B500469-6577-4CD1-B80E-7DF24BDCD6A6}">
    <text>Updated.</text>
  </threadedComment>
  <threadedComment ref="JYS458770" dT="2023-01-31T08:27:18.32" personId="{4D90216A-5022-448F-B86B-3C48E47C285D}" id="{4D03A537-7C75-4AE4-B644-4FA5187D77C0}">
    <text>@Mwamlima, Basileke please update this as per Zenzo's calculations (considered and quality checked by yourself of course)</text>
    <mentions>
      <mention mentionpersonId="{1D340A60-DA7F-4B80-92CD-5DFC1B872412}" mentionId="{610AB934-7359-4F4F-A9FC-1512E3101EB8}" startIndex="0" length="19"/>
    </mentions>
  </threadedComment>
  <threadedComment ref="JYS458770" dT="2023-01-31T08:57:32.93" personId="{171D40F8-B88A-4899-8923-1253382DD713}" id="{F8135F79-7CDF-444E-A493-2CE08E90258C}" parentId="{4D03A537-7C75-4AE4-B644-4FA5187D77C0}">
    <text>Updated.</text>
  </threadedComment>
  <threadedComment ref="KIO458770" dT="2023-01-31T08:27:18.32" personId="{4D90216A-5022-448F-B86B-3C48E47C285D}" id="{809E2B58-8D95-4EA9-92F0-8EC2B4AF498E}">
    <text>@Mwamlima, Basileke please update this as per Zenzo's calculations (considered and quality checked by yourself of course)</text>
    <mentions>
      <mention mentionpersonId="{1D340A60-DA7F-4B80-92CD-5DFC1B872412}" mentionId="{6E1AD6BD-0E39-49D0-BE1E-9C51ACDE1678}" startIndex="0" length="19"/>
    </mentions>
  </threadedComment>
  <threadedComment ref="KIO458770" dT="2023-01-31T08:57:32.93" personId="{171D40F8-B88A-4899-8923-1253382DD713}" id="{D3256A4B-2DCA-434E-9615-9D7A616CEAE0}" parentId="{809E2B58-8D95-4EA9-92F0-8EC2B4AF498E}">
    <text>Updated.</text>
  </threadedComment>
  <threadedComment ref="KSK458770" dT="2023-01-31T08:27:18.32" personId="{4D90216A-5022-448F-B86B-3C48E47C285D}" id="{5FA56BA6-3BC4-43B1-BDBD-3839C2570206}">
    <text>@Mwamlima, Basileke please update this as per Zenzo's calculations (considered and quality checked by yourself of course)</text>
    <mentions>
      <mention mentionpersonId="{1D340A60-DA7F-4B80-92CD-5DFC1B872412}" mentionId="{46E093AA-3710-4116-9C30-D547EE6FC9E4}" startIndex="0" length="19"/>
    </mentions>
  </threadedComment>
  <threadedComment ref="KSK458770" dT="2023-01-31T08:57:32.93" personId="{171D40F8-B88A-4899-8923-1253382DD713}" id="{37DC081D-7592-44A8-A1A0-C1D393103A37}" parentId="{5FA56BA6-3BC4-43B1-BDBD-3839C2570206}">
    <text>Updated.</text>
  </threadedComment>
  <threadedComment ref="LCG458770" dT="2023-01-31T08:27:18.32" personId="{4D90216A-5022-448F-B86B-3C48E47C285D}" id="{334C85E4-551A-46B3-9CCA-BB8A1F2DD5BE}">
    <text>@Mwamlima, Basileke please update this as per Zenzo's calculations (considered and quality checked by yourself of course)</text>
    <mentions>
      <mention mentionpersonId="{1D340A60-DA7F-4B80-92CD-5DFC1B872412}" mentionId="{EF722BDC-DF4A-44A3-B0D7-150E19708049}" startIndex="0" length="19"/>
    </mentions>
  </threadedComment>
  <threadedComment ref="LCG458770" dT="2023-01-31T08:57:32.93" personId="{171D40F8-B88A-4899-8923-1253382DD713}" id="{4ED80FEB-C620-4D1E-94EA-D516DB38CEAB}" parentId="{334C85E4-551A-46B3-9CCA-BB8A1F2DD5BE}">
    <text>Updated.</text>
  </threadedComment>
  <threadedComment ref="LMC458770" dT="2023-01-31T08:27:18.32" personId="{4D90216A-5022-448F-B86B-3C48E47C285D}" id="{52A43D6E-549A-4DF5-B0DA-75F2F6AD9AE4}">
    <text>@Mwamlima, Basileke please update this as per Zenzo's calculations (considered and quality checked by yourself of course)</text>
    <mentions>
      <mention mentionpersonId="{1D340A60-DA7F-4B80-92CD-5DFC1B872412}" mentionId="{A7DDD6CA-756F-488F-A813-17338D5E4991}" startIndex="0" length="19"/>
    </mentions>
  </threadedComment>
  <threadedComment ref="LMC458770" dT="2023-01-31T08:57:32.93" personId="{171D40F8-B88A-4899-8923-1253382DD713}" id="{B1A3B5BE-74AD-46D9-BDBA-E19F3577F658}" parentId="{52A43D6E-549A-4DF5-B0DA-75F2F6AD9AE4}">
    <text>Updated.</text>
  </threadedComment>
  <threadedComment ref="LVY458770" dT="2023-01-31T08:27:18.32" personId="{4D90216A-5022-448F-B86B-3C48E47C285D}" id="{5EF9B5F9-3C34-4DE7-9356-ECDF025EA6C5}">
    <text>@Mwamlima, Basileke please update this as per Zenzo's calculations (considered and quality checked by yourself of course)</text>
    <mentions>
      <mention mentionpersonId="{1D340A60-DA7F-4B80-92CD-5DFC1B872412}" mentionId="{F29339EB-53F0-401C-B4B0-223B2479A33C}" startIndex="0" length="19"/>
    </mentions>
  </threadedComment>
  <threadedComment ref="LVY458770" dT="2023-01-31T08:57:32.93" personId="{171D40F8-B88A-4899-8923-1253382DD713}" id="{DC3A0795-2993-451B-94E1-BA81825C59D5}" parentId="{5EF9B5F9-3C34-4DE7-9356-ECDF025EA6C5}">
    <text>Updated.</text>
  </threadedComment>
  <threadedComment ref="MFU458770" dT="2023-01-31T08:27:18.32" personId="{4D90216A-5022-448F-B86B-3C48E47C285D}" id="{3A689877-F755-43DF-B65B-DEB0BB348110}">
    <text>@Mwamlima, Basileke please update this as per Zenzo's calculations (considered and quality checked by yourself of course)</text>
    <mentions>
      <mention mentionpersonId="{1D340A60-DA7F-4B80-92CD-5DFC1B872412}" mentionId="{3BCB1ECF-7020-4AC1-95B5-F61BE4043BF5}" startIndex="0" length="19"/>
    </mentions>
  </threadedComment>
  <threadedComment ref="MFU458770" dT="2023-01-31T08:57:32.93" personId="{171D40F8-B88A-4899-8923-1253382DD713}" id="{4136E244-AB12-4955-8472-760F1397EB7D}" parentId="{3A689877-F755-43DF-B65B-DEB0BB348110}">
    <text>Updated.</text>
  </threadedComment>
  <threadedComment ref="MPQ458770" dT="2023-01-31T08:27:18.32" personId="{4D90216A-5022-448F-B86B-3C48E47C285D}" id="{EF674BDC-7EC7-4BB7-AFEF-624D0AFCE228}">
    <text>@Mwamlima, Basileke please update this as per Zenzo's calculations (considered and quality checked by yourself of course)</text>
    <mentions>
      <mention mentionpersonId="{1D340A60-DA7F-4B80-92CD-5DFC1B872412}" mentionId="{8240675C-2949-453C-A8A3-8B13D9B8557C}" startIndex="0" length="19"/>
    </mentions>
  </threadedComment>
  <threadedComment ref="MPQ458770" dT="2023-01-31T08:57:32.93" personId="{171D40F8-B88A-4899-8923-1253382DD713}" id="{D474F276-7D05-4962-8A57-024F96C7BC83}" parentId="{EF674BDC-7EC7-4BB7-AFEF-624D0AFCE228}">
    <text>Updated.</text>
  </threadedComment>
  <threadedComment ref="MZM458770" dT="2023-01-31T08:27:18.32" personId="{4D90216A-5022-448F-B86B-3C48E47C285D}" id="{05D34103-E6A5-4332-A13A-696CEC285F67}">
    <text>@Mwamlima, Basileke please update this as per Zenzo's calculations (considered and quality checked by yourself of course)</text>
    <mentions>
      <mention mentionpersonId="{1D340A60-DA7F-4B80-92CD-5DFC1B872412}" mentionId="{E5B4D135-6150-4E05-B733-B7DB2A3308A2}" startIndex="0" length="19"/>
    </mentions>
  </threadedComment>
  <threadedComment ref="MZM458770" dT="2023-01-31T08:57:32.93" personId="{171D40F8-B88A-4899-8923-1253382DD713}" id="{8A09F14C-B431-459D-8C22-CB1749EC44FB}" parentId="{05D34103-E6A5-4332-A13A-696CEC285F67}">
    <text>Updated.</text>
  </threadedComment>
  <threadedComment ref="NJI458770" dT="2023-01-31T08:27:18.32" personId="{4D90216A-5022-448F-B86B-3C48E47C285D}" id="{04040E7B-65B8-461A-A6BE-61ADE9114528}">
    <text>@Mwamlima, Basileke please update this as per Zenzo's calculations (considered and quality checked by yourself of course)</text>
    <mentions>
      <mention mentionpersonId="{1D340A60-DA7F-4B80-92CD-5DFC1B872412}" mentionId="{96F0ED6E-E2BF-438B-9786-3CA938931B87}" startIndex="0" length="19"/>
    </mentions>
  </threadedComment>
  <threadedComment ref="NJI458770" dT="2023-01-31T08:57:32.93" personId="{171D40F8-B88A-4899-8923-1253382DD713}" id="{C33E93E9-8A67-41EC-96F2-4417980CD10D}" parentId="{04040E7B-65B8-461A-A6BE-61ADE9114528}">
    <text>Updated.</text>
  </threadedComment>
  <threadedComment ref="NTE458770" dT="2023-01-31T08:27:18.32" personId="{4D90216A-5022-448F-B86B-3C48E47C285D}" id="{276E06B7-AAC9-4FFC-A0C4-BE8A37CAEC4E}">
    <text>@Mwamlima, Basileke please update this as per Zenzo's calculations (considered and quality checked by yourself of course)</text>
    <mentions>
      <mention mentionpersonId="{1D340A60-DA7F-4B80-92CD-5DFC1B872412}" mentionId="{B98E8228-BA97-477A-9D8D-42CBDD85E8BF}" startIndex="0" length="19"/>
    </mentions>
  </threadedComment>
  <threadedComment ref="NTE458770" dT="2023-01-31T08:57:32.93" personId="{171D40F8-B88A-4899-8923-1253382DD713}" id="{164C76AC-83FF-4BC1-A66F-DD70C9BAF3DB}" parentId="{276E06B7-AAC9-4FFC-A0C4-BE8A37CAEC4E}">
    <text>Updated.</text>
  </threadedComment>
  <threadedComment ref="ODA458770" dT="2023-01-31T08:27:18.32" personId="{4D90216A-5022-448F-B86B-3C48E47C285D}" id="{B1C2F76F-2839-4BB5-8058-B97B07EE79CE}">
    <text>@Mwamlima, Basileke please update this as per Zenzo's calculations (considered and quality checked by yourself of course)</text>
    <mentions>
      <mention mentionpersonId="{1D340A60-DA7F-4B80-92CD-5DFC1B872412}" mentionId="{8C182623-51D7-4E14-BC4A-AAD032C5554C}" startIndex="0" length="19"/>
    </mentions>
  </threadedComment>
  <threadedComment ref="ODA458770" dT="2023-01-31T08:57:32.93" personId="{171D40F8-B88A-4899-8923-1253382DD713}" id="{25D7FA87-8D09-4D6D-BEDB-633D8DD8A35E}" parentId="{B1C2F76F-2839-4BB5-8058-B97B07EE79CE}">
    <text>Updated.</text>
  </threadedComment>
  <threadedComment ref="OMW458770" dT="2023-01-31T08:27:18.32" personId="{4D90216A-5022-448F-B86B-3C48E47C285D}" id="{DE82785C-4F2F-4025-9F84-5EE3D2238CB1}">
    <text>@Mwamlima, Basileke please update this as per Zenzo's calculations (considered and quality checked by yourself of course)</text>
    <mentions>
      <mention mentionpersonId="{1D340A60-DA7F-4B80-92CD-5DFC1B872412}" mentionId="{5786A97E-AA3E-4D0E-97A5-E163F9853763}" startIndex="0" length="19"/>
    </mentions>
  </threadedComment>
  <threadedComment ref="OMW458770" dT="2023-01-31T08:57:32.93" personId="{171D40F8-B88A-4899-8923-1253382DD713}" id="{3AD30994-C371-4783-908C-B5913F162B1D}" parentId="{DE82785C-4F2F-4025-9F84-5EE3D2238CB1}">
    <text>Updated.</text>
  </threadedComment>
  <threadedComment ref="OWS458770" dT="2023-01-31T08:27:18.32" personId="{4D90216A-5022-448F-B86B-3C48E47C285D}" id="{53CEAE96-35EF-43F5-9DBF-F2310CE851AC}">
    <text>@Mwamlima, Basileke please update this as per Zenzo's calculations (considered and quality checked by yourself of course)</text>
    <mentions>
      <mention mentionpersonId="{1D340A60-DA7F-4B80-92CD-5DFC1B872412}" mentionId="{BDC8FD5C-D111-4CCD-A1BF-5565117AC939}" startIndex="0" length="19"/>
    </mentions>
  </threadedComment>
  <threadedComment ref="OWS458770" dT="2023-01-31T08:57:32.93" personId="{171D40F8-B88A-4899-8923-1253382DD713}" id="{1588D0BE-0DCF-4F8C-9C4D-DC0BD6A6BCD6}" parentId="{53CEAE96-35EF-43F5-9DBF-F2310CE851AC}">
    <text>Updated.</text>
  </threadedComment>
  <threadedComment ref="PGO458770" dT="2023-01-31T08:27:18.32" personId="{4D90216A-5022-448F-B86B-3C48E47C285D}" id="{8929F4C2-FB21-4083-8801-C50518DC6F84}">
    <text>@Mwamlima, Basileke please update this as per Zenzo's calculations (considered and quality checked by yourself of course)</text>
    <mentions>
      <mention mentionpersonId="{1D340A60-DA7F-4B80-92CD-5DFC1B872412}" mentionId="{0CBA20E1-2FEE-42A1-8F52-D74C41D2C76D}" startIndex="0" length="19"/>
    </mentions>
  </threadedComment>
  <threadedComment ref="PGO458770" dT="2023-01-31T08:57:32.93" personId="{171D40F8-B88A-4899-8923-1253382DD713}" id="{586B4601-EB48-4CF3-A689-AECC46C6515C}" parentId="{8929F4C2-FB21-4083-8801-C50518DC6F84}">
    <text>Updated.</text>
  </threadedComment>
  <threadedComment ref="PQK458770" dT="2023-01-31T08:27:18.32" personId="{4D90216A-5022-448F-B86B-3C48E47C285D}" id="{21BAD05A-E739-4D4F-BDDF-979A00B77A58}">
    <text>@Mwamlima, Basileke please update this as per Zenzo's calculations (considered and quality checked by yourself of course)</text>
    <mentions>
      <mention mentionpersonId="{1D340A60-DA7F-4B80-92CD-5DFC1B872412}" mentionId="{EC7E59DE-F2AD-4E7D-A867-83958F674DDE}" startIndex="0" length="19"/>
    </mentions>
  </threadedComment>
  <threadedComment ref="PQK458770" dT="2023-01-31T08:57:32.93" personId="{171D40F8-B88A-4899-8923-1253382DD713}" id="{E01BB29E-3770-4D2A-90AF-288FE604616D}" parentId="{21BAD05A-E739-4D4F-BDDF-979A00B77A58}">
    <text>Updated.</text>
  </threadedComment>
  <threadedComment ref="QAG458770" dT="2023-01-31T08:27:18.32" personId="{4D90216A-5022-448F-B86B-3C48E47C285D}" id="{A5B2CADD-1C00-4811-A133-23BC7AF8A698}">
    <text>@Mwamlima, Basileke please update this as per Zenzo's calculations (considered and quality checked by yourself of course)</text>
    <mentions>
      <mention mentionpersonId="{1D340A60-DA7F-4B80-92CD-5DFC1B872412}" mentionId="{9985149E-2E53-46B0-BBFD-3D3B835AC466}" startIndex="0" length="19"/>
    </mentions>
  </threadedComment>
  <threadedComment ref="QAG458770" dT="2023-01-31T08:57:32.93" personId="{171D40F8-B88A-4899-8923-1253382DD713}" id="{A79D2AD2-D83C-4732-8489-71579F68C05E}" parentId="{A5B2CADD-1C00-4811-A133-23BC7AF8A698}">
    <text>Updated.</text>
  </threadedComment>
  <threadedComment ref="QKC458770" dT="2023-01-31T08:27:18.32" personId="{4D90216A-5022-448F-B86B-3C48E47C285D}" id="{3646A351-C685-43EE-946D-C98D6FE19CA0}">
    <text>@Mwamlima, Basileke please update this as per Zenzo's calculations (considered and quality checked by yourself of course)</text>
    <mentions>
      <mention mentionpersonId="{1D340A60-DA7F-4B80-92CD-5DFC1B872412}" mentionId="{42188496-97B8-439D-BEFC-0B4429424CCC}" startIndex="0" length="19"/>
    </mentions>
  </threadedComment>
  <threadedComment ref="QKC458770" dT="2023-01-31T08:57:32.93" personId="{171D40F8-B88A-4899-8923-1253382DD713}" id="{0D51E13B-5BB5-4A34-873A-200215277312}" parentId="{3646A351-C685-43EE-946D-C98D6FE19CA0}">
    <text>Updated.</text>
  </threadedComment>
  <threadedComment ref="QTY458770" dT="2023-01-31T08:27:18.32" personId="{4D90216A-5022-448F-B86B-3C48E47C285D}" id="{3A44F69B-6E93-4B7C-8453-EA0995E88C8E}">
    <text>@Mwamlima, Basileke please update this as per Zenzo's calculations (considered and quality checked by yourself of course)</text>
    <mentions>
      <mention mentionpersonId="{1D340A60-DA7F-4B80-92CD-5DFC1B872412}" mentionId="{0EC122CA-E879-4D8C-B6FF-98B43100318F}" startIndex="0" length="19"/>
    </mentions>
  </threadedComment>
  <threadedComment ref="QTY458770" dT="2023-01-31T08:57:32.93" personId="{171D40F8-B88A-4899-8923-1253382DD713}" id="{882D2B31-7CF1-4918-A348-A75130307C0E}" parentId="{3A44F69B-6E93-4B7C-8453-EA0995E88C8E}">
    <text>Updated.</text>
  </threadedComment>
  <threadedComment ref="RDU458770" dT="2023-01-31T08:27:18.32" personId="{4D90216A-5022-448F-B86B-3C48E47C285D}" id="{56524C86-9B6E-42C9-9374-2261907FFCDA}">
    <text>@Mwamlima, Basileke please update this as per Zenzo's calculations (considered and quality checked by yourself of course)</text>
    <mentions>
      <mention mentionpersonId="{1D340A60-DA7F-4B80-92CD-5DFC1B872412}" mentionId="{605E07E9-0701-42FB-B641-B493FE076FE5}" startIndex="0" length="19"/>
    </mentions>
  </threadedComment>
  <threadedComment ref="RDU458770" dT="2023-01-31T08:57:32.93" personId="{171D40F8-B88A-4899-8923-1253382DD713}" id="{9449A644-12BD-420B-B71C-CAD5BC08F991}" parentId="{56524C86-9B6E-42C9-9374-2261907FFCDA}">
    <text>Updated.</text>
  </threadedComment>
  <threadedComment ref="RNQ458770" dT="2023-01-31T08:27:18.32" personId="{4D90216A-5022-448F-B86B-3C48E47C285D}" id="{C0019D44-4CAB-4B0E-9DA0-17D0154E24AD}">
    <text>@Mwamlima, Basileke please update this as per Zenzo's calculations (considered and quality checked by yourself of course)</text>
    <mentions>
      <mention mentionpersonId="{1D340A60-DA7F-4B80-92CD-5DFC1B872412}" mentionId="{6062D2B5-2794-4D80-BAB2-C58D3D45651F}" startIndex="0" length="19"/>
    </mentions>
  </threadedComment>
  <threadedComment ref="RNQ458770" dT="2023-01-31T08:57:32.93" personId="{171D40F8-B88A-4899-8923-1253382DD713}" id="{24A4D848-FB1A-4675-B978-D1B7346B560A}" parentId="{C0019D44-4CAB-4B0E-9DA0-17D0154E24AD}">
    <text>Updated.</text>
  </threadedComment>
  <threadedComment ref="RXM458770" dT="2023-01-31T08:27:18.32" personId="{4D90216A-5022-448F-B86B-3C48E47C285D}" id="{AD2BD552-C2C2-4A33-84F7-89B1D113EC6F}">
    <text>@Mwamlima, Basileke please update this as per Zenzo's calculations (considered and quality checked by yourself of course)</text>
    <mentions>
      <mention mentionpersonId="{1D340A60-DA7F-4B80-92CD-5DFC1B872412}" mentionId="{47DA37B4-424D-41BC-B1A5-17DB953A7E0C}" startIndex="0" length="19"/>
    </mentions>
  </threadedComment>
  <threadedComment ref="RXM458770" dT="2023-01-31T08:57:32.93" personId="{171D40F8-B88A-4899-8923-1253382DD713}" id="{CB751BD6-C416-406F-871C-707152FFF8AC}" parentId="{AD2BD552-C2C2-4A33-84F7-89B1D113EC6F}">
    <text>Updated.</text>
  </threadedComment>
  <threadedComment ref="SHI458770" dT="2023-01-31T08:27:18.32" personId="{4D90216A-5022-448F-B86B-3C48E47C285D}" id="{260F5493-0382-4C96-814E-720D4BAB0214}">
    <text>@Mwamlima, Basileke please update this as per Zenzo's calculations (considered and quality checked by yourself of course)</text>
    <mentions>
      <mention mentionpersonId="{1D340A60-DA7F-4B80-92CD-5DFC1B872412}" mentionId="{19BC72AA-670D-419F-A2F7-C3FD3631C536}" startIndex="0" length="19"/>
    </mentions>
  </threadedComment>
  <threadedComment ref="SHI458770" dT="2023-01-31T08:57:32.93" personId="{171D40F8-B88A-4899-8923-1253382DD713}" id="{E4BA1994-0325-4E98-80C6-D0ECC0DF4298}" parentId="{260F5493-0382-4C96-814E-720D4BAB0214}">
    <text>Updated.</text>
  </threadedComment>
  <threadedComment ref="SRE458770" dT="2023-01-31T08:27:18.32" personId="{4D90216A-5022-448F-B86B-3C48E47C285D}" id="{9C42C110-0035-477E-981A-089B8F4A840E}">
    <text>@Mwamlima, Basileke please update this as per Zenzo's calculations (considered and quality checked by yourself of course)</text>
    <mentions>
      <mention mentionpersonId="{1D340A60-DA7F-4B80-92CD-5DFC1B872412}" mentionId="{4CF3D62B-AA2A-45D7-86EC-AB63DFEA175C}" startIndex="0" length="19"/>
    </mentions>
  </threadedComment>
  <threadedComment ref="SRE458770" dT="2023-01-31T08:57:32.93" personId="{171D40F8-B88A-4899-8923-1253382DD713}" id="{95B02651-F65A-43F2-93F8-6CFB7B9838EF}" parentId="{9C42C110-0035-477E-981A-089B8F4A840E}">
    <text>Updated.</text>
  </threadedComment>
  <threadedComment ref="TBA458770" dT="2023-01-31T08:27:18.32" personId="{4D90216A-5022-448F-B86B-3C48E47C285D}" id="{4E08E0B3-DC7C-4FF8-B63F-0CEC0B8F9AEC}">
    <text>@Mwamlima, Basileke please update this as per Zenzo's calculations (considered and quality checked by yourself of course)</text>
    <mentions>
      <mention mentionpersonId="{1D340A60-DA7F-4B80-92CD-5DFC1B872412}" mentionId="{148C156F-EC7D-465B-8EF4-E678A7E5CBD3}" startIndex="0" length="19"/>
    </mentions>
  </threadedComment>
  <threadedComment ref="TBA458770" dT="2023-01-31T08:57:32.93" personId="{171D40F8-B88A-4899-8923-1253382DD713}" id="{FA3CA02C-C065-4DBD-8DB7-C97D52113ECF}" parentId="{4E08E0B3-DC7C-4FF8-B63F-0CEC0B8F9AEC}">
    <text>Updated.</text>
  </threadedComment>
  <threadedComment ref="TKW458770" dT="2023-01-31T08:27:18.32" personId="{4D90216A-5022-448F-B86B-3C48E47C285D}" id="{67579329-4F39-41E0-93B6-4D75934AB601}">
    <text>@Mwamlima, Basileke please update this as per Zenzo's calculations (considered and quality checked by yourself of course)</text>
    <mentions>
      <mention mentionpersonId="{1D340A60-DA7F-4B80-92CD-5DFC1B872412}" mentionId="{445ABC3E-425F-41FD-9DC7-B1B8EAD7317C}" startIndex="0" length="19"/>
    </mentions>
  </threadedComment>
  <threadedComment ref="TKW458770" dT="2023-01-31T08:57:32.93" personId="{171D40F8-B88A-4899-8923-1253382DD713}" id="{3902142A-3EC5-4AFB-A7B8-EDFFBFE1B039}" parentId="{67579329-4F39-41E0-93B6-4D75934AB601}">
    <text>Updated.</text>
  </threadedComment>
  <threadedComment ref="TUS458770" dT="2023-01-31T08:27:18.32" personId="{4D90216A-5022-448F-B86B-3C48E47C285D}" id="{5756449A-5583-4330-A846-73CA9FE6A995}">
    <text>@Mwamlima, Basileke please update this as per Zenzo's calculations (considered and quality checked by yourself of course)</text>
    <mentions>
      <mention mentionpersonId="{1D340A60-DA7F-4B80-92CD-5DFC1B872412}" mentionId="{6EF6D760-8281-4276-A177-9F289F8051DF}" startIndex="0" length="19"/>
    </mentions>
  </threadedComment>
  <threadedComment ref="TUS458770" dT="2023-01-31T08:57:32.93" personId="{171D40F8-B88A-4899-8923-1253382DD713}" id="{EB18ADA8-C4C9-4891-9B27-B4EEF7E86CB9}" parentId="{5756449A-5583-4330-A846-73CA9FE6A995}">
    <text>Updated.</text>
  </threadedComment>
  <threadedComment ref="UEO458770" dT="2023-01-31T08:27:18.32" personId="{4D90216A-5022-448F-B86B-3C48E47C285D}" id="{229A8C3B-DF7A-4E4E-8D61-6E17EBC4A184}">
    <text>@Mwamlima, Basileke please update this as per Zenzo's calculations (considered and quality checked by yourself of course)</text>
    <mentions>
      <mention mentionpersonId="{1D340A60-DA7F-4B80-92CD-5DFC1B872412}" mentionId="{21874355-E20C-418B-9C57-F42CA57B7FE1}" startIndex="0" length="19"/>
    </mentions>
  </threadedComment>
  <threadedComment ref="UEO458770" dT="2023-01-31T08:57:32.93" personId="{171D40F8-B88A-4899-8923-1253382DD713}" id="{313784AB-6387-4D64-BB49-741B48677FAF}" parentId="{229A8C3B-DF7A-4E4E-8D61-6E17EBC4A184}">
    <text>Updated.</text>
  </threadedComment>
  <threadedComment ref="UOK458770" dT="2023-01-31T08:27:18.32" personId="{4D90216A-5022-448F-B86B-3C48E47C285D}" id="{EB8ED18C-E1FA-4E44-8745-8973C9722AD6}">
    <text>@Mwamlima, Basileke please update this as per Zenzo's calculations (considered and quality checked by yourself of course)</text>
    <mentions>
      <mention mentionpersonId="{1D340A60-DA7F-4B80-92CD-5DFC1B872412}" mentionId="{79189565-1238-42E8-94AD-596811A21BFA}" startIndex="0" length="19"/>
    </mentions>
  </threadedComment>
  <threadedComment ref="UOK458770" dT="2023-01-31T08:57:32.93" personId="{171D40F8-B88A-4899-8923-1253382DD713}" id="{E689B747-BABE-4D2C-B6C9-C75BB9C058FF}" parentId="{EB8ED18C-E1FA-4E44-8745-8973C9722AD6}">
    <text>Updated.</text>
  </threadedComment>
  <threadedComment ref="UYG458770" dT="2023-01-31T08:27:18.32" personId="{4D90216A-5022-448F-B86B-3C48E47C285D}" id="{4B01FD87-68F3-49D3-B353-4EDAC45A0375}">
    <text>@Mwamlima, Basileke please update this as per Zenzo's calculations (considered and quality checked by yourself of course)</text>
    <mentions>
      <mention mentionpersonId="{1D340A60-DA7F-4B80-92CD-5DFC1B872412}" mentionId="{A0EF0CE0-1A68-4717-BF7A-6CC68DE55B12}" startIndex="0" length="19"/>
    </mentions>
  </threadedComment>
  <threadedComment ref="UYG458770" dT="2023-01-31T08:57:32.93" personId="{171D40F8-B88A-4899-8923-1253382DD713}" id="{69254A1B-5F4A-4D99-B96C-BB5CE1165F9C}" parentId="{4B01FD87-68F3-49D3-B353-4EDAC45A0375}">
    <text>Updated.</text>
  </threadedComment>
  <threadedComment ref="VIC458770" dT="2023-01-31T08:27:18.32" personId="{4D90216A-5022-448F-B86B-3C48E47C285D}" id="{75ADDD87-7568-45A9-83B7-4E8A8B0AE561}">
    <text>@Mwamlima, Basileke please update this as per Zenzo's calculations (considered and quality checked by yourself of course)</text>
    <mentions>
      <mention mentionpersonId="{1D340A60-DA7F-4B80-92CD-5DFC1B872412}" mentionId="{49E8F66B-7C6A-4B37-834A-9050193FE3B9}" startIndex="0" length="19"/>
    </mentions>
  </threadedComment>
  <threadedComment ref="VIC458770" dT="2023-01-31T08:57:32.93" personId="{171D40F8-B88A-4899-8923-1253382DD713}" id="{FA4ED29A-9A4E-464E-9120-A2D678E0B014}" parentId="{75ADDD87-7568-45A9-83B7-4E8A8B0AE561}">
    <text>Updated.</text>
  </threadedComment>
  <threadedComment ref="VRY458770" dT="2023-01-31T08:27:18.32" personId="{4D90216A-5022-448F-B86B-3C48E47C285D}" id="{1A2F8E62-5454-4900-A5D7-0D9F1C54ED73}">
    <text>@Mwamlima, Basileke please update this as per Zenzo's calculations (considered and quality checked by yourself of course)</text>
    <mentions>
      <mention mentionpersonId="{1D340A60-DA7F-4B80-92CD-5DFC1B872412}" mentionId="{CBCB1065-004D-48C0-B1C0-089D8EB881C2}" startIndex="0" length="19"/>
    </mentions>
  </threadedComment>
  <threadedComment ref="VRY458770" dT="2023-01-31T08:57:32.93" personId="{171D40F8-B88A-4899-8923-1253382DD713}" id="{9B4C75F5-E771-4063-8788-8B833EE34A0B}" parentId="{1A2F8E62-5454-4900-A5D7-0D9F1C54ED73}">
    <text>Updated.</text>
  </threadedComment>
  <threadedComment ref="WBU458770" dT="2023-01-31T08:27:18.32" personId="{4D90216A-5022-448F-B86B-3C48E47C285D}" id="{0AE5A7F8-702E-4E97-BB7F-53D83EF9653D}">
    <text>@Mwamlima, Basileke please update this as per Zenzo's calculations (considered and quality checked by yourself of course)</text>
    <mentions>
      <mention mentionpersonId="{1D340A60-DA7F-4B80-92CD-5DFC1B872412}" mentionId="{A1A7FAD7-03CC-4138-9C02-93C944B3E73B}" startIndex="0" length="19"/>
    </mentions>
  </threadedComment>
  <threadedComment ref="WBU458770" dT="2023-01-31T08:57:32.93" personId="{171D40F8-B88A-4899-8923-1253382DD713}" id="{DE469E10-98A8-48D0-98CE-C3C474B7E36E}" parentId="{0AE5A7F8-702E-4E97-BB7F-53D83EF9653D}">
    <text>Updated.</text>
  </threadedComment>
  <threadedComment ref="WLQ458770" dT="2023-01-31T08:27:18.32" personId="{4D90216A-5022-448F-B86B-3C48E47C285D}" id="{DFAA0A2D-5450-4B2B-A1F1-1093E92FF26D}">
    <text>@Mwamlima, Basileke please update this as per Zenzo's calculations (considered and quality checked by yourself of course)</text>
    <mentions>
      <mention mentionpersonId="{1D340A60-DA7F-4B80-92CD-5DFC1B872412}" mentionId="{4B6B8054-DB1C-4225-896E-24B33C6E4CEE}" startIndex="0" length="19"/>
    </mentions>
  </threadedComment>
  <threadedComment ref="WLQ458770" dT="2023-01-31T08:57:32.93" personId="{171D40F8-B88A-4899-8923-1253382DD713}" id="{DA550A0F-D2C2-430C-A663-145C730051C5}" parentId="{DFAA0A2D-5450-4B2B-A1F1-1093E92FF26D}">
    <text>Updated.</text>
  </threadedComment>
  <threadedComment ref="WVM458770" dT="2023-01-31T08:27:18.32" personId="{4D90216A-5022-448F-B86B-3C48E47C285D}" id="{92EEC2C2-3952-4D06-AFC8-8F93C03F063C}">
    <text>@Mwamlima, Basileke please update this as per Zenzo's calculations (considered and quality checked by yourself of course)</text>
    <mentions>
      <mention mentionpersonId="{1D340A60-DA7F-4B80-92CD-5DFC1B872412}" mentionId="{7DF197A8-C492-4946-ACEF-8386277D8A49}" startIndex="0" length="19"/>
    </mentions>
  </threadedComment>
  <threadedComment ref="WVM458770" dT="2023-01-31T08:57:32.93" personId="{171D40F8-B88A-4899-8923-1253382DD713}" id="{49642E10-221C-4969-90D6-0FB365B5525D}" parentId="{92EEC2C2-3952-4D06-AFC8-8F93C03F063C}">
    <text>Updated.</text>
  </threadedComment>
  <threadedComment ref="B458772" dT="2023-01-31T08:26:00.52" personId="{4D90216A-5022-448F-B86B-3C48E47C285D}" id="{3923C371-EA0E-4E2A-9625-73B214AADB1D}">
    <text>@Mwamlima, Basileke please edit this line as per the mail from Guy</text>
    <mentions>
      <mention mentionpersonId="{1D340A60-DA7F-4B80-92CD-5DFC1B872412}" mentionId="{4AD1A3FE-A0AF-40C0-8D9E-36E835E0432E}" startIndex="0" length="19"/>
    </mentions>
  </threadedComment>
  <threadedComment ref="B458772" dT="2023-01-31T09:06:23.90" personId="{171D40F8-B88A-4899-8923-1253382DD713}" id="{DC3F52ED-28D3-42C2-8517-3AE0621AA727}" parentId="{3923C371-EA0E-4E2A-9625-73B214AADB1D}">
    <text>updated</text>
  </threadedComment>
  <threadedComment ref="C458772" dT="2023-01-31T08:26:00.52" personId="{4D90216A-5022-448F-B86B-3C48E47C285D}" id="{5AB12205-91AB-4269-9EF0-60A7620EA50B}">
    <text>@Mwamlima, Basileke please edit this line as per the mail from Guy</text>
    <mentions>
      <mention mentionpersonId="{1D340A60-DA7F-4B80-92CD-5DFC1B872412}" mentionId="{5DDFC173-E069-4C99-9043-68AA76FA164E}" startIndex="0" length="19"/>
    </mentions>
  </threadedComment>
  <threadedComment ref="C458772" dT="2023-01-31T09:06:23.90" personId="{171D40F8-B88A-4899-8923-1253382DD713}" id="{C798E677-08B1-4B9C-8F73-B53E1D9489D2}" parentId="{5AB12205-91AB-4269-9EF0-60A7620EA50B}">
    <text>updated</text>
  </threadedComment>
  <threadedComment ref="D458772" dT="2023-01-31T08:26:00.52" personId="{4D90216A-5022-448F-B86B-3C48E47C285D}" id="{F3D9AEFC-91F6-4450-A08E-B8E848F4516E}">
    <text>@Mwamlima, Basileke please edit this line as per the mail from Guy</text>
    <mentions>
      <mention mentionpersonId="{1D340A60-DA7F-4B80-92CD-5DFC1B872412}" mentionId="{D40A2BE2-2C91-4173-B8A1-13CE629EB9BA}" startIndex="0" length="19"/>
    </mentions>
  </threadedComment>
  <threadedComment ref="D458772" dT="2023-01-31T09:06:23.90" personId="{171D40F8-B88A-4899-8923-1253382DD713}" id="{D3126EEF-5A1F-4DEE-ADC5-26F01C3E3E2C}" parentId="{F3D9AEFC-91F6-4450-A08E-B8E848F4516E}">
    <text>updated</text>
  </threadedComment>
  <threadedComment ref="IZ458772" dT="2023-01-31T08:26:00.52" personId="{4D90216A-5022-448F-B86B-3C48E47C285D}" id="{AE067475-C78A-4EC7-A410-6489F6196AD4}">
    <text>@Mwamlima, Basileke please edit this line as per the mail from Guy</text>
    <mentions>
      <mention mentionpersonId="{1D340A60-DA7F-4B80-92CD-5DFC1B872412}" mentionId="{A419E763-210E-4E78-AB89-B9A68E32CE8E}" startIndex="0" length="19"/>
    </mentions>
  </threadedComment>
  <threadedComment ref="IZ458772" dT="2023-01-31T09:06:23.90" personId="{171D40F8-B88A-4899-8923-1253382DD713}" id="{2A94F539-5EE8-4476-AF3D-645C66AD6D6B}" parentId="{AE067475-C78A-4EC7-A410-6489F6196AD4}">
    <text>updated</text>
  </threadedComment>
  <threadedComment ref="SV458772" dT="2023-01-31T08:26:00.52" personId="{4D90216A-5022-448F-B86B-3C48E47C285D}" id="{772D077B-5618-48F7-B47A-8284D195A59A}">
    <text>@Mwamlima, Basileke please edit this line as per the mail from Guy</text>
    <mentions>
      <mention mentionpersonId="{1D340A60-DA7F-4B80-92CD-5DFC1B872412}" mentionId="{001ABB2D-01C9-4610-B436-5C7164D7A27D}" startIndex="0" length="19"/>
    </mentions>
  </threadedComment>
  <threadedComment ref="SV458772" dT="2023-01-31T09:06:23.90" personId="{171D40F8-B88A-4899-8923-1253382DD713}" id="{0B1C0807-E152-48B9-B37F-86B5FC5681FF}" parentId="{772D077B-5618-48F7-B47A-8284D195A59A}">
    <text>updated</text>
  </threadedComment>
  <threadedComment ref="ACR458772" dT="2023-01-31T08:26:00.52" personId="{4D90216A-5022-448F-B86B-3C48E47C285D}" id="{AAE4FDA9-A3A4-455C-93BC-15E3CADF2A7D}">
    <text>@Mwamlima, Basileke please edit this line as per the mail from Guy</text>
    <mentions>
      <mention mentionpersonId="{1D340A60-DA7F-4B80-92CD-5DFC1B872412}" mentionId="{312D037C-3B5A-4F22-8C53-08C6305AC62F}" startIndex="0" length="19"/>
    </mentions>
  </threadedComment>
  <threadedComment ref="ACR458772" dT="2023-01-31T09:06:23.90" personId="{171D40F8-B88A-4899-8923-1253382DD713}" id="{60927CFA-3FAD-4777-A4A1-C00C45144D4F}" parentId="{AAE4FDA9-A3A4-455C-93BC-15E3CADF2A7D}">
    <text>updated</text>
  </threadedComment>
  <threadedComment ref="AMN458772" dT="2023-01-31T08:26:00.52" personId="{4D90216A-5022-448F-B86B-3C48E47C285D}" id="{9B35263C-BBFE-432D-83EB-A806EA83FA1E}">
    <text>@Mwamlima, Basileke please edit this line as per the mail from Guy</text>
    <mentions>
      <mention mentionpersonId="{1D340A60-DA7F-4B80-92CD-5DFC1B872412}" mentionId="{06FCAF1E-F471-48BA-876D-CC5715CBA6C5}" startIndex="0" length="19"/>
    </mentions>
  </threadedComment>
  <threadedComment ref="AMN458772" dT="2023-01-31T09:06:23.90" personId="{171D40F8-B88A-4899-8923-1253382DD713}" id="{5C59715B-D488-4B60-B851-FBEEC62CE06C}" parentId="{9B35263C-BBFE-432D-83EB-A806EA83FA1E}">
    <text>updated</text>
  </threadedComment>
  <threadedComment ref="AWJ458772" dT="2023-01-31T08:26:00.52" personId="{4D90216A-5022-448F-B86B-3C48E47C285D}" id="{C72FABA4-F0B0-41DB-95FD-AF885F38233D}">
    <text>@Mwamlima, Basileke please edit this line as per the mail from Guy</text>
    <mentions>
      <mention mentionpersonId="{1D340A60-DA7F-4B80-92CD-5DFC1B872412}" mentionId="{50C97184-F91D-4A6E-98AB-3B5F13A119F1}" startIndex="0" length="19"/>
    </mentions>
  </threadedComment>
  <threadedComment ref="AWJ458772" dT="2023-01-31T09:06:23.90" personId="{171D40F8-B88A-4899-8923-1253382DD713}" id="{20F98CE2-C57B-405E-9A52-0CBE92540B6D}" parentId="{C72FABA4-F0B0-41DB-95FD-AF885F38233D}">
    <text>updated</text>
  </threadedComment>
  <threadedComment ref="BGF458772" dT="2023-01-31T08:26:00.52" personId="{4D90216A-5022-448F-B86B-3C48E47C285D}" id="{516CDF2F-C281-4E3B-8AF9-AA7564E2DB85}">
    <text>@Mwamlima, Basileke please edit this line as per the mail from Guy</text>
    <mentions>
      <mention mentionpersonId="{1D340A60-DA7F-4B80-92CD-5DFC1B872412}" mentionId="{7103381E-E090-4E3A-90CD-6ABF34FA29AE}" startIndex="0" length="19"/>
    </mentions>
  </threadedComment>
  <threadedComment ref="BGF458772" dT="2023-01-31T09:06:23.90" personId="{171D40F8-B88A-4899-8923-1253382DD713}" id="{91B32E35-7060-414B-827A-4D524ECC4BD4}" parentId="{516CDF2F-C281-4E3B-8AF9-AA7564E2DB85}">
    <text>updated</text>
  </threadedComment>
  <threadedComment ref="BQB458772" dT="2023-01-31T08:26:00.52" personId="{4D90216A-5022-448F-B86B-3C48E47C285D}" id="{8EB13553-95FE-49E5-B474-4DE658CD4CA8}">
    <text>@Mwamlima, Basileke please edit this line as per the mail from Guy</text>
    <mentions>
      <mention mentionpersonId="{1D340A60-DA7F-4B80-92CD-5DFC1B872412}" mentionId="{54BBCE17-1DE4-45C0-9FEF-35B1A7B89E74}" startIndex="0" length="19"/>
    </mentions>
  </threadedComment>
  <threadedComment ref="BQB458772" dT="2023-01-31T09:06:23.90" personId="{171D40F8-B88A-4899-8923-1253382DD713}" id="{CC9E22B8-3AF6-4DD9-AD75-0A5F769FF7F4}" parentId="{8EB13553-95FE-49E5-B474-4DE658CD4CA8}">
    <text>updated</text>
  </threadedComment>
  <threadedComment ref="BZX458772" dT="2023-01-31T08:26:00.52" personId="{4D90216A-5022-448F-B86B-3C48E47C285D}" id="{41CCCB4E-5724-44EC-B355-27215E213F32}">
    <text>@Mwamlima, Basileke please edit this line as per the mail from Guy</text>
    <mentions>
      <mention mentionpersonId="{1D340A60-DA7F-4B80-92CD-5DFC1B872412}" mentionId="{7293EB42-170F-4998-8F90-649D680BBC6E}" startIndex="0" length="19"/>
    </mentions>
  </threadedComment>
  <threadedComment ref="BZX458772" dT="2023-01-31T09:06:23.90" personId="{171D40F8-B88A-4899-8923-1253382DD713}" id="{0C3DE2AE-ADF6-4F83-AA9E-71D094638F4A}" parentId="{41CCCB4E-5724-44EC-B355-27215E213F32}">
    <text>updated</text>
  </threadedComment>
  <threadedComment ref="CJT458772" dT="2023-01-31T08:26:00.52" personId="{4D90216A-5022-448F-B86B-3C48E47C285D}" id="{87C7B867-EAE4-4464-B2E7-101DF47D9C41}">
    <text>@Mwamlima, Basileke please edit this line as per the mail from Guy</text>
    <mentions>
      <mention mentionpersonId="{1D340A60-DA7F-4B80-92CD-5DFC1B872412}" mentionId="{3063FE28-CBFF-4665-9662-3FBDAA0A1E0A}" startIndex="0" length="19"/>
    </mentions>
  </threadedComment>
  <threadedComment ref="CJT458772" dT="2023-01-31T09:06:23.90" personId="{171D40F8-B88A-4899-8923-1253382DD713}" id="{1F46F1EF-6B55-40CD-BA8C-16777520CE2E}" parentId="{87C7B867-EAE4-4464-B2E7-101DF47D9C41}">
    <text>updated</text>
  </threadedComment>
  <threadedComment ref="CTP458772" dT="2023-01-31T08:26:00.52" personId="{4D90216A-5022-448F-B86B-3C48E47C285D}" id="{6B72A4B1-3932-4CC9-9FCE-B7503AD179E0}">
    <text>@Mwamlima, Basileke please edit this line as per the mail from Guy</text>
    <mentions>
      <mention mentionpersonId="{1D340A60-DA7F-4B80-92CD-5DFC1B872412}" mentionId="{715D2A3B-EEBC-4E9B-954C-5F77BF22FC2D}" startIndex="0" length="19"/>
    </mentions>
  </threadedComment>
  <threadedComment ref="CTP458772" dT="2023-01-31T09:06:23.90" personId="{171D40F8-B88A-4899-8923-1253382DD713}" id="{12B5DE51-9E7D-4334-B37F-418C9CC72126}" parentId="{6B72A4B1-3932-4CC9-9FCE-B7503AD179E0}">
    <text>updated</text>
  </threadedComment>
  <threadedComment ref="DDL458772" dT="2023-01-31T08:26:00.52" personId="{4D90216A-5022-448F-B86B-3C48E47C285D}" id="{3A255568-797F-4CAE-8B7D-A8DA0644BAE2}">
    <text>@Mwamlima, Basileke please edit this line as per the mail from Guy</text>
    <mentions>
      <mention mentionpersonId="{1D340A60-DA7F-4B80-92CD-5DFC1B872412}" mentionId="{3A0DCCE6-DE03-4BBB-A1D9-3BF001DE1E4C}" startIndex="0" length="19"/>
    </mentions>
  </threadedComment>
  <threadedComment ref="DDL458772" dT="2023-01-31T09:06:23.90" personId="{171D40F8-B88A-4899-8923-1253382DD713}" id="{A762C06F-71D4-4468-A00A-171D1CCC7990}" parentId="{3A255568-797F-4CAE-8B7D-A8DA0644BAE2}">
    <text>updated</text>
  </threadedComment>
  <threadedComment ref="DNH458772" dT="2023-01-31T08:26:00.52" personId="{4D90216A-5022-448F-B86B-3C48E47C285D}" id="{5038152B-0D8E-4FB7-9F06-C03057D96960}">
    <text>@Mwamlima, Basileke please edit this line as per the mail from Guy</text>
    <mentions>
      <mention mentionpersonId="{1D340A60-DA7F-4B80-92CD-5DFC1B872412}" mentionId="{B64D72CC-A1E7-4F6C-9151-6944057AF784}" startIndex="0" length="19"/>
    </mentions>
  </threadedComment>
  <threadedComment ref="DNH458772" dT="2023-01-31T09:06:23.90" personId="{171D40F8-B88A-4899-8923-1253382DD713}" id="{2D52E8E9-B919-4DEF-81C6-170A01737618}" parentId="{5038152B-0D8E-4FB7-9F06-C03057D96960}">
    <text>updated</text>
  </threadedComment>
  <threadedComment ref="DXD458772" dT="2023-01-31T08:26:00.52" personId="{4D90216A-5022-448F-B86B-3C48E47C285D}" id="{9D5A07FC-7B7A-40F4-AAD4-F992FFFB3C9F}">
    <text>@Mwamlima, Basileke please edit this line as per the mail from Guy</text>
    <mentions>
      <mention mentionpersonId="{1D340A60-DA7F-4B80-92CD-5DFC1B872412}" mentionId="{7533EBE9-C6B9-4779-8B97-4BAF89833671}" startIndex="0" length="19"/>
    </mentions>
  </threadedComment>
  <threadedComment ref="DXD458772" dT="2023-01-31T09:06:23.90" personId="{171D40F8-B88A-4899-8923-1253382DD713}" id="{4E5EFC2F-33FE-4738-AD30-8A1C2A20FE37}" parentId="{9D5A07FC-7B7A-40F4-AAD4-F992FFFB3C9F}">
    <text>updated</text>
  </threadedComment>
  <threadedComment ref="EGZ458772" dT="2023-01-31T08:26:00.52" personId="{4D90216A-5022-448F-B86B-3C48E47C285D}" id="{47E3E430-72A1-41B1-B684-0FFE3E5635DB}">
    <text>@Mwamlima, Basileke please edit this line as per the mail from Guy</text>
    <mentions>
      <mention mentionpersonId="{1D340A60-DA7F-4B80-92CD-5DFC1B872412}" mentionId="{010CFDC9-59D5-4BEC-8F70-89D19D6C3465}" startIndex="0" length="19"/>
    </mentions>
  </threadedComment>
  <threadedComment ref="EGZ458772" dT="2023-01-31T09:06:23.90" personId="{171D40F8-B88A-4899-8923-1253382DD713}" id="{E56D0964-A31A-4AC4-B556-30A7A8C3248A}" parentId="{47E3E430-72A1-41B1-B684-0FFE3E5635DB}">
    <text>updated</text>
  </threadedComment>
  <threadedComment ref="EQV458772" dT="2023-01-31T08:26:00.52" personId="{4D90216A-5022-448F-B86B-3C48E47C285D}" id="{C090C4E3-6DE9-4A19-AD41-DC436573E665}">
    <text>@Mwamlima, Basileke please edit this line as per the mail from Guy</text>
    <mentions>
      <mention mentionpersonId="{1D340A60-DA7F-4B80-92CD-5DFC1B872412}" mentionId="{6ECD0EDF-89D6-4D72-95E7-0B34F42418AB}" startIndex="0" length="19"/>
    </mentions>
  </threadedComment>
  <threadedComment ref="EQV458772" dT="2023-01-31T09:06:23.90" personId="{171D40F8-B88A-4899-8923-1253382DD713}" id="{E63CC7A1-B91B-4015-98FF-69391593D73B}" parentId="{C090C4E3-6DE9-4A19-AD41-DC436573E665}">
    <text>updated</text>
  </threadedComment>
  <threadedComment ref="FAR458772" dT="2023-01-31T08:26:00.52" personId="{4D90216A-5022-448F-B86B-3C48E47C285D}" id="{24DC8025-F641-4EAF-9433-1556F8BDE0AE}">
    <text>@Mwamlima, Basileke please edit this line as per the mail from Guy</text>
    <mentions>
      <mention mentionpersonId="{1D340A60-DA7F-4B80-92CD-5DFC1B872412}" mentionId="{DE1C1985-2462-4351-8E10-657661B219EC}" startIndex="0" length="19"/>
    </mentions>
  </threadedComment>
  <threadedComment ref="FAR458772" dT="2023-01-31T09:06:23.90" personId="{171D40F8-B88A-4899-8923-1253382DD713}" id="{2BE1C288-4849-4BEE-8743-12CA88A741F1}" parentId="{24DC8025-F641-4EAF-9433-1556F8BDE0AE}">
    <text>updated</text>
  </threadedComment>
  <threadedComment ref="FKN458772" dT="2023-01-31T08:26:00.52" personId="{4D90216A-5022-448F-B86B-3C48E47C285D}" id="{DE901D36-BA8C-4C1A-9FDD-DF0909AB1357}">
    <text>@Mwamlima, Basileke please edit this line as per the mail from Guy</text>
    <mentions>
      <mention mentionpersonId="{1D340A60-DA7F-4B80-92CD-5DFC1B872412}" mentionId="{850F3081-CFBF-41C9-9374-B3426742833C}" startIndex="0" length="19"/>
    </mentions>
  </threadedComment>
  <threadedComment ref="FKN458772" dT="2023-01-31T09:06:23.90" personId="{171D40F8-B88A-4899-8923-1253382DD713}" id="{C5B1B265-1601-4E0E-9529-3A9D3F94C3ED}" parentId="{DE901D36-BA8C-4C1A-9FDD-DF0909AB1357}">
    <text>updated</text>
  </threadedComment>
  <threadedComment ref="FUJ458772" dT="2023-01-31T08:26:00.52" personId="{4D90216A-5022-448F-B86B-3C48E47C285D}" id="{1F788E97-C8B0-4D67-94CC-05526F8DAD2F}">
    <text>@Mwamlima, Basileke please edit this line as per the mail from Guy</text>
    <mentions>
      <mention mentionpersonId="{1D340A60-DA7F-4B80-92CD-5DFC1B872412}" mentionId="{A90C00A5-1281-4598-AA41-D6943FE7B59B}" startIndex="0" length="19"/>
    </mentions>
  </threadedComment>
  <threadedComment ref="FUJ458772" dT="2023-01-31T09:06:23.90" personId="{171D40F8-B88A-4899-8923-1253382DD713}" id="{2FB07CED-E483-4B48-9006-EF56700A3656}" parentId="{1F788E97-C8B0-4D67-94CC-05526F8DAD2F}">
    <text>updated</text>
  </threadedComment>
  <threadedComment ref="GEF458772" dT="2023-01-31T08:26:00.52" personId="{4D90216A-5022-448F-B86B-3C48E47C285D}" id="{E01A4573-F02A-4A30-8B20-1B4D70F6DD60}">
    <text>@Mwamlima, Basileke please edit this line as per the mail from Guy</text>
    <mentions>
      <mention mentionpersonId="{1D340A60-DA7F-4B80-92CD-5DFC1B872412}" mentionId="{0772EED7-8476-4B47-ACA8-A499608DB6CE}" startIndex="0" length="19"/>
    </mentions>
  </threadedComment>
  <threadedComment ref="GEF458772" dT="2023-01-31T09:06:23.90" personId="{171D40F8-B88A-4899-8923-1253382DD713}" id="{F93A9248-3794-419F-8432-2B980A795E27}" parentId="{E01A4573-F02A-4A30-8B20-1B4D70F6DD60}">
    <text>updated</text>
  </threadedComment>
  <threadedComment ref="GOB458772" dT="2023-01-31T08:26:00.52" personId="{4D90216A-5022-448F-B86B-3C48E47C285D}" id="{FA942A6F-AC62-483B-8D9E-8FFC9EDB957B}">
    <text>@Mwamlima, Basileke please edit this line as per the mail from Guy</text>
    <mentions>
      <mention mentionpersonId="{1D340A60-DA7F-4B80-92CD-5DFC1B872412}" mentionId="{C268FB5F-CCFE-49ED-88B8-DD7D5E162EAE}" startIndex="0" length="19"/>
    </mentions>
  </threadedComment>
  <threadedComment ref="GOB458772" dT="2023-01-31T09:06:23.90" personId="{171D40F8-B88A-4899-8923-1253382DD713}" id="{00EA3C01-13BD-4AC4-9EB7-CB58B8A395E3}" parentId="{FA942A6F-AC62-483B-8D9E-8FFC9EDB957B}">
    <text>updated</text>
  </threadedComment>
  <threadedComment ref="GXX458772" dT="2023-01-31T08:26:00.52" personId="{4D90216A-5022-448F-B86B-3C48E47C285D}" id="{AF6C2CAF-C7BD-467A-B8E9-7715F29BF244}">
    <text>@Mwamlima, Basileke please edit this line as per the mail from Guy</text>
    <mentions>
      <mention mentionpersonId="{1D340A60-DA7F-4B80-92CD-5DFC1B872412}" mentionId="{078E7A13-FF5E-4B04-9D4B-E59AACA4C51C}" startIndex="0" length="19"/>
    </mentions>
  </threadedComment>
  <threadedComment ref="GXX458772" dT="2023-01-31T09:06:23.90" personId="{171D40F8-B88A-4899-8923-1253382DD713}" id="{1603976A-0C81-4F74-AA9C-DBB54C784788}" parentId="{AF6C2CAF-C7BD-467A-B8E9-7715F29BF244}">
    <text>updated</text>
  </threadedComment>
  <threadedComment ref="HHT458772" dT="2023-01-31T08:26:00.52" personId="{4D90216A-5022-448F-B86B-3C48E47C285D}" id="{7E07A44A-65D5-4309-AD86-9D256E030982}">
    <text>@Mwamlima, Basileke please edit this line as per the mail from Guy</text>
    <mentions>
      <mention mentionpersonId="{1D340A60-DA7F-4B80-92CD-5DFC1B872412}" mentionId="{B5D61188-36DA-4186-A178-F0287F0C4E83}" startIndex="0" length="19"/>
    </mentions>
  </threadedComment>
  <threadedComment ref="HHT458772" dT="2023-01-31T09:06:23.90" personId="{171D40F8-B88A-4899-8923-1253382DD713}" id="{4CCE734B-7317-482B-9AE2-622E019E046A}" parentId="{7E07A44A-65D5-4309-AD86-9D256E030982}">
    <text>updated</text>
  </threadedComment>
  <threadedComment ref="HRP458772" dT="2023-01-31T08:26:00.52" personId="{4D90216A-5022-448F-B86B-3C48E47C285D}" id="{5CFD50B1-E06A-48AA-B5CA-CF7545F78517}">
    <text>@Mwamlima, Basileke please edit this line as per the mail from Guy</text>
    <mentions>
      <mention mentionpersonId="{1D340A60-DA7F-4B80-92CD-5DFC1B872412}" mentionId="{78F9194B-0B89-4A70-BBAB-69D5902EBCF3}" startIndex="0" length="19"/>
    </mentions>
  </threadedComment>
  <threadedComment ref="HRP458772" dT="2023-01-31T09:06:23.90" personId="{171D40F8-B88A-4899-8923-1253382DD713}" id="{80958EEE-A0A6-4653-8F67-80DBD7A1D0E8}" parentId="{5CFD50B1-E06A-48AA-B5CA-CF7545F78517}">
    <text>updated</text>
  </threadedComment>
  <threadedComment ref="IBL458772" dT="2023-01-31T08:26:00.52" personId="{4D90216A-5022-448F-B86B-3C48E47C285D}" id="{CC180AD0-5E6C-49E0-A35D-CCEDD553AE18}">
    <text>@Mwamlima, Basileke please edit this line as per the mail from Guy</text>
    <mentions>
      <mention mentionpersonId="{1D340A60-DA7F-4B80-92CD-5DFC1B872412}" mentionId="{62B0E504-A52C-48DC-9EBC-5A853459090E}" startIndex="0" length="19"/>
    </mentions>
  </threadedComment>
  <threadedComment ref="IBL458772" dT="2023-01-31T09:06:23.90" personId="{171D40F8-B88A-4899-8923-1253382DD713}" id="{D9157E0D-C525-41DE-97A1-B9E42ED3AC4A}" parentId="{CC180AD0-5E6C-49E0-A35D-CCEDD553AE18}">
    <text>updated</text>
  </threadedComment>
  <threadedComment ref="ILH458772" dT="2023-01-31T08:26:00.52" personId="{4D90216A-5022-448F-B86B-3C48E47C285D}" id="{B180365F-FECC-495E-B724-CC69E9F28CEC}">
    <text>@Mwamlima, Basileke please edit this line as per the mail from Guy</text>
    <mentions>
      <mention mentionpersonId="{1D340A60-DA7F-4B80-92CD-5DFC1B872412}" mentionId="{3E09141A-A254-46D7-B9DC-2DC7804732DA}" startIndex="0" length="19"/>
    </mentions>
  </threadedComment>
  <threadedComment ref="ILH458772" dT="2023-01-31T09:06:23.90" personId="{171D40F8-B88A-4899-8923-1253382DD713}" id="{0DE23A53-7DAA-4050-AFF7-465A13DCD542}" parentId="{B180365F-FECC-495E-B724-CC69E9F28CEC}">
    <text>updated</text>
  </threadedComment>
  <threadedComment ref="IVD458772" dT="2023-01-31T08:26:00.52" personId="{4D90216A-5022-448F-B86B-3C48E47C285D}" id="{70EC6DA2-C2BA-4436-A1C7-0BAA3AB684FE}">
    <text>@Mwamlima, Basileke please edit this line as per the mail from Guy</text>
    <mentions>
      <mention mentionpersonId="{1D340A60-DA7F-4B80-92CD-5DFC1B872412}" mentionId="{68573C12-2CA0-490B-9A51-30DC0922CD80}" startIndex="0" length="19"/>
    </mentions>
  </threadedComment>
  <threadedComment ref="IVD458772" dT="2023-01-31T09:06:23.90" personId="{171D40F8-B88A-4899-8923-1253382DD713}" id="{CF46D4E1-99F7-4AC5-A3F3-D11D5A777B5A}" parentId="{70EC6DA2-C2BA-4436-A1C7-0BAA3AB684FE}">
    <text>updated</text>
  </threadedComment>
  <threadedComment ref="JEZ458772" dT="2023-01-31T08:26:00.52" personId="{4D90216A-5022-448F-B86B-3C48E47C285D}" id="{9F178C96-8383-482C-BCE9-E44B1835C2CA}">
    <text>@Mwamlima, Basileke please edit this line as per the mail from Guy</text>
    <mentions>
      <mention mentionpersonId="{1D340A60-DA7F-4B80-92CD-5DFC1B872412}" mentionId="{9F7BCEDD-549D-4B4D-B42B-15BD5A9AB696}" startIndex="0" length="19"/>
    </mentions>
  </threadedComment>
  <threadedComment ref="JEZ458772" dT="2023-01-31T09:06:23.90" personId="{171D40F8-B88A-4899-8923-1253382DD713}" id="{202BA4F7-20C4-4D7A-8C35-40D676A769DF}" parentId="{9F178C96-8383-482C-BCE9-E44B1835C2CA}">
    <text>updated</text>
  </threadedComment>
  <threadedComment ref="JOV458772" dT="2023-01-31T08:26:00.52" personId="{4D90216A-5022-448F-B86B-3C48E47C285D}" id="{66FA9513-DC3D-4B3E-8941-7F95C8970C76}">
    <text>@Mwamlima, Basileke please edit this line as per the mail from Guy</text>
    <mentions>
      <mention mentionpersonId="{1D340A60-DA7F-4B80-92CD-5DFC1B872412}" mentionId="{3E89A69E-31F7-4E20-A3C8-12561510F204}" startIndex="0" length="19"/>
    </mentions>
  </threadedComment>
  <threadedComment ref="JOV458772" dT="2023-01-31T09:06:23.90" personId="{171D40F8-B88A-4899-8923-1253382DD713}" id="{731B422E-B33F-4AF1-9CCA-E92B53F40837}" parentId="{66FA9513-DC3D-4B3E-8941-7F95C8970C76}">
    <text>updated</text>
  </threadedComment>
  <threadedComment ref="JYR458772" dT="2023-01-31T08:26:00.52" personId="{4D90216A-5022-448F-B86B-3C48E47C285D}" id="{362AB445-1A46-4FCD-9BA7-70CC2264FF53}">
    <text>@Mwamlima, Basileke please edit this line as per the mail from Guy</text>
    <mentions>
      <mention mentionpersonId="{1D340A60-DA7F-4B80-92CD-5DFC1B872412}" mentionId="{B0ECEF0C-64CD-4268-91EB-B7E3DE680883}" startIndex="0" length="19"/>
    </mentions>
  </threadedComment>
  <threadedComment ref="JYR458772" dT="2023-01-31T09:06:23.90" personId="{171D40F8-B88A-4899-8923-1253382DD713}" id="{46317E94-553A-41F2-A1E8-25132656036E}" parentId="{362AB445-1A46-4FCD-9BA7-70CC2264FF53}">
    <text>updated</text>
  </threadedComment>
  <threadedComment ref="KIN458772" dT="2023-01-31T08:26:00.52" personId="{4D90216A-5022-448F-B86B-3C48E47C285D}" id="{9576FD06-D82C-4A45-9CAC-5BCF679C8FCA}">
    <text>@Mwamlima, Basileke please edit this line as per the mail from Guy</text>
    <mentions>
      <mention mentionpersonId="{1D340A60-DA7F-4B80-92CD-5DFC1B872412}" mentionId="{ED8487BE-756C-4BF7-8355-FD2F9352A140}" startIndex="0" length="19"/>
    </mentions>
  </threadedComment>
  <threadedComment ref="KIN458772" dT="2023-01-31T09:06:23.90" personId="{171D40F8-B88A-4899-8923-1253382DD713}" id="{B9947D3D-816E-4B42-AD49-A2414E8206C8}" parentId="{9576FD06-D82C-4A45-9CAC-5BCF679C8FCA}">
    <text>updated</text>
  </threadedComment>
  <threadedComment ref="KSJ458772" dT="2023-01-31T08:26:00.52" personId="{4D90216A-5022-448F-B86B-3C48E47C285D}" id="{A0D3D888-66CF-416D-897D-74327ADEBBD2}">
    <text>@Mwamlima, Basileke please edit this line as per the mail from Guy</text>
    <mentions>
      <mention mentionpersonId="{1D340A60-DA7F-4B80-92CD-5DFC1B872412}" mentionId="{7EC936D0-8DB3-4372-8C1C-3A487AE36F6B}" startIndex="0" length="19"/>
    </mentions>
  </threadedComment>
  <threadedComment ref="KSJ458772" dT="2023-01-31T09:06:23.90" personId="{171D40F8-B88A-4899-8923-1253382DD713}" id="{B878348A-5FF4-4572-94CE-13C59D3C1983}" parentId="{A0D3D888-66CF-416D-897D-74327ADEBBD2}">
    <text>updated</text>
  </threadedComment>
  <threadedComment ref="LCF458772" dT="2023-01-31T08:26:00.52" personId="{4D90216A-5022-448F-B86B-3C48E47C285D}" id="{7F4A2FEB-DCC9-43C3-A9E9-3632CC6BB420}">
    <text>@Mwamlima, Basileke please edit this line as per the mail from Guy</text>
    <mentions>
      <mention mentionpersonId="{1D340A60-DA7F-4B80-92CD-5DFC1B872412}" mentionId="{0AB52F97-AC61-474E-A05F-C1192450A536}" startIndex="0" length="19"/>
    </mentions>
  </threadedComment>
  <threadedComment ref="LCF458772" dT="2023-01-31T09:06:23.90" personId="{171D40F8-B88A-4899-8923-1253382DD713}" id="{D50C0A99-A896-4807-A2CA-EFA0A6ED2321}" parentId="{7F4A2FEB-DCC9-43C3-A9E9-3632CC6BB420}">
    <text>updated</text>
  </threadedComment>
  <threadedComment ref="LMB458772" dT="2023-01-31T08:26:00.52" personId="{4D90216A-5022-448F-B86B-3C48E47C285D}" id="{206721A2-3D9B-469E-95C5-B9EF3E81B70F}">
    <text>@Mwamlima, Basileke please edit this line as per the mail from Guy</text>
    <mentions>
      <mention mentionpersonId="{1D340A60-DA7F-4B80-92CD-5DFC1B872412}" mentionId="{32B87958-D6A3-45FC-BB7E-834B74114CD2}" startIndex="0" length="19"/>
    </mentions>
  </threadedComment>
  <threadedComment ref="LMB458772" dT="2023-01-31T09:06:23.90" personId="{171D40F8-B88A-4899-8923-1253382DD713}" id="{B8587098-15E3-45E1-9BA1-5A28D712193E}" parentId="{206721A2-3D9B-469E-95C5-B9EF3E81B70F}">
    <text>updated</text>
  </threadedComment>
  <threadedComment ref="LVX458772" dT="2023-01-31T08:26:00.52" personId="{4D90216A-5022-448F-B86B-3C48E47C285D}" id="{FB3C5DF3-29FA-424E-99AC-1FB57EF5F78A}">
    <text>@Mwamlima, Basileke please edit this line as per the mail from Guy</text>
    <mentions>
      <mention mentionpersonId="{1D340A60-DA7F-4B80-92CD-5DFC1B872412}" mentionId="{948F6D54-ADC5-434F-A9F8-1E24DFED9CF0}" startIndex="0" length="19"/>
    </mentions>
  </threadedComment>
  <threadedComment ref="LVX458772" dT="2023-01-31T09:06:23.90" personId="{171D40F8-B88A-4899-8923-1253382DD713}" id="{F5885913-B413-4979-92B8-6950AC45C05B}" parentId="{FB3C5DF3-29FA-424E-99AC-1FB57EF5F78A}">
    <text>updated</text>
  </threadedComment>
  <threadedComment ref="MFT458772" dT="2023-01-31T08:26:00.52" personId="{4D90216A-5022-448F-B86B-3C48E47C285D}" id="{B07AB1EE-6A84-4436-9FBF-EB408C7175D7}">
    <text>@Mwamlima, Basileke please edit this line as per the mail from Guy</text>
    <mentions>
      <mention mentionpersonId="{1D340A60-DA7F-4B80-92CD-5DFC1B872412}" mentionId="{1911A972-8A24-4B4C-8CB0-E08520BB927D}" startIndex="0" length="19"/>
    </mentions>
  </threadedComment>
  <threadedComment ref="MFT458772" dT="2023-01-31T09:06:23.90" personId="{171D40F8-B88A-4899-8923-1253382DD713}" id="{BE5C4AB6-2481-4563-A46A-6A2702D632BD}" parentId="{B07AB1EE-6A84-4436-9FBF-EB408C7175D7}">
    <text>updated</text>
  </threadedComment>
  <threadedComment ref="MPP458772" dT="2023-01-31T08:26:00.52" personId="{4D90216A-5022-448F-B86B-3C48E47C285D}" id="{01F2D060-E976-420C-B6F8-E034EAA70BCB}">
    <text>@Mwamlima, Basileke please edit this line as per the mail from Guy</text>
    <mentions>
      <mention mentionpersonId="{1D340A60-DA7F-4B80-92CD-5DFC1B872412}" mentionId="{EDA54FEE-5479-45DD-B70B-EC5C833B5802}" startIndex="0" length="19"/>
    </mentions>
  </threadedComment>
  <threadedComment ref="MPP458772" dT="2023-01-31T09:06:23.90" personId="{171D40F8-B88A-4899-8923-1253382DD713}" id="{E3A81529-98B6-4D70-86CB-23B5AD2DD1D1}" parentId="{01F2D060-E976-420C-B6F8-E034EAA70BCB}">
    <text>updated</text>
  </threadedComment>
  <threadedComment ref="MZL458772" dT="2023-01-31T08:26:00.52" personId="{4D90216A-5022-448F-B86B-3C48E47C285D}" id="{1A499B43-E48D-4714-8D5E-2189C27DF9BE}">
    <text>@Mwamlima, Basileke please edit this line as per the mail from Guy</text>
    <mentions>
      <mention mentionpersonId="{1D340A60-DA7F-4B80-92CD-5DFC1B872412}" mentionId="{D0008DB5-E2B9-4ED0-9A6A-9090693CFFB5}" startIndex="0" length="19"/>
    </mentions>
  </threadedComment>
  <threadedComment ref="MZL458772" dT="2023-01-31T09:06:23.90" personId="{171D40F8-B88A-4899-8923-1253382DD713}" id="{45837723-7F45-4C8C-A2B6-B6C848595498}" parentId="{1A499B43-E48D-4714-8D5E-2189C27DF9BE}">
    <text>updated</text>
  </threadedComment>
  <threadedComment ref="NJH458772" dT="2023-01-31T08:26:00.52" personId="{4D90216A-5022-448F-B86B-3C48E47C285D}" id="{4DA0BECC-1789-406C-A00A-8F2304B5685E}">
    <text>@Mwamlima, Basileke please edit this line as per the mail from Guy</text>
    <mentions>
      <mention mentionpersonId="{1D340A60-DA7F-4B80-92CD-5DFC1B872412}" mentionId="{5BB269A2-3A4E-4BF1-B442-09102AD6C48A}" startIndex="0" length="19"/>
    </mentions>
  </threadedComment>
  <threadedComment ref="NJH458772" dT="2023-01-31T09:06:23.90" personId="{171D40F8-B88A-4899-8923-1253382DD713}" id="{AD753144-062B-4226-BD1B-5AACA8F57237}" parentId="{4DA0BECC-1789-406C-A00A-8F2304B5685E}">
    <text>updated</text>
  </threadedComment>
  <threadedComment ref="NTD458772" dT="2023-01-31T08:26:00.52" personId="{4D90216A-5022-448F-B86B-3C48E47C285D}" id="{AA458F1D-BB8E-42C9-9887-D378CC39C4C9}">
    <text>@Mwamlima, Basileke please edit this line as per the mail from Guy</text>
    <mentions>
      <mention mentionpersonId="{1D340A60-DA7F-4B80-92CD-5DFC1B872412}" mentionId="{46DDD81B-9F0E-4CD5-9D9A-78BC5B356F59}" startIndex="0" length="19"/>
    </mentions>
  </threadedComment>
  <threadedComment ref="NTD458772" dT="2023-01-31T09:06:23.90" personId="{171D40F8-B88A-4899-8923-1253382DD713}" id="{95B6A6B0-253A-4A9D-80D6-60F48E154B71}" parentId="{AA458F1D-BB8E-42C9-9887-D378CC39C4C9}">
    <text>updated</text>
  </threadedComment>
  <threadedComment ref="OCZ458772" dT="2023-01-31T08:26:00.52" personId="{4D90216A-5022-448F-B86B-3C48E47C285D}" id="{29ABE2A7-71CA-4CB5-9168-223ADE48C1DE}">
    <text>@Mwamlima, Basileke please edit this line as per the mail from Guy</text>
    <mentions>
      <mention mentionpersonId="{1D340A60-DA7F-4B80-92CD-5DFC1B872412}" mentionId="{AF34F161-6258-4D6B-AA2D-6366202519FA}" startIndex="0" length="19"/>
    </mentions>
  </threadedComment>
  <threadedComment ref="OCZ458772" dT="2023-01-31T09:06:23.90" personId="{171D40F8-B88A-4899-8923-1253382DD713}" id="{D9D9372D-18B7-4F15-BD6C-A22967957D97}" parentId="{29ABE2A7-71CA-4CB5-9168-223ADE48C1DE}">
    <text>updated</text>
  </threadedComment>
  <threadedComment ref="OMV458772" dT="2023-01-31T08:26:00.52" personId="{4D90216A-5022-448F-B86B-3C48E47C285D}" id="{A9FD6350-FCA6-4E6C-A780-85FA7B7E9BDA}">
    <text>@Mwamlima, Basileke please edit this line as per the mail from Guy</text>
    <mentions>
      <mention mentionpersonId="{1D340A60-DA7F-4B80-92CD-5DFC1B872412}" mentionId="{33711941-5CB0-4754-9602-22AF5C234A58}" startIndex="0" length="19"/>
    </mentions>
  </threadedComment>
  <threadedComment ref="OMV458772" dT="2023-01-31T09:06:23.90" personId="{171D40F8-B88A-4899-8923-1253382DD713}" id="{59CC736A-22C8-46C3-945F-79556AA10FD7}" parentId="{A9FD6350-FCA6-4E6C-A780-85FA7B7E9BDA}">
    <text>updated</text>
  </threadedComment>
  <threadedComment ref="OWR458772" dT="2023-01-31T08:26:00.52" personId="{4D90216A-5022-448F-B86B-3C48E47C285D}" id="{501E2DC3-B68F-4DF0-A810-D40E6018F1BA}">
    <text>@Mwamlima, Basileke please edit this line as per the mail from Guy</text>
    <mentions>
      <mention mentionpersonId="{1D340A60-DA7F-4B80-92CD-5DFC1B872412}" mentionId="{452293B2-C404-44F6-99C5-4A9AFC34A428}" startIndex="0" length="19"/>
    </mentions>
  </threadedComment>
  <threadedComment ref="OWR458772" dT="2023-01-31T09:06:23.90" personId="{171D40F8-B88A-4899-8923-1253382DD713}" id="{301E5C8A-5520-4C7D-8189-3A16987A5F59}" parentId="{501E2DC3-B68F-4DF0-A810-D40E6018F1BA}">
    <text>updated</text>
  </threadedComment>
  <threadedComment ref="PGN458772" dT="2023-01-31T08:26:00.52" personId="{4D90216A-5022-448F-B86B-3C48E47C285D}" id="{06A5509B-CC3F-4D9C-BDAF-9691F21EA84E}">
    <text>@Mwamlima, Basileke please edit this line as per the mail from Guy</text>
    <mentions>
      <mention mentionpersonId="{1D340A60-DA7F-4B80-92CD-5DFC1B872412}" mentionId="{9F737D79-4DE1-4E09-976A-9B5094FA0801}" startIndex="0" length="19"/>
    </mentions>
  </threadedComment>
  <threadedComment ref="PGN458772" dT="2023-01-31T09:06:23.90" personId="{171D40F8-B88A-4899-8923-1253382DD713}" id="{BCD3C709-6D36-4707-B563-C67333313E0D}" parentId="{06A5509B-CC3F-4D9C-BDAF-9691F21EA84E}">
    <text>updated</text>
  </threadedComment>
  <threadedComment ref="PQJ458772" dT="2023-01-31T08:26:00.52" personId="{4D90216A-5022-448F-B86B-3C48E47C285D}" id="{703411D7-D4D3-4B82-A7C7-F5B83B43084C}">
    <text>@Mwamlima, Basileke please edit this line as per the mail from Guy</text>
    <mentions>
      <mention mentionpersonId="{1D340A60-DA7F-4B80-92CD-5DFC1B872412}" mentionId="{C81C9A8C-7F11-4192-85D8-72DA12581C2B}" startIndex="0" length="19"/>
    </mentions>
  </threadedComment>
  <threadedComment ref="PQJ458772" dT="2023-01-31T09:06:23.90" personId="{171D40F8-B88A-4899-8923-1253382DD713}" id="{190617EF-DADD-4A4A-A769-7769232768AD}" parentId="{703411D7-D4D3-4B82-A7C7-F5B83B43084C}">
    <text>updated</text>
  </threadedComment>
  <threadedComment ref="QAF458772" dT="2023-01-31T08:26:00.52" personId="{4D90216A-5022-448F-B86B-3C48E47C285D}" id="{7C22E4BC-8CD4-4B27-B7EC-A95BB6A3979E}">
    <text>@Mwamlima, Basileke please edit this line as per the mail from Guy</text>
    <mentions>
      <mention mentionpersonId="{1D340A60-DA7F-4B80-92CD-5DFC1B872412}" mentionId="{3AE802EF-3600-43E6-86AD-8EAD1DB7EDBB}" startIndex="0" length="19"/>
    </mentions>
  </threadedComment>
  <threadedComment ref="QAF458772" dT="2023-01-31T09:06:23.90" personId="{171D40F8-B88A-4899-8923-1253382DD713}" id="{442373BD-8E7F-411D-898F-B698F8D9E333}" parentId="{7C22E4BC-8CD4-4B27-B7EC-A95BB6A3979E}">
    <text>updated</text>
  </threadedComment>
  <threadedComment ref="QKB458772" dT="2023-01-31T08:26:00.52" personId="{4D90216A-5022-448F-B86B-3C48E47C285D}" id="{57C29A8D-E17A-4ED9-9202-B8F5F2A29599}">
    <text>@Mwamlima, Basileke please edit this line as per the mail from Guy</text>
    <mentions>
      <mention mentionpersonId="{1D340A60-DA7F-4B80-92CD-5DFC1B872412}" mentionId="{CCDD41E6-E1A6-4DC4-A788-697BCC4DD280}" startIndex="0" length="19"/>
    </mentions>
  </threadedComment>
  <threadedComment ref="QKB458772" dT="2023-01-31T09:06:23.90" personId="{171D40F8-B88A-4899-8923-1253382DD713}" id="{5A091C62-4D2E-46CC-8733-62C229E615B8}" parentId="{57C29A8D-E17A-4ED9-9202-B8F5F2A29599}">
    <text>updated</text>
  </threadedComment>
  <threadedComment ref="QTX458772" dT="2023-01-31T08:26:00.52" personId="{4D90216A-5022-448F-B86B-3C48E47C285D}" id="{8F14BE75-7A7D-46AC-A429-55AE57655E9E}">
    <text>@Mwamlima, Basileke please edit this line as per the mail from Guy</text>
    <mentions>
      <mention mentionpersonId="{1D340A60-DA7F-4B80-92CD-5DFC1B872412}" mentionId="{56033045-2CE3-416C-97C9-C8AB043800DB}" startIndex="0" length="19"/>
    </mentions>
  </threadedComment>
  <threadedComment ref="QTX458772" dT="2023-01-31T09:06:23.90" personId="{171D40F8-B88A-4899-8923-1253382DD713}" id="{4A7C657C-ADE9-4D18-8EC0-8434A07FD28C}" parentId="{8F14BE75-7A7D-46AC-A429-55AE57655E9E}">
    <text>updated</text>
  </threadedComment>
  <threadedComment ref="RDT458772" dT="2023-01-31T08:26:00.52" personId="{4D90216A-5022-448F-B86B-3C48E47C285D}" id="{2615A062-1D21-44A3-A644-087E79012AB9}">
    <text>@Mwamlima, Basileke please edit this line as per the mail from Guy</text>
    <mentions>
      <mention mentionpersonId="{1D340A60-DA7F-4B80-92CD-5DFC1B872412}" mentionId="{7A46591A-2864-4992-871F-021AC80BE984}" startIndex="0" length="19"/>
    </mentions>
  </threadedComment>
  <threadedComment ref="RDT458772" dT="2023-01-31T09:06:23.90" personId="{171D40F8-B88A-4899-8923-1253382DD713}" id="{6FA6A6DF-3869-484E-B1BF-8FB65E4FD3F9}" parentId="{2615A062-1D21-44A3-A644-087E79012AB9}">
    <text>updated</text>
  </threadedComment>
  <threadedComment ref="RNP458772" dT="2023-01-31T08:26:00.52" personId="{4D90216A-5022-448F-B86B-3C48E47C285D}" id="{1B389CB5-CD05-48F8-B373-8ABAE253A4FF}">
    <text>@Mwamlima, Basileke please edit this line as per the mail from Guy</text>
    <mentions>
      <mention mentionpersonId="{1D340A60-DA7F-4B80-92CD-5DFC1B872412}" mentionId="{AC065A12-369C-4F37-8165-D9A10C973A8C}" startIndex="0" length="19"/>
    </mentions>
  </threadedComment>
  <threadedComment ref="RNP458772" dT="2023-01-31T09:06:23.90" personId="{171D40F8-B88A-4899-8923-1253382DD713}" id="{72AE13B5-0A61-473F-A425-7E15FD03C43B}" parentId="{1B389CB5-CD05-48F8-B373-8ABAE253A4FF}">
    <text>updated</text>
  </threadedComment>
  <threadedComment ref="RXL458772" dT="2023-01-31T08:26:00.52" personId="{4D90216A-5022-448F-B86B-3C48E47C285D}" id="{430C0881-462E-4963-9AA0-3A5EE27AF5C7}">
    <text>@Mwamlima, Basileke please edit this line as per the mail from Guy</text>
    <mentions>
      <mention mentionpersonId="{1D340A60-DA7F-4B80-92CD-5DFC1B872412}" mentionId="{3AEDC783-1A38-4B3D-B71D-B6786C31597A}" startIndex="0" length="19"/>
    </mentions>
  </threadedComment>
  <threadedComment ref="RXL458772" dT="2023-01-31T09:06:23.90" personId="{171D40F8-B88A-4899-8923-1253382DD713}" id="{6F75541B-7044-4A6D-AE6F-1C80DFA4E229}" parentId="{430C0881-462E-4963-9AA0-3A5EE27AF5C7}">
    <text>updated</text>
  </threadedComment>
  <threadedComment ref="SHH458772" dT="2023-01-31T08:26:00.52" personId="{4D90216A-5022-448F-B86B-3C48E47C285D}" id="{4BE9BE54-7EF9-4F2D-A108-6A3EE806815E}">
    <text>@Mwamlima, Basileke please edit this line as per the mail from Guy</text>
    <mentions>
      <mention mentionpersonId="{1D340A60-DA7F-4B80-92CD-5DFC1B872412}" mentionId="{78F55BA3-101B-45D9-A8AE-F68E5FEB1B00}" startIndex="0" length="19"/>
    </mentions>
  </threadedComment>
  <threadedComment ref="SHH458772" dT="2023-01-31T09:06:23.90" personId="{171D40F8-B88A-4899-8923-1253382DD713}" id="{53ECFBAA-BAA0-436E-9A2F-040857D5CA11}" parentId="{4BE9BE54-7EF9-4F2D-A108-6A3EE806815E}">
    <text>updated</text>
  </threadedComment>
  <threadedComment ref="SRD458772" dT="2023-01-31T08:26:00.52" personId="{4D90216A-5022-448F-B86B-3C48E47C285D}" id="{666493AD-F621-4E92-B06A-48381055E776}">
    <text>@Mwamlima, Basileke please edit this line as per the mail from Guy</text>
    <mentions>
      <mention mentionpersonId="{1D340A60-DA7F-4B80-92CD-5DFC1B872412}" mentionId="{CE16375F-2021-4D64-AF77-0D86CBF90023}" startIndex="0" length="19"/>
    </mentions>
  </threadedComment>
  <threadedComment ref="SRD458772" dT="2023-01-31T09:06:23.90" personId="{171D40F8-B88A-4899-8923-1253382DD713}" id="{89F8A318-1B97-42F4-815F-9865B2784BED}" parentId="{666493AD-F621-4E92-B06A-48381055E776}">
    <text>updated</text>
  </threadedComment>
  <threadedComment ref="TAZ458772" dT="2023-01-31T08:26:00.52" personId="{4D90216A-5022-448F-B86B-3C48E47C285D}" id="{E49A21B9-8A9A-4A44-8AA0-ED9EB7B8B8BF}">
    <text>@Mwamlima, Basileke please edit this line as per the mail from Guy</text>
    <mentions>
      <mention mentionpersonId="{1D340A60-DA7F-4B80-92CD-5DFC1B872412}" mentionId="{4B860696-8ACC-45EC-9365-988878162B93}" startIndex="0" length="19"/>
    </mentions>
  </threadedComment>
  <threadedComment ref="TAZ458772" dT="2023-01-31T09:06:23.90" personId="{171D40F8-B88A-4899-8923-1253382DD713}" id="{A0AB636B-BE61-4409-96D6-CFDAF76A6EC1}" parentId="{E49A21B9-8A9A-4A44-8AA0-ED9EB7B8B8BF}">
    <text>updated</text>
  </threadedComment>
  <threadedComment ref="TKV458772" dT="2023-01-31T08:26:00.52" personId="{4D90216A-5022-448F-B86B-3C48E47C285D}" id="{116E3DDE-04EC-4890-A5BB-F33DBA0AA496}">
    <text>@Mwamlima, Basileke please edit this line as per the mail from Guy</text>
    <mentions>
      <mention mentionpersonId="{1D340A60-DA7F-4B80-92CD-5DFC1B872412}" mentionId="{C80EC13C-D97C-4762-9E9A-BB4FE3FACD89}" startIndex="0" length="19"/>
    </mentions>
  </threadedComment>
  <threadedComment ref="TKV458772" dT="2023-01-31T09:06:23.90" personId="{171D40F8-B88A-4899-8923-1253382DD713}" id="{EDE6848D-2C30-440C-8998-4EBFED4877C5}" parentId="{116E3DDE-04EC-4890-A5BB-F33DBA0AA496}">
    <text>updated</text>
  </threadedComment>
  <threadedComment ref="TUR458772" dT="2023-01-31T08:26:00.52" personId="{4D90216A-5022-448F-B86B-3C48E47C285D}" id="{80DD08EC-DCF5-4A09-A05F-03C38C686950}">
    <text>@Mwamlima, Basileke please edit this line as per the mail from Guy</text>
    <mentions>
      <mention mentionpersonId="{1D340A60-DA7F-4B80-92CD-5DFC1B872412}" mentionId="{6B889468-033B-4D21-A885-E17747ED8F98}" startIndex="0" length="19"/>
    </mentions>
  </threadedComment>
  <threadedComment ref="TUR458772" dT="2023-01-31T09:06:23.90" personId="{171D40F8-B88A-4899-8923-1253382DD713}" id="{53868BEB-69AA-4F0F-8900-C5C19619DA3B}" parentId="{80DD08EC-DCF5-4A09-A05F-03C38C686950}">
    <text>updated</text>
  </threadedComment>
  <threadedComment ref="UEN458772" dT="2023-01-31T08:26:00.52" personId="{4D90216A-5022-448F-B86B-3C48E47C285D}" id="{5314F66D-1A24-4B6A-B523-3345BC66DDCD}">
    <text>@Mwamlima, Basileke please edit this line as per the mail from Guy</text>
    <mentions>
      <mention mentionpersonId="{1D340A60-DA7F-4B80-92CD-5DFC1B872412}" mentionId="{170E03C9-ABF6-410A-9F2B-A86F3F444AEF}" startIndex="0" length="19"/>
    </mentions>
  </threadedComment>
  <threadedComment ref="UEN458772" dT="2023-01-31T09:06:23.90" personId="{171D40F8-B88A-4899-8923-1253382DD713}" id="{D7632C37-D39F-4619-8484-2862FB5A30B1}" parentId="{5314F66D-1A24-4B6A-B523-3345BC66DDCD}">
    <text>updated</text>
  </threadedComment>
  <threadedComment ref="UOJ458772" dT="2023-01-31T08:26:00.52" personId="{4D90216A-5022-448F-B86B-3C48E47C285D}" id="{E88D5A05-A7F1-43EF-886F-CA083DAD8260}">
    <text>@Mwamlima, Basileke please edit this line as per the mail from Guy</text>
    <mentions>
      <mention mentionpersonId="{1D340A60-DA7F-4B80-92CD-5DFC1B872412}" mentionId="{ACCD0B50-F7F5-4798-8009-E2E77409F296}" startIndex="0" length="19"/>
    </mentions>
  </threadedComment>
  <threadedComment ref="UOJ458772" dT="2023-01-31T09:06:23.90" personId="{171D40F8-B88A-4899-8923-1253382DD713}" id="{D80FC680-EF55-472F-A323-E72F9097AB7E}" parentId="{E88D5A05-A7F1-43EF-886F-CA083DAD8260}">
    <text>updated</text>
  </threadedComment>
  <threadedComment ref="UYF458772" dT="2023-01-31T08:26:00.52" personId="{4D90216A-5022-448F-B86B-3C48E47C285D}" id="{0A8162D9-F2EA-4240-9CED-7D5602CD14FA}">
    <text>@Mwamlima, Basileke please edit this line as per the mail from Guy</text>
    <mentions>
      <mention mentionpersonId="{1D340A60-DA7F-4B80-92CD-5DFC1B872412}" mentionId="{D8F6FA6A-8F3D-467D-B53F-EFFE18B85EA8}" startIndex="0" length="19"/>
    </mentions>
  </threadedComment>
  <threadedComment ref="UYF458772" dT="2023-01-31T09:06:23.90" personId="{171D40F8-B88A-4899-8923-1253382DD713}" id="{35CC8787-4009-4032-B9CE-FD73D387F70B}" parentId="{0A8162D9-F2EA-4240-9CED-7D5602CD14FA}">
    <text>updated</text>
  </threadedComment>
  <threadedComment ref="VIB458772" dT="2023-01-31T08:26:00.52" personId="{4D90216A-5022-448F-B86B-3C48E47C285D}" id="{520D89F3-F89E-4BA3-BD04-F693B34F0184}">
    <text>@Mwamlima, Basileke please edit this line as per the mail from Guy</text>
    <mentions>
      <mention mentionpersonId="{1D340A60-DA7F-4B80-92CD-5DFC1B872412}" mentionId="{62327E60-A7FE-4BDD-8DBF-3EF2592EE09A}" startIndex="0" length="19"/>
    </mentions>
  </threadedComment>
  <threadedComment ref="VIB458772" dT="2023-01-31T09:06:23.90" personId="{171D40F8-B88A-4899-8923-1253382DD713}" id="{F473D734-FB58-49A9-BDDF-18816F21586D}" parentId="{520D89F3-F89E-4BA3-BD04-F693B34F0184}">
    <text>updated</text>
  </threadedComment>
  <threadedComment ref="VRX458772" dT="2023-01-31T08:26:00.52" personId="{4D90216A-5022-448F-B86B-3C48E47C285D}" id="{295BF8F8-6C41-4C94-9497-1D65440C5A58}">
    <text>@Mwamlima, Basileke please edit this line as per the mail from Guy</text>
    <mentions>
      <mention mentionpersonId="{1D340A60-DA7F-4B80-92CD-5DFC1B872412}" mentionId="{552D9BB8-1014-4525-A28E-17091ACE6F06}" startIndex="0" length="19"/>
    </mentions>
  </threadedComment>
  <threadedComment ref="VRX458772" dT="2023-01-31T09:06:23.90" personId="{171D40F8-B88A-4899-8923-1253382DD713}" id="{41426C4C-A426-4F28-82F3-F0A37F9AF5DA}" parentId="{295BF8F8-6C41-4C94-9497-1D65440C5A58}">
    <text>updated</text>
  </threadedComment>
  <threadedComment ref="WBT458772" dT="2023-01-31T08:26:00.52" personId="{4D90216A-5022-448F-B86B-3C48E47C285D}" id="{F6AA3DDB-2747-4AED-B9CA-58CCB484598C}">
    <text>@Mwamlima, Basileke please edit this line as per the mail from Guy</text>
    <mentions>
      <mention mentionpersonId="{1D340A60-DA7F-4B80-92CD-5DFC1B872412}" mentionId="{188F252D-391E-419E-9F48-A676DAFD13C2}" startIndex="0" length="19"/>
    </mentions>
  </threadedComment>
  <threadedComment ref="WBT458772" dT="2023-01-31T09:06:23.90" personId="{171D40F8-B88A-4899-8923-1253382DD713}" id="{BA95FC02-C6C5-41F9-8382-57B2EEFAB760}" parentId="{F6AA3DDB-2747-4AED-B9CA-58CCB484598C}">
    <text>updated</text>
  </threadedComment>
  <threadedComment ref="WLP458772" dT="2023-01-31T08:26:00.52" personId="{4D90216A-5022-448F-B86B-3C48E47C285D}" id="{84ECE259-3CC6-4257-AF3A-A592E9349776}">
    <text>@Mwamlima, Basileke please edit this line as per the mail from Guy</text>
    <mentions>
      <mention mentionpersonId="{1D340A60-DA7F-4B80-92CD-5DFC1B872412}" mentionId="{290ECABF-0B28-47AD-963C-46BA31FF7C7F}" startIndex="0" length="19"/>
    </mentions>
  </threadedComment>
  <threadedComment ref="WLP458772" dT="2023-01-31T09:06:23.90" personId="{171D40F8-B88A-4899-8923-1253382DD713}" id="{C6692466-7E83-4733-8CE8-BF8DD55F1B71}" parentId="{84ECE259-3CC6-4257-AF3A-A592E9349776}">
    <text>updated</text>
  </threadedComment>
  <threadedComment ref="WVL458772" dT="2023-01-31T08:26:00.52" personId="{4D90216A-5022-448F-B86B-3C48E47C285D}" id="{F146FEC9-0417-42D2-85A8-4FC3D297D665}">
    <text>@Mwamlima, Basileke please edit this line as per the mail from Guy</text>
    <mentions>
      <mention mentionpersonId="{1D340A60-DA7F-4B80-92CD-5DFC1B872412}" mentionId="{C3216676-5631-4759-8DF7-A85C71E907B5}" startIndex="0" length="19"/>
    </mentions>
  </threadedComment>
  <threadedComment ref="WVL458772" dT="2023-01-31T09:06:23.90" personId="{171D40F8-B88A-4899-8923-1253382DD713}" id="{958E61F0-C830-4A02-872E-DEF678DA2C3E}" parentId="{F146FEC9-0417-42D2-85A8-4FC3D297D665}">
    <text>updated</text>
  </threadedComment>
  <threadedComment ref="E524306" dT="2023-01-31T08:27:18.32" personId="{4D90216A-5022-448F-B86B-3C48E47C285D}" id="{399A0F15-4245-4DD6-B796-9E415DF171D7}">
    <text>@Mwamlima, Basileke please update this as per Zenzo's calculations (considered and quality checked by yourself of course)</text>
    <mentions>
      <mention mentionpersonId="{1D340A60-DA7F-4B80-92CD-5DFC1B872412}" mentionId="{990016A1-88B0-4DAD-8B54-276915B1197F}" startIndex="0" length="19"/>
    </mentions>
  </threadedComment>
  <threadedComment ref="E524306" dT="2023-01-31T08:57:32.93" personId="{171D40F8-B88A-4899-8923-1253382DD713}" id="{8A7AB67F-D4F4-44F5-9B4E-187CDF99695D}" parentId="{399A0F15-4245-4DD6-B796-9E415DF171D7}">
    <text>Updated.</text>
  </threadedComment>
  <threadedComment ref="JA524306" dT="2023-01-31T08:27:18.32" personId="{4D90216A-5022-448F-B86B-3C48E47C285D}" id="{657BA48F-E18B-431E-BAD1-45E042319EAD}">
    <text>@Mwamlima, Basileke please update this as per Zenzo's calculations (considered and quality checked by yourself of course)</text>
    <mentions>
      <mention mentionpersonId="{1D340A60-DA7F-4B80-92CD-5DFC1B872412}" mentionId="{658F42D5-0751-44EC-BDCD-6A91DCF8E72E}" startIndex="0" length="19"/>
    </mentions>
  </threadedComment>
  <threadedComment ref="JA524306" dT="2023-01-31T08:57:32.93" personId="{171D40F8-B88A-4899-8923-1253382DD713}" id="{FD4C3004-13AD-4149-A084-BD4CF6A1D9D6}" parentId="{657BA48F-E18B-431E-BAD1-45E042319EAD}">
    <text>Updated.</text>
  </threadedComment>
  <threadedComment ref="SW524306" dT="2023-01-31T08:27:18.32" personId="{4D90216A-5022-448F-B86B-3C48E47C285D}" id="{B3572EBF-666A-476E-8CA5-B07AA7E83CBE}">
    <text>@Mwamlima, Basileke please update this as per Zenzo's calculations (considered and quality checked by yourself of course)</text>
    <mentions>
      <mention mentionpersonId="{1D340A60-DA7F-4B80-92CD-5DFC1B872412}" mentionId="{F8957B2B-CBBB-470F-ABE9-E33254D73E93}" startIndex="0" length="19"/>
    </mentions>
  </threadedComment>
  <threadedComment ref="SW524306" dT="2023-01-31T08:57:32.93" personId="{171D40F8-B88A-4899-8923-1253382DD713}" id="{64DF3CD4-EB95-4AFA-A610-5C1B32F2D0DB}" parentId="{B3572EBF-666A-476E-8CA5-B07AA7E83CBE}">
    <text>Updated.</text>
  </threadedComment>
  <threadedComment ref="ACS524306" dT="2023-01-31T08:27:18.32" personId="{4D90216A-5022-448F-B86B-3C48E47C285D}" id="{4312099F-5382-4667-98F7-D14BCAEEDFA1}">
    <text>@Mwamlima, Basileke please update this as per Zenzo's calculations (considered and quality checked by yourself of course)</text>
    <mentions>
      <mention mentionpersonId="{1D340A60-DA7F-4B80-92CD-5DFC1B872412}" mentionId="{142D6C00-A365-4882-B2D0-38A189B109DB}" startIndex="0" length="19"/>
    </mentions>
  </threadedComment>
  <threadedComment ref="ACS524306" dT="2023-01-31T08:57:32.93" personId="{171D40F8-B88A-4899-8923-1253382DD713}" id="{18AFA2D0-B372-4615-8A89-501A4CCDC518}" parentId="{4312099F-5382-4667-98F7-D14BCAEEDFA1}">
    <text>Updated.</text>
  </threadedComment>
  <threadedComment ref="AMO524306" dT="2023-01-31T08:27:18.32" personId="{4D90216A-5022-448F-B86B-3C48E47C285D}" id="{7459FF42-2851-4ACB-830E-8EC42BE6FA28}">
    <text>@Mwamlima, Basileke please update this as per Zenzo's calculations (considered and quality checked by yourself of course)</text>
    <mentions>
      <mention mentionpersonId="{1D340A60-DA7F-4B80-92CD-5DFC1B872412}" mentionId="{C8F39BFA-64D4-4B3F-AB20-2D5C8DCD6065}" startIndex="0" length="19"/>
    </mentions>
  </threadedComment>
  <threadedComment ref="AMO524306" dT="2023-01-31T08:57:32.93" personId="{171D40F8-B88A-4899-8923-1253382DD713}" id="{2C1591CA-2940-42F7-A7B3-7EE77DA532A6}" parentId="{7459FF42-2851-4ACB-830E-8EC42BE6FA28}">
    <text>Updated.</text>
  </threadedComment>
  <threadedComment ref="AWK524306" dT="2023-01-31T08:27:18.32" personId="{4D90216A-5022-448F-B86B-3C48E47C285D}" id="{195236E3-D148-47D2-A6FE-A7B8346028DD}">
    <text>@Mwamlima, Basileke please update this as per Zenzo's calculations (considered and quality checked by yourself of course)</text>
    <mentions>
      <mention mentionpersonId="{1D340A60-DA7F-4B80-92CD-5DFC1B872412}" mentionId="{CDCAB307-D0C1-43CF-B80F-3114CC47CB73}" startIndex="0" length="19"/>
    </mentions>
  </threadedComment>
  <threadedComment ref="AWK524306" dT="2023-01-31T08:57:32.93" personId="{171D40F8-B88A-4899-8923-1253382DD713}" id="{2CA37292-3397-43D7-805A-6377EF54A002}" parentId="{195236E3-D148-47D2-A6FE-A7B8346028DD}">
    <text>Updated.</text>
  </threadedComment>
  <threadedComment ref="BGG524306" dT="2023-01-31T08:27:18.32" personId="{4D90216A-5022-448F-B86B-3C48E47C285D}" id="{31E1378E-6B40-4536-9CF2-4F1E20572DE9}">
    <text>@Mwamlima, Basileke please update this as per Zenzo's calculations (considered and quality checked by yourself of course)</text>
    <mentions>
      <mention mentionpersonId="{1D340A60-DA7F-4B80-92CD-5DFC1B872412}" mentionId="{333B283B-16F6-4692-B522-E64EE7472F09}" startIndex="0" length="19"/>
    </mentions>
  </threadedComment>
  <threadedComment ref="BGG524306" dT="2023-01-31T08:57:32.93" personId="{171D40F8-B88A-4899-8923-1253382DD713}" id="{8459BF4E-C5AD-4CCB-89D3-58D6674B2E1E}" parentId="{31E1378E-6B40-4536-9CF2-4F1E20572DE9}">
    <text>Updated.</text>
  </threadedComment>
  <threadedComment ref="BQC524306" dT="2023-01-31T08:27:18.32" personId="{4D90216A-5022-448F-B86B-3C48E47C285D}" id="{59C8C09C-5F46-4BD1-ABFD-7443A7AB215B}">
    <text>@Mwamlima, Basileke please update this as per Zenzo's calculations (considered and quality checked by yourself of course)</text>
    <mentions>
      <mention mentionpersonId="{1D340A60-DA7F-4B80-92CD-5DFC1B872412}" mentionId="{85408A4D-F25B-41E6-B819-6D079171C53B}" startIndex="0" length="19"/>
    </mentions>
  </threadedComment>
  <threadedComment ref="BQC524306" dT="2023-01-31T08:57:32.93" personId="{171D40F8-B88A-4899-8923-1253382DD713}" id="{B932F865-59AE-4C1D-9A91-DBC0F378ADF1}" parentId="{59C8C09C-5F46-4BD1-ABFD-7443A7AB215B}">
    <text>Updated.</text>
  </threadedComment>
  <threadedComment ref="BZY524306" dT="2023-01-31T08:27:18.32" personId="{4D90216A-5022-448F-B86B-3C48E47C285D}" id="{FE154F9B-861F-48FB-9641-1D222B144B13}">
    <text>@Mwamlima, Basileke please update this as per Zenzo's calculations (considered and quality checked by yourself of course)</text>
    <mentions>
      <mention mentionpersonId="{1D340A60-DA7F-4B80-92CD-5DFC1B872412}" mentionId="{AA4DCA9A-D8D3-40E2-973F-A2C9D4E48901}" startIndex="0" length="19"/>
    </mentions>
  </threadedComment>
  <threadedComment ref="BZY524306" dT="2023-01-31T08:57:32.93" personId="{171D40F8-B88A-4899-8923-1253382DD713}" id="{1F4B8F56-0D63-4771-AC3A-8009AE80162A}" parentId="{FE154F9B-861F-48FB-9641-1D222B144B13}">
    <text>Updated.</text>
  </threadedComment>
  <threadedComment ref="CJU524306" dT="2023-01-31T08:27:18.32" personId="{4D90216A-5022-448F-B86B-3C48E47C285D}" id="{8CC2356F-9FEC-4379-8C96-9BC2C1799933}">
    <text>@Mwamlima, Basileke please update this as per Zenzo's calculations (considered and quality checked by yourself of course)</text>
    <mentions>
      <mention mentionpersonId="{1D340A60-DA7F-4B80-92CD-5DFC1B872412}" mentionId="{B08F26E2-5059-4B61-9B14-2E784A9F7DF4}" startIndex="0" length="19"/>
    </mentions>
  </threadedComment>
  <threadedComment ref="CJU524306" dT="2023-01-31T08:57:32.93" personId="{171D40F8-B88A-4899-8923-1253382DD713}" id="{41682633-AE9A-4580-AD62-A603817CAF34}" parentId="{8CC2356F-9FEC-4379-8C96-9BC2C1799933}">
    <text>Updated.</text>
  </threadedComment>
  <threadedComment ref="CTQ524306" dT="2023-01-31T08:27:18.32" personId="{4D90216A-5022-448F-B86B-3C48E47C285D}" id="{CF41E82C-3986-4218-AFFE-D0C59E891D1D}">
    <text>@Mwamlima, Basileke please update this as per Zenzo's calculations (considered and quality checked by yourself of course)</text>
    <mentions>
      <mention mentionpersonId="{1D340A60-DA7F-4B80-92CD-5DFC1B872412}" mentionId="{B4937F30-C7AA-422E-B067-D6D27769FA3E}" startIndex="0" length="19"/>
    </mentions>
  </threadedComment>
  <threadedComment ref="CTQ524306" dT="2023-01-31T08:57:32.93" personId="{171D40F8-B88A-4899-8923-1253382DD713}" id="{DBDCD453-AC67-4D33-8916-C5AC4799EF5F}" parentId="{CF41E82C-3986-4218-AFFE-D0C59E891D1D}">
    <text>Updated.</text>
  </threadedComment>
  <threadedComment ref="DDM524306" dT="2023-01-31T08:27:18.32" personId="{4D90216A-5022-448F-B86B-3C48E47C285D}" id="{71F5AD79-889E-4C15-B98D-CFCCC96DA79C}">
    <text>@Mwamlima, Basileke please update this as per Zenzo's calculations (considered and quality checked by yourself of course)</text>
    <mentions>
      <mention mentionpersonId="{1D340A60-DA7F-4B80-92CD-5DFC1B872412}" mentionId="{F9083BE6-6371-47FD-8908-130535B9CABA}" startIndex="0" length="19"/>
    </mentions>
  </threadedComment>
  <threadedComment ref="DDM524306" dT="2023-01-31T08:57:32.93" personId="{171D40F8-B88A-4899-8923-1253382DD713}" id="{86F46C65-C5E6-47C8-8664-B2D56004F03E}" parentId="{71F5AD79-889E-4C15-B98D-CFCCC96DA79C}">
    <text>Updated.</text>
  </threadedComment>
  <threadedComment ref="DNI524306" dT="2023-01-31T08:27:18.32" personId="{4D90216A-5022-448F-B86B-3C48E47C285D}" id="{841D5360-42C2-4D8D-AF2E-A3D5DE9BC55A}">
    <text>@Mwamlima, Basileke please update this as per Zenzo's calculations (considered and quality checked by yourself of course)</text>
    <mentions>
      <mention mentionpersonId="{1D340A60-DA7F-4B80-92CD-5DFC1B872412}" mentionId="{23369AB1-56BF-4957-A4EF-7E28A2F5EB7A}" startIndex="0" length="19"/>
    </mentions>
  </threadedComment>
  <threadedComment ref="DNI524306" dT="2023-01-31T08:57:32.93" personId="{171D40F8-B88A-4899-8923-1253382DD713}" id="{0440803D-E9E9-4501-B55F-92D25E2EFB04}" parentId="{841D5360-42C2-4D8D-AF2E-A3D5DE9BC55A}">
    <text>Updated.</text>
  </threadedComment>
  <threadedComment ref="DXE524306" dT="2023-01-31T08:27:18.32" personId="{4D90216A-5022-448F-B86B-3C48E47C285D}" id="{5F9E96A9-923E-4B56-8757-179C2ED70AB6}">
    <text>@Mwamlima, Basileke please update this as per Zenzo's calculations (considered and quality checked by yourself of course)</text>
    <mentions>
      <mention mentionpersonId="{1D340A60-DA7F-4B80-92CD-5DFC1B872412}" mentionId="{2FF91ACC-5257-4865-8F07-5A1551FFE6B7}" startIndex="0" length="19"/>
    </mentions>
  </threadedComment>
  <threadedComment ref="DXE524306" dT="2023-01-31T08:57:32.93" personId="{171D40F8-B88A-4899-8923-1253382DD713}" id="{75601917-07A4-492D-B20E-2D1CE9E25052}" parentId="{5F9E96A9-923E-4B56-8757-179C2ED70AB6}">
    <text>Updated.</text>
  </threadedComment>
  <threadedComment ref="EHA524306" dT="2023-01-31T08:27:18.32" personId="{4D90216A-5022-448F-B86B-3C48E47C285D}" id="{FD51F034-DB69-4130-86EE-234EB6E7D893}">
    <text>@Mwamlima, Basileke please update this as per Zenzo's calculations (considered and quality checked by yourself of course)</text>
    <mentions>
      <mention mentionpersonId="{1D340A60-DA7F-4B80-92CD-5DFC1B872412}" mentionId="{7E086218-B970-4019-AFC0-413D87F30663}" startIndex="0" length="19"/>
    </mentions>
  </threadedComment>
  <threadedComment ref="EHA524306" dT="2023-01-31T08:57:32.93" personId="{171D40F8-B88A-4899-8923-1253382DD713}" id="{FFB544F4-8E93-44B1-89E7-E3B4691E1BD6}" parentId="{FD51F034-DB69-4130-86EE-234EB6E7D893}">
    <text>Updated.</text>
  </threadedComment>
  <threadedComment ref="EQW524306" dT="2023-01-31T08:27:18.32" personId="{4D90216A-5022-448F-B86B-3C48E47C285D}" id="{A4937378-FBF2-4220-823C-79C414F0CE95}">
    <text>@Mwamlima, Basileke please update this as per Zenzo's calculations (considered and quality checked by yourself of course)</text>
    <mentions>
      <mention mentionpersonId="{1D340A60-DA7F-4B80-92CD-5DFC1B872412}" mentionId="{CA6961CA-E4DD-4A47-A520-ED124FCB3D6E}" startIndex="0" length="19"/>
    </mentions>
  </threadedComment>
  <threadedComment ref="EQW524306" dT="2023-01-31T08:57:32.93" personId="{171D40F8-B88A-4899-8923-1253382DD713}" id="{0938107B-7D38-4AEC-9003-706F6DEB32C2}" parentId="{A4937378-FBF2-4220-823C-79C414F0CE95}">
    <text>Updated.</text>
  </threadedComment>
  <threadedComment ref="FAS524306" dT="2023-01-31T08:27:18.32" personId="{4D90216A-5022-448F-B86B-3C48E47C285D}" id="{21E33EC5-8799-4AEA-825D-C9B946309E61}">
    <text>@Mwamlima, Basileke please update this as per Zenzo's calculations (considered and quality checked by yourself of course)</text>
    <mentions>
      <mention mentionpersonId="{1D340A60-DA7F-4B80-92CD-5DFC1B872412}" mentionId="{F2DFA888-5E7D-4F11-B946-60994E49EF98}" startIndex="0" length="19"/>
    </mentions>
  </threadedComment>
  <threadedComment ref="FAS524306" dT="2023-01-31T08:57:32.93" personId="{171D40F8-B88A-4899-8923-1253382DD713}" id="{F58FF7D7-BBAB-47E3-AA7B-1B2EB36BBCC1}" parentId="{21E33EC5-8799-4AEA-825D-C9B946309E61}">
    <text>Updated.</text>
  </threadedComment>
  <threadedComment ref="FKO524306" dT="2023-01-31T08:27:18.32" personId="{4D90216A-5022-448F-B86B-3C48E47C285D}" id="{4F5DAEBE-B2CC-4F67-A769-609B9F182934}">
    <text>@Mwamlima, Basileke please update this as per Zenzo's calculations (considered and quality checked by yourself of course)</text>
    <mentions>
      <mention mentionpersonId="{1D340A60-DA7F-4B80-92CD-5DFC1B872412}" mentionId="{CAB7C548-7DB3-4EDA-BFD8-75D3CB490E89}" startIndex="0" length="19"/>
    </mentions>
  </threadedComment>
  <threadedComment ref="FKO524306" dT="2023-01-31T08:57:32.93" personId="{171D40F8-B88A-4899-8923-1253382DD713}" id="{887032F8-64DE-457C-B9BC-EEC2AF67CB2D}" parentId="{4F5DAEBE-B2CC-4F67-A769-609B9F182934}">
    <text>Updated.</text>
  </threadedComment>
  <threadedComment ref="FUK524306" dT="2023-01-31T08:27:18.32" personId="{4D90216A-5022-448F-B86B-3C48E47C285D}" id="{599A9E91-DBE9-409F-82E6-F678D2C78E7D}">
    <text>@Mwamlima, Basileke please update this as per Zenzo's calculations (considered and quality checked by yourself of course)</text>
    <mentions>
      <mention mentionpersonId="{1D340A60-DA7F-4B80-92CD-5DFC1B872412}" mentionId="{A419ACD5-3F22-4904-9B33-B4F680B94A2D}" startIndex="0" length="19"/>
    </mentions>
  </threadedComment>
  <threadedComment ref="FUK524306" dT="2023-01-31T08:57:32.93" personId="{171D40F8-B88A-4899-8923-1253382DD713}" id="{CA15DEB1-736D-4C2C-A8D0-2E4AA346902A}" parentId="{599A9E91-DBE9-409F-82E6-F678D2C78E7D}">
    <text>Updated.</text>
  </threadedComment>
  <threadedComment ref="GEG524306" dT="2023-01-31T08:27:18.32" personId="{4D90216A-5022-448F-B86B-3C48E47C285D}" id="{8E1E8B84-7A66-45B5-98C5-4E22F08B6C0B}">
    <text>@Mwamlima, Basileke please update this as per Zenzo's calculations (considered and quality checked by yourself of course)</text>
    <mentions>
      <mention mentionpersonId="{1D340A60-DA7F-4B80-92CD-5DFC1B872412}" mentionId="{0DCE56A0-B077-4F40-9927-ED095721BB80}" startIndex="0" length="19"/>
    </mentions>
  </threadedComment>
  <threadedComment ref="GEG524306" dT="2023-01-31T08:57:32.93" personId="{171D40F8-B88A-4899-8923-1253382DD713}" id="{A23A176B-0548-4EAF-A0A2-117D4F679BE4}" parentId="{8E1E8B84-7A66-45B5-98C5-4E22F08B6C0B}">
    <text>Updated.</text>
  </threadedComment>
  <threadedComment ref="GOC524306" dT="2023-01-31T08:27:18.32" personId="{4D90216A-5022-448F-B86B-3C48E47C285D}" id="{C6A7AF40-E7E1-4D62-8E10-31883078E50D}">
    <text>@Mwamlima, Basileke please update this as per Zenzo's calculations (considered and quality checked by yourself of course)</text>
    <mentions>
      <mention mentionpersonId="{1D340A60-DA7F-4B80-92CD-5DFC1B872412}" mentionId="{D61ACC1B-37F5-4A7C-AA33-72D9562A9801}" startIndex="0" length="19"/>
    </mentions>
  </threadedComment>
  <threadedComment ref="GOC524306" dT="2023-01-31T08:57:32.93" personId="{171D40F8-B88A-4899-8923-1253382DD713}" id="{7ECE4A69-AB9B-4B96-85A4-EEB2BA5D3B8D}" parentId="{C6A7AF40-E7E1-4D62-8E10-31883078E50D}">
    <text>Updated.</text>
  </threadedComment>
  <threadedComment ref="GXY524306" dT="2023-01-31T08:27:18.32" personId="{4D90216A-5022-448F-B86B-3C48E47C285D}" id="{EF3A0195-AE7C-4818-8B88-3E86DF6E1CFC}">
    <text>@Mwamlima, Basileke please update this as per Zenzo's calculations (considered and quality checked by yourself of course)</text>
    <mentions>
      <mention mentionpersonId="{1D340A60-DA7F-4B80-92CD-5DFC1B872412}" mentionId="{D6987DF0-FF89-4DF8-BFC5-E1A4D1E2B5B5}" startIndex="0" length="19"/>
    </mentions>
  </threadedComment>
  <threadedComment ref="GXY524306" dT="2023-01-31T08:57:32.93" personId="{171D40F8-B88A-4899-8923-1253382DD713}" id="{33B8FC4F-609D-44CF-A48C-4C3ADAE0838C}" parentId="{EF3A0195-AE7C-4818-8B88-3E86DF6E1CFC}">
    <text>Updated.</text>
  </threadedComment>
  <threadedComment ref="HHU524306" dT="2023-01-31T08:27:18.32" personId="{4D90216A-5022-448F-B86B-3C48E47C285D}" id="{B855B6D3-5DBA-41F6-809C-7C554D0E5E21}">
    <text>@Mwamlima, Basileke please update this as per Zenzo's calculations (considered and quality checked by yourself of course)</text>
    <mentions>
      <mention mentionpersonId="{1D340A60-DA7F-4B80-92CD-5DFC1B872412}" mentionId="{AEB4D919-2095-4A4E-A9F4-1800339ACFCE}" startIndex="0" length="19"/>
    </mentions>
  </threadedComment>
  <threadedComment ref="HHU524306" dT="2023-01-31T08:57:32.93" personId="{171D40F8-B88A-4899-8923-1253382DD713}" id="{C5413E42-F10E-464C-AB03-D0B575D35AAE}" parentId="{B855B6D3-5DBA-41F6-809C-7C554D0E5E21}">
    <text>Updated.</text>
  </threadedComment>
  <threadedComment ref="HRQ524306" dT="2023-01-31T08:27:18.32" personId="{4D90216A-5022-448F-B86B-3C48E47C285D}" id="{6ADF5C0B-DFCC-4B01-9CED-5EE5D5BB88AA}">
    <text>@Mwamlima, Basileke please update this as per Zenzo's calculations (considered and quality checked by yourself of course)</text>
    <mentions>
      <mention mentionpersonId="{1D340A60-DA7F-4B80-92CD-5DFC1B872412}" mentionId="{F8598687-47E7-4078-9D31-14D63E295F83}" startIndex="0" length="19"/>
    </mentions>
  </threadedComment>
  <threadedComment ref="HRQ524306" dT="2023-01-31T08:57:32.93" personId="{171D40F8-B88A-4899-8923-1253382DD713}" id="{62CBF065-C42D-4CE4-84FB-2069729E438C}" parentId="{6ADF5C0B-DFCC-4B01-9CED-5EE5D5BB88AA}">
    <text>Updated.</text>
  </threadedComment>
  <threadedComment ref="IBM524306" dT="2023-01-31T08:27:18.32" personId="{4D90216A-5022-448F-B86B-3C48E47C285D}" id="{EFFCBABF-2DCF-4902-8A58-279042C3EC3D}">
    <text>@Mwamlima, Basileke please update this as per Zenzo's calculations (considered and quality checked by yourself of course)</text>
    <mentions>
      <mention mentionpersonId="{1D340A60-DA7F-4B80-92CD-5DFC1B872412}" mentionId="{192C89A9-5671-4362-8999-5E472BB960B3}" startIndex="0" length="19"/>
    </mentions>
  </threadedComment>
  <threadedComment ref="IBM524306" dT="2023-01-31T08:57:32.93" personId="{171D40F8-B88A-4899-8923-1253382DD713}" id="{CA7D94C9-5CF9-4DBB-AACE-AFBACB3A00A7}" parentId="{EFFCBABF-2DCF-4902-8A58-279042C3EC3D}">
    <text>Updated.</text>
  </threadedComment>
  <threadedComment ref="ILI524306" dT="2023-01-31T08:27:18.32" personId="{4D90216A-5022-448F-B86B-3C48E47C285D}" id="{E6D85C60-B76C-4E32-B73D-BDB7CAD46B35}">
    <text>@Mwamlima, Basileke please update this as per Zenzo's calculations (considered and quality checked by yourself of course)</text>
    <mentions>
      <mention mentionpersonId="{1D340A60-DA7F-4B80-92CD-5DFC1B872412}" mentionId="{9C39E5C2-6AE5-45D3-A6FB-5B50BE09395B}" startIndex="0" length="19"/>
    </mentions>
  </threadedComment>
  <threadedComment ref="ILI524306" dT="2023-01-31T08:57:32.93" personId="{171D40F8-B88A-4899-8923-1253382DD713}" id="{FC359431-6B63-45C3-AD68-94271A5AE55E}" parentId="{E6D85C60-B76C-4E32-B73D-BDB7CAD46B35}">
    <text>Updated.</text>
  </threadedComment>
  <threadedComment ref="IVE524306" dT="2023-01-31T08:27:18.32" personId="{4D90216A-5022-448F-B86B-3C48E47C285D}" id="{6ED2F06A-7D6A-466E-80F8-F699208CCBEC}">
    <text>@Mwamlima, Basileke please update this as per Zenzo's calculations (considered and quality checked by yourself of course)</text>
    <mentions>
      <mention mentionpersonId="{1D340A60-DA7F-4B80-92CD-5DFC1B872412}" mentionId="{B793C261-EEB4-44E5-B479-9FA997C03AD6}" startIndex="0" length="19"/>
    </mentions>
  </threadedComment>
  <threadedComment ref="IVE524306" dT="2023-01-31T08:57:32.93" personId="{171D40F8-B88A-4899-8923-1253382DD713}" id="{E56FC004-D292-4D8B-AF13-159EE3B0A919}" parentId="{6ED2F06A-7D6A-466E-80F8-F699208CCBEC}">
    <text>Updated.</text>
  </threadedComment>
  <threadedComment ref="JFA524306" dT="2023-01-31T08:27:18.32" personId="{4D90216A-5022-448F-B86B-3C48E47C285D}" id="{63C4AF51-A974-4D63-972D-7BBBBC6E006C}">
    <text>@Mwamlima, Basileke please update this as per Zenzo's calculations (considered and quality checked by yourself of course)</text>
    <mentions>
      <mention mentionpersonId="{1D340A60-DA7F-4B80-92CD-5DFC1B872412}" mentionId="{D4ED1A00-87D8-48FE-8783-7A8C80C1D90C}" startIndex="0" length="19"/>
    </mentions>
  </threadedComment>
  <threadedComment ref="JFA524306" dT="2023-01-31T08:57:32.93" personId="{171D40F8-B88A-4899-8923-1253382DD713}" id="{59C3C9F6-9395-4D56-96EE-50AA43313EA4}" parentId="{63C4AF51-A974-4D63-972D-7BBBBC6E006C}">
    <text>Updated.</text>
  </threadedComment>
  <threadedComment ref="JOW524306" dT="2023-01-31T08:27:18.32" personId="{4D90216A-5022-448F-B86B-3C48E47C285D}" id="{96328E0A-EBFF-4704-A7EA-D2121E5807A4}">
    <text>@Mwamlima, Basileke please update this as per Zenzo's calculations (considered and quality checked by yourself of course)</text>
    <mentions>
      <mention mentionpersonId="{1D340A60-DA7F-4B80-92CD-5DFC1B872412}" mentionId="{65CA5327-AC75-4290-886F-CD27F5C247D5}" startIndex="0" length="19"/>
    </mentions>
  </threadedComment>
  <threadedComment ref="JOW524306" dT="2023-01-31T08:57:32.93" personId="{171D40F8-B88A-4899-8923-1253382DD713}" id="{D5DDED83-0335-46C4-843E-898E80BE22B3}" parentId="{96328E0A-EBFF-4704-A7EA-D2121E5807A4}">
    <text>Updated.</text>
  </threadedComment>
  <threadedComment ref="JYS524306" dT="2023-01-31T08:27:18.32" personId="{4D90216A-5022-448F-B86B-3C48E47C285D}" id="{8CCBEB30-E02D-4185-9D96-0FF4C86C4923}">
    <text>@Mwamlima, Basileke please update this as per Zenzo's calculations (considered and quality checked by yourself of course)</text>
    <mentions>
      <mention mentionpersonId="{1D340A60-DA7F-4B80-92CD-5DFC1B872412}" mentionId="{97E3A954-5AD7-4219-AA9D-265A48F6776A}" startIndex="0" length="19"/>
    </mentions>
  </threadedComment>
  <threadedComment ref="JYS524306" dT="2023-01-31T08:57:32.93" personId="{171D40F8-B88A-4899-8923-1253382DD713}" id="{42CFBBA4-FC5D-4341-887A-2984E74349C6}" parentId="{8CCBEB30-E02D-4185-9D96-0FF4C86C4923}">
    <text>Updated.</text>
  </threadedComment>
  <threadedComment ref="KIO524306" dT="2023-01-31T08:27:18.32" personId="{4D90216A-5022-448F-B86B-3C48E47C285D}" id="{BA8E1C91-6101-4D3E-A070-9A85901DA33F}">
    <text>@Mwamlima, Basileke please update this as per Zenzo's calculations (considered and quality checked by yourself of course)</text>
    <mentions>
      <mention mentionpersonId="{1D340A60-DA7F-4B80-92CD-5DFC1B872412}" mentionId="{5DABBF15-AB75-47AC-9673-C4ECD7F4891D}" startIndex="0" length="19"/>
    </mentions>
  </threadedComment>
  <threadedComment ref="KIO524306" dT="2023-01-31T08:57:32.93" personId="{171D40F8-B88A-4899-8923-1253382DD713}" id="{AAABBCA8-523E-45D0-938D-A26D3B518D1D}" parentId="{BA8E1C91-6101-4D3E-A070-9A85901DA33F}">
    <text>Updated.</text>
  </threadedComment>
  <threadedComment ref="KSK524306" dT="2023-01-31T08:27:18.32" personId="{4D90216A-5022-448F-B86B-3C48E47C285D}" id="{5C1531FE-58EE-40DC-9441-CDADD517E081}">
    <text>@Mwamlima, Basileke please update this as per Zenzo's calculations (considered and quality checked by yourself of course)</text>
    <mentions>
      <mention mentionpersonId="{1D340A60-DA7F-4B80-92CD-5DFC1B872412}" mentionId="{96BCA70F-6DD9-4A8B-BD19-72F61649C27C}" startIndex="0" length="19"/>
    </mentions>
  </threadedComment>
  <threadedComment ref="KSK524306" dT="2023-01-31T08:57:32.93" personId="{171D40F8-B88A-4899-8923-1253382DD713}" id="{DF4F4521-1374-49DA-8FED-D4F04DD0BCD2}" parentId="{5C1531FE-58EE-40DC-9441-CDADD517E081}">
    <text>Updated.</text>
  </threadedComment>
  <threadedComment ref="LCG524306" dT="2023-01-31T08:27:18.32" personId="{4D90216A-5022-448F-B86B-3C48E47C285D}" id="{4CAE26FE-9B39-4C85-81AE-6EFD43B0DFF3}">
    <text>@Mwamlima, Basileke please update this as per Zenzo's calculations (considered and quality checked by yourself of course)</text>
    <mentions>
      <mention mentionpersonId="{1D340A60-DA7F-4B80-92CD-5DFC1B872412}" mentionId="{5645D95C-A9BD-432F-AF89-8035695F573F}" startIndex="0" length="19"/>
    </mentions>
  </threadedComment>
  <threadedComment ref="LCG524306" dT="2023-01-31T08:57:32.93" personId="{171D40F8-B88A-4899-8923-1253382DD713}" id="{8E425888-2B65-45FB-9BBE-E099337F5CCB}" parentId="{4CAE26FE-9B39-4C85-81AE-6EFD43B0DFF3}">
    <text>Updated.</text>
  </threadedComment>
  <threadedComment ref="LMC524306" dT="2023-01-31T08:27:18.32" personId="{4D90216A-5022-448F-B86B-3C48E47C285D}" id="{52D992F8-134D-44E1-8782-31ECB9C02903}">
    <text>@Mwamlima, Basileke please update this as per Zenzo's calculations (considered and quality checked by yourself of course)</text>
    <mentions>
      <mention mentionpersonId="{1D340A60-DA7F-4B80-92CD-5DFC1B872412}" mentionId="{F3652C10-6385-4642-819E-1F5593592744}" startIndex="0" length="19"/>
    </mentions>
  </threadedComment>
  <threadedComment ref="LMC524306" dT="2023-01-31T08:57:32.93" personId="{171D40F8-B88A-4899-8923-1253382DD713}" id="{E8BE41E4-EED2-4293-9C04-08313CBC364D}" parentId="{52D992F8-134D-44E1-8782-31ECB9C02903}">
    <text>Updated.</text>
  </threadedComment>
  <threadedComment ref="LVY524306" dT="2023-01-31T08:27:18.32" personId="{4D90216A-5022-448F-B86B-3C48E47C285D}" id="{9811E777-6143-4BE7-ABF4-1329250315AB}">
    <text>@Mwamlima, Basileke please update this as per Zenzo's calculations (considered and quality checked by yourself of course)</text>
    <mentions>
      <mention mentionpersonId="{1D340A60-DA7F-4B80-92CD-5DFC1B872412}" mentionId="{3E9F5771-9443-4CF8-A8DF-03DCA3102A5F}" startIndex="0" length="19"/>
    </mentions>
  </threadedComment>
  <threadedComment ref="LVY524306" dT="2023-01-31T08:57:32.93" personId="{171D40F8-B88A-4899-8923-1253382DD713}" id="{45DCD11C-19D5-478E-A592-67C4FF58981D}" parentId="{9811E777-6143-4BE7-ABF4-1329250315AB}">
    <text>Updated.</text>
  </threadedComment>
  <threadedComment ref="MFU524306" dT="2023-01-31T08:27:18.32" personId="{4D90216A-5022-448F-B86B-3C48E47C285D}" id="{5CE66ECB-8E03-4EF7-A94B-6A998CD46433}">
    <text>@Mwamlima, Basileke please update this as per Zenzo's calculations (considered and quality checked by yourself of course)</text>
    <mentions>
      <mention mentionpersonId="{1D340A60-DA7F-4B80-92CD-5DFC1B872412}" mentionId="{46332C1E-1241-49FD-BDBB-72A2D89E30EF}" startIndex="0" length="19"/>
    </mentions>
  </threadedComment>
  <threadedComment ref="MFU524306" dT="2023-01-31T08:57:32.93" personId="{171D40F8-B88A-4899-8923-1253382DD713}" id="{FFDF91F4-1AE9-4234-A362-3A0F79606C70}" parentId="{5CE66ECB-8E03-4EF7-A94B-6A998CD46433}">
    <text>Updated.</text>
  </threadedComment>
  <threadedComment ref="MPQ524306" dT="2023-01-31T08:27:18.32" personId="{4D90216A-5022-448F-B86B-3C48E47C285D}" id="{2B399763-8DCE-4F95-B075-9245DBC15D85}">
    <text>@Mwamlima, Basileke please update this as per Zenzo's calculations (considered and quality checked by yourself of course)</text>
    <mentions>
      <mention mentionpersonId="{1D340A60-DA7F-4B80-92CD-5DFC1B872412}" mentionId="{D8B0C64B-4C34-412B-A31F-DA01E8E6CEE8}" startIndex="0" length="19"/>
    </mentions>
  </threadedComment>
  <threadedComment ref="MPQ524306" dT="2023-01-31T08:57:32.93" personId="{171D40F8-B88A-4899-8923-1253382DD713}" id="{EDD5445F-2B7B-4851-90B7-431354ACCF49}" parentId="{2B399763-8DCE-4F95-B075-9245DBC15D85}">
    <text>Updated.</text>
  </threadedComment>
  <threadedComment ref="MZM524306" dT="2023-01-31T08:27:18.32" personId="{4D90216A-5022-448F-B86B-3C48E47C285D}" id="{B860A65B-8836-446B-B525-A19044D1AD02}">
    <text>@Mwamlima, Basileke please update this as per Zenzo's calculations (considered and quality checked by yourself of course)</text>
    <mentions>
      <mention mentionpersonId="{1D340A60-DA7F-4B80-92CD-5DFC1B872412}" mentionId="{A8CA42ED-FFD5-472F-9C8D-97489CADA2BA}" startIndex="0" length="19"/>
    </mentions>
  </threadedComment>
  <threadedComment ref="MZM524306" dT="2023-01-31T08:57:32.93" personId="{171D40F8-B88A-4899-8923-1253382DD713}" id="{07961011-5D2B-4E14-A790-6A02A3C020D8}" parentId="{B860A65B-8836-446B-B525-A19044D1AD02}">
    <text>Updated.</text>
  </threadedComment>
  <threadedComment ref="NJI524306" dT="2023-01-31T08:27:18.32" personId="{4D90216A-5022-448F-B86B-3C48E47C285D}" id="{F0601E1B-B3F6-45CA-BE0C-57017F513172}">
    <text>@Mwamlima, Basileke please update this as per Zenzo's calculations (considered and quality checked by yourself of course)</text>
    <mentions>
      <mention mentionpersonId="{1D340A60-DA7F-4B80-92CD-5DFC1B872412}" mentionId="{6EA0ED23-8730-43C8-853A-0B3B637FBAF7}" startIndex="0" length="19"/>
    </mentions>
  </threadedComment>
  <threadedComment ref="NJI524306" dT="2023-01-31T08:57:32.93" personId="{171D40F8-B88A-4899-8923-1253382DD713}" id="{DA471D89-C24F-42DC-AFBE-BEADE36A7A81}" parentId="{F0601E1B-B3F6-45CA-BE0C-57017F513172}">
    <text>Updated.</text>
  </threadedComment>
  <threadedComment ref="NTE524306" dT="2023-01-31T08:27:18.32" personId="{4D90216A-5022-448F-B86B-3C48E47C285D}" id="{7B7E3AC8-8FFD-4F9E-890C-DA83E8FA3C5D}">
    <text>@Mwamlima, Basileke please update this as per Zenzo's calculations (considered and quality checked by yourself of course)</text>
    <mentions>
      <mention mentionpersonId="{1D340A60-DA7F-4B80-92CD-5DFC1B872412}" mentionId="{FA7E9D18-F37D-4F2C-948F-343F33BD63C7}" startIndex="0" length="19"/>
    </mentions>
  </threadedComment>
  <threadedComment ref="NTE524306" dT="2023-01-31T08:57:32.93" personId="{171D40F8-B88A-4899-8923-1253382DD713}" id="{02D92B04-9D90-451F-B1C5-4412BB003ABD}" parentId="{7B7E3AC8-8FFD-4F9E-890C-DA83E8FA3C5D}">
    <text>Updated.</text>
  </threadedComment>
  <threadedComment ref="ODA524306" dT="2023-01-31T08:27:18.32" personId="{4D90216A-5022-448F-B86B-3C48E47C285D}" id="{A2659336-A76B-4A01-9A12-C82D8EF85B7E}">
    <text>@Mwamlima, Basileke please update this as per Zenzo's calculations (considered and quality checked by yourself of course)</text>
    <mentions>
      <mention mentionpersonId="{1D340A60-DA7F-4B80-92CD-5DFC1B872412}" mentionId="{7DA65797-6A17-44B3-86B9-792980BD86FF}" startIndex="0" length="19"/>
    </mentions>
  </threadedComment>
  <threadedComment ref="ODA524306" dT="2023-01-31T08:57:32.93" personId="{171D40F8-B88A-4899-8923-1253382DD713}" id="{F19576C9-D461-43E4-BF58-CC05DC4AFDEF}" parentId="{A2659336-A76B-4A01-9A12-C82D8EF85B7E}">
    <text>Updated.</text>
  </threadedComment>
  <threadedComment ref="OMW524306" dT="2023-01-31T08:27:18.32" personId="{4D90216A-5022-448F-B86B-3C48E47C285D}" id="{5BEE60F0-D5AA-45CC-A394-8153A832D548}">
    <text>@Mwamlima, Basileke please update this as per Zenzo's calculations (considered and quality checked by yourself of course)</text>
    <mentions>
      <mention mentionpersonId="{1D340A60-DA7F-4B80-92CD-5DFC1B872412}" mentionId="{54D0BE4E-DCE3-4A9A-8CA8-024CE4B5C0A6}" startIndex="0" length="19"/>
    </mentions>
  </threadedComment>
  <threadedComment ref="OMW524306" dT="2023-01-31T08:57:32.93" personId="{171D40F8-B88A-4899-8923-1253382DD713}" id="{02677EB7-A6F3-4950-A5A2-E0201E1C4AAD}" parentId="{5BEE60F0-D5AA-45CC-A394-8153A832D548}">
    <text>Updated.</text>
  </threadedComment>
  <threadedComment ref="OWS524306" dT="2023-01-31T08:27:18.32" personId="{4D90216A-5022-448F-B86B-3C48E47C285D}" id="{973E051C-8FE1-4CE2-82DE-1D8440DED9CA}">
    <text>@Mwamlima, Basileke please update this as per Zenzo's calculations (considered and quality checked by yourself of course)</text>
    <mentions>
      <mention mentionpersonId="{1D340A60-DA7F-4B80-92CD-5DFC1B872412}" mentionId="{F5485CD6-9106-4712-BE98-815B97D89956}" startIndex="0" length="19"/>
    </mentions>
  </threadedComment>
  <threadedComment ref="OWS524306" dT="2023-01-31T08:57:32.93" personId="{171D40F8-B88A-4899-8923-1253382DD713}" id="{FA727064-68C1-4ECD-BFEF-BE54EB2226B0}" parentId="{973E051C-8FE1-4CE2-82DE-1D8440DED9CA}">
    <text>Updated.</text>
  </threadedComment>
  <threadedComment ref="PGO524306" dT="2023-01-31T08:27:18.32" personId="{4D90216A-5022-448F-B86B-3C48E47C285D}" id="{2D18C48D-7BBA-4AE8-9F55-7C42B19EDD56}">
    <text>@Mwamlima, Basileke please update this as per Zenzo's calculations (considered and quality checked by yourself of course)</text>
    <mentions>
      <mention mentionpersonId="{1D340A60-DA7F-4B80-92CD-5DFC1B872412}" mentionId="{E14E069E-D4AF-4810-A4A9-66BE0FAAC0C9}" startIndex="0" length="19"/>
    </mentions>
  </threadedComment>
  <threadedComment ref="PGO524306" dT="2023-01-31T08:57:32.93" personId="{171D40F8-B88A-4899-8923-1253382DD713}" id="{CD89CD50-D24B-4161-B6EA-F6C03B5D5FE2}" parentId="{2D18C48D-7BBA-4AE8-9F55-7C42B19EDD56}">
    <text>Updated.</text>
  </threadedComment>
  <threadedComment ref="PQK524306" dT="2023-01-31T08:27:18.32" personId="{4D90216A-5022-448F-B86B-3C48E47C285D}" id="{7DE7DB14-0AA6-40CE-951E-5A32ACFF6241}">
    <text>@Mwamlima, Basileke please update this as per Zenzo's calculations (considered and quality checked by yourself of course)</text>
    <mentions>
      <mention mentionpersonId="{1D340A60-DA7F-4B80-92CD-5DFC1B872412}" mentionId="{68CBFF15-603A-4A74-9475-FC50F7C3D3D8}" startIndex="0" length="19"/>
    </mentions>
  </threadedComment>
  <threadedComment ref="PQK524306" dT="2023-01-31T08:57:32.93" personId="{171D40F8-B88A-4899-8923-1253382DD713}" id="{6A07CA2F-43E4-473B-BC46-2C5456C6A27C}" parentId="{7DE7DB14-0AA6-40CE-951E-5A32ACFF6241}">
    <text>Updated.</text>
  </threadedComment>
  <threadedComment ref="QAG524306" dT="2023-01-31T08:27:18.32" personId="{4D90216A-5022-448F-B86B-3C48E47C285D}" id="{673BDC52-41E6-49A7-8D25-A82BF0955BBD}">
    <text>@Mwamlima, Basileke please update this as per Zenzo's calculations (considered and quality checked by yourself of course)</text>
    <mentions>
      <mention mentionpersonId="{1D340A60-DA7F-4B80-92CD-5DFC1B872412}" mentionId="{1C84F7B8-8BAE-487E-BDB0-0547D4E6D668}" startIndex="0" length="19"/>
    </mentions>
  </threadedComment>
  <threadedComment ref="QAG524306" dT="2023-01-31T08:57:32.93" personId="{171D40F8-B88A-4899-8923-1253382DD713}" id="{60AD5C45-1FD3-4F32-A170-5B878B184131}" parentId="{673BDC52-41E6-49A7-8D25-A82BF0955BBD}">
    <text>Updated.</text>
  </threadedComment>
  <threadedComment ref="QKC524306" dT="2023-01-31T08:27:18.32" personId="{4D90216A-5022-448F-B86B-3C48E47C285D}" id="{466DB4E3-1BD2-417F-ABC0-3693E0891282}">
    <text>@Mwamlima, Basileke please update this as per Zenzo's calculations (considered and quality checked by yourself of course)</text>
    <mentions>
      <mention mentionpersonId="{1D340A60-DA7F-4B80-92CD-5DFC1B872412}" mentionId="{3178A0ED-1E87-4388-B246-CA3434D3E5DF}" startIndex="0" length="19"/>
    </mentions>
  </threadedComment>
  <threadedComment ref="QKC524306" dT="2023-01-31T08:57:32.93" personId="{171D40F8-B88A-4899-8923-1253382DD713}" id="{F78C2578-7689-4B33-9470-FEA83503F4F0}" parentId="{466DB4E3-1BD2-417F-ABC0-3693E0891282}">
    <text>Updated.</text>
  </threadedComment>
  <threadedComment ref="QTY524306" dT="2023-01-31T08:27:18.32" personId="{4D90216A-5022-448F-B86B-3C48E47C285D}" id="{22D943DA-5D21-4D1E-AAD9-72FAF9BCE55C}">
    <text>@Mwamlima, Basileke please update this as per Zenzo's calculations (considered and quality checked by yourself of course)</text>
    <mentions>
      <mention mentionpersonId="{1D340A60-DA7F-4B80-92CD-5DFC1B872412}" mentionId="{83F60686-40CA-4B43-BCE3-95E579CFC5AD}" startIndex="0" length="19"/>
    </mentions>
  </threadedComment>
  <threadedComment ref="QTY524306" dT="2023-01-31T08:57:32.93" personId="{171D40F8-B88A-4899-8923-1253382DD713}" id="{CB88A7F8-622C-49C9-8F41-3EF5E54A5DE2}" parentId="{22D943DA-5D21-4D1E-AAD9-72FAF9BCE55C}">
    <text>Updated.</text>
  </threadedComment>
  <threadedComment ref="RDU524306" dT="2023-01-31T08:27:18.32" personId="{4D90216A-5022-448F-B86B-3C48E47C285D}" id="{53E24BE6-50E3-4E34-AAB6-666220417EEF}">
    <text>@Mwamlima, Basileke please update this as per Zenzo's calculations (considered and quality checked by yourself of course)</text>
    <mentions>
      <mention mentionpersonId="{1D340A60-DA7F-4B80-92CD-5DFC1B872412}" mentionId="{768E8446-ADF7-4C79-A573-EC629EA6D28A}" startIndex="0" length="19"/>
    </mentions>
  </threadedComment>
  <threadedComment ref="RDU524306" dT="2023-01-31T08:57:32.93" personId="{171D40F8-B88A-4899-8923-1253382DD713}" id="{5E6DF08C-21DD-4776-B02D-FD491F38B4E8}" parentId="{53E24BE6-50E3-4E34-AAB6-666220417EEF}">
    <text>Updated.</text>
  </threadedComment>
  <threadedComment ref="RNQ524306" dT="2023-01-31T08:27:18.32" personId="{4D90216A-5022-448F-B86B-3C48E47C285D}" id="{7E92D4D0-2492-47F0-BEEE-94E9C18A3B83}">
    <text>@Mwamlima, Basileke please update this as per Zenzo's calculations (considered and quality checked by yourself of course)</text>
    <mentions>
      <mention mentionpersonId="{1D340A60-DA7F-4B80-92CD-5DFC1B872412}" mentionId="{F0E0064A-C518-4A8B-B80D-3AD36067D496}" startIndex="0" length="19"/>
    </mentions>
  </threadedComment>
  <threadedComment ref="RNQ524306" dT="2023-01-31T08:57:32.93" personId="{171D40F8-B88A-4899-8923-1253382DD713}" id="{12190226-6138-4EF6-9DBA-FE40DB4A0AAC}" parentId="{7E92D4D0-2492-47F0-BEEE-94E9C18A3B83}">
    <text>Updated.</text>
  </threadedComment>
  <threadedComment ref="RXM524306" dT="2023-01-31T08:27:18.32" personId="{4D90216A-5022-448F-B86B-3C48E47C285D}" id="{2A1D4DCF-6B87-4A3B-B8A7-614EC6C3B30C}">
    <text>@Mwamlima, Basileke please update this as per Zenzo's calculations (considered and quality checked by yourself of course)</text>
    <mentions>
      <mention mentionpersonId="{1D340A60-DA7F-4B80-92CD-5DFC1B872412}" mentionId="{5C30B141-72D5-413D-A794-CAFA04964E41}" startIndex="0" length="19"/>
    </mentions>
  </threadedComment>
  <threadedComment ref="RXM524306" dT="2023-01-31T08:57:32.93" personId="{171D40F8-B88A-4899-8923-1253382DD713}" id="{8E0E97C5-FE99-4CC9-8CCE-3C61633B06CC}" parentId="{2A1D4DCF-6B87-4A3B-B8A7-614EC6C3B30C}">
    <text>Updated.</text>
  </threadedComment>
  <threadedComment ref="SHI524306" dT="2023-01-31T08:27:18.32" personId="{4D90216A-5022-448F-B86B-3C48E47C285D}" id="{9F5DE542-2869-4A5D-B4EE-80E327C75894}">
    <text>@Mwamlima, Basileke please update this as per Zenzo's calculations (considered and quality checked by yourself of course)</text>
    <mentions>
      <mention mentionpersonId="{1D340A60-DA7F-4B80-92CD-5DFC1B872412}" mentionId="{D6B775E4-A815-4706-9EC0-4F5F5631AFBE}" startIndex="0" length="19"/>
    </mentions>
  </threadedComment>
  <threadedComment ref="SHI524306" dT="2023-01-31T08:57:32.93" personId="{171D40F8-B88A-4899-8923-1253382DD713}" id="{31EBA10D-48FB-43C7-B899-180E26C18BBF}" parentId="{9F5DE542-2869-4A5D-B4EE-80E327C75894}">
    <text>Updated.</text>
  </threadedComment>
  <threadedComment ref="SRE524306" dT="2023-01-31T08:27:18.32" personId="{4D90216A-5022-448F-B86B-3C48E47C285D}" id="{466EFBE7-FBAB-4838-91F9-9FE254DA2EC2}">
    <text>@Mwamlima, Basileke please update this as per Zenzo's calculations (considered and quality checked by yourself of course)</text>
    <mentions>
      <mention mentionpersonId="{1D340A60-DA7F-4B80-92CD-5DFC1B872412}" mentionId="{2155C12D-7910-4558-8E54-9BB6C3E7439E}" startIndex="0" length="19"/>
    </mentions>
  </threadedComment>
  <threadedComment ref="SRE524306" dT="2023-01-31T08:57:32.93" personId="{171D40F8-B88A-4899-8923-1253382DD713}" id="{77F2DEE6-D071-4F45-82D0-67E393C534E3}" parentId="{466EFBE7-FBAB-4838-91F9-9FE254DA2EC2}">
    <text>Updated.</text>
  </threadedComment>
  <threadedComment ref="TBA524306" dT="2023-01-31T08:27:18.32" personId="{4D90216A-5022-448F-B86B-3C48E47C285D}" id="{ED56C417-04B0-49E2-B49B-671569A127E1}">
    <text>@Mwamlima, Basileke please update this as per Zenzo's calculations (considered and quality checked by yourself of course)</text>
    <mentions>
      <mention mentionpersonId="{1D340A60-DA7F-4B80-92CD-5DFC1B872412}" mentionId="{02A30883-55AC-4179-838F-6FA39C9CE3CF}" startIndex="0" length="19"/>
    </mentions>
  </threadedComment>
  <threadedComment ref="TBA524306" dT="2023-01-31T08:57:32.93" personId="{171D40F8-B88A-4899-8923-1253382DD713}" id="{F09E4830-EA1F-4C70-961C-137242B6227B}" parentId="{ED56C417-04B0-49E2-B49B-671569A127E1}">
    <text>Updated.</text>
  </threadedComment>
  <threadedComment ref="TKW524306" dT="2023-01-31T08:27:18.32" personId="{4D90216A-5022-448F-B86B-3C48E47C285D}" id="{7AF635D0-2642-4CED-B6E0-3C2C53006F12}">
    <text>@Mwamlima, Basileke please update this as per Zenzo's calculations (considered and quality checked by yourself of course)</text>
    <mentions>
      <mention mentionpersonId="{1D340A60-DA7F-4B80-92CD-5DFC1B872412}" mentionId="{330AE34B-1C31-431E-B03C-652D2DC07168}" startIndex="0" length="19"/>
    </mentions>
  </threadedComment>
  <threadedComment ref="TKW524306" dT="2023-01-31T08:57:32.93" personId="{171D40F8-B88A-4899-8923-1253382DD713}" id="{E0DE34A1-4238-49E0-9BF0-39FD56B496D5}" parentId="{7AF635D0-2642-4CED-B6E0-3C2C53006F12}">
    <text>Updated.</text>
  </threadedComment>
  <threadedComment ref="TUS524306" dT="2023-01-31T08:27:18.32" personId="{4D90216A-5022-448F-B86B-3C48E47C285D}" id="{427D344B-9FD0-4D9C-A969-39117814E08C}">
    <text>@Mwamlima, Basileke please update this as per Zenzo's calculations (considered and quality checked by yourself of course)</text>
    <mentions>
      <mention mentionpersonId="{1D340A60-DA7F-4B80-92CD-5DFC1B872412}" mentionId="{2C973EEF-935C-41C0-9184-E1DBBC71291E}" startIndex="0" length="19"/>
    </mentions>
  </threadedComment>
  <threadedComment ref="TUS524306" dT="2023-01-31T08:57:32.93" personId="{171D40F8-B88A-4899-8923-1253382DD713}" id="{C270F82E-237F-4CC4-854F-E18B3465917F}" parentId="{427D344B-9FD0-4D9C-A969-39117814E08C}">
    <text>Updated.</text>
  </threadedComment>
  <threadedComment ref="UEO524306" dT="2023-01-31T08:27:18.32" personId="{4D90216A-5022-448F-B86B-3C48E47C285D}" id="{9A684A64-EB04-4EE7-8CCB-B1DC9BB48163}">
    <text>@Mwamlima, Basileke please update this as per Zenzo's calculations (considered and quality checked by yourself of course)</text>
    <mentions>
      <mention mentionpersonId="{1D340A60-DA7F-4B80-92CD-5DFC1B872412}" mentionId="{7997A604-D533-4725-AD43-7C1D6AF77475}" startIndex="0" length="19"/>
    </mentions>
  </threadedComment>
  <threadedComment ref="UEO524306" dT="2023-01-31T08:57:32.93" personId="{171D40F8-B88A-4899-8923-1253382DD713}" id="{5CE9C2CE-4A35-4F48-84A5-B32F26FD438F}" parentId="{9A684A64-EB04-4EE7-8CCB-B1DC9BB48163}">
    <text>Updated.</text>
  </threadedComment>
  <threadedComment ref="UOK524306" dT="2023-01-31T08:27:18.32" personId="{4D90216A-5022-448F-B86B-3C48E47C285D}" id="{ACCFECAE-8314-4302-BB2E-1DAF00D1D97C}">
    <text>@Mwamlima, Basileke please update this as per Zenzo's calculations (considered and quality checked by yourself of course)</text>
    <mentions>
      <mention mentionpersonId="{1D340A60-DA7F-4B80-92CD-5DFC1B872412}" mentionId="{E163E8A1-A5F0-4298-8EF2-3DB5117CDC9E}" startIndex="0" length="19"/>
    </mentions>
  </threadedComment>
  <threadedComment ref="UOK524306" dT="2023-01-31T08:57:32.93" personId="{171D40F8-B88A-4899-8923-1253382DD713}" id="{4A2ED657-46A3-460A-8D71-26C3C4075CDB}" parentId="{ACCFECAE-8314-4302-BB2E-1DAF00D1D97C}">
    <text>Updated.</text>
  </threadedComment>
  <threadedComment ref="UYG524306" dT="2023-01-31T08:27:18.32" personId="{4D90216A-5022-448F-B86B-3C48E47C285D}" id="{EEE5B7AC-98F3-42C4-B272-C18B8CB5E26B}">
    <text>@Mwamlima, Basileke please update this as per Zenzo's calculations (considered and quality checked by yourself of course)</text>
    <mentions>
      <mention mentionpersonId="{1D340A60-DA7F-4B80-92CD-5DFC1B872412}" mentionId="{F93052F3-F28F-4F61-9409-5596163E41AB}" startIndex="0" length="19"/>
    </mentions>
  </threadedComment>
  <threadedComment ref="UYG524306" dT="2023-01-31T08:57:32.93" personId="{171D40F8-B88A-4899-8923-1253382DD713}" id="{D8300729-6C1D-42B6-850E-735C2BF79F6D}" parentId="{EEE5B7AC-98F3-42C4-B272-C18B8CB5E26B}">
    <text>Updated.</text>
  </threadedComment>
  <threadedComment ref="VIC524306" dT="2023-01-31T08:27:18.32" personId="{4D90216A-5022-448F-B86B-3C48E47C285D}" id="{F1FD05C2-27B2-4B32-ADAB-A5B9763AB19B}">
    <text>@Mwamlima, Basileke please update this as per Zenzo's calculations (considered and quality checked by yourself of course)</text>
    <mentions>
      <mention mentionpersonId="{1D340A60-DA7F-4B80-92CD-5DFC1B872412}" mentionId="{98BC624D-E35E-43FB-85F3-F7E752CA065D}" startIndex="0" length="19"/>
    </mentions>
  </threadedComment>
  <threadedComment ref="VIC524306" dT="2023-01-31T08:57:32.93" personId="{171D40F8-B88A-4899-8923-1253382DD713}" id="{E7C8C84F-CC8A-4109-9E01-DC3D9B64235A}" parentId="{F1FD05C2-27B2-4B32-ADAB-A5B9763AB19B}">
    <text>Updated.</text>
  </threadedComment>
  <threadedComment ref="VRY524306" dT="2023-01-31T08:27:18.32" personId="{4D90216A-5022-448F-B86B-3C48E47C285D}" id="{6B593702-894C-4EF5-B570-78129A3C8BF4}">
    <text>@Mwamlima, Basileke please update this as per Zenzo's calculations (considered and quality checked by yourself of course)</text>
    <mentions>
      <mention mentionpersonId="{1D340A60-DA7F-4B80-92CD-5DFC1B872412}" mentionId="{EA6C76E1-650B-4278-8589-8FE0A060303B}" startIndex="0" length="19"/>
    </mentions>
  </threadedComment>
  <threadedComment ref="VRY524306" dT="2023-01-31T08:57:32.93" personId="{171D40F8-B88A-4899-8923-1253382DD713}" id="{46783A66-B031-4EB2-BEF8-3B3ED9ECD11D}" parentId="{6B593702-894C-4EF5-B570-78129A3C8BF4}">
    <text>Updated.</text>
  </threadedComment>
  <threadedComment ref="WBU524306" dT="2023-01-31T08:27:18.32" personId="{4D90216A-5022-448F-B86B-3C48E47C285D}" id="{E25F09C4-9799-48DE-9FEA-6C4702C8B3F3}">
    <text>@Mwamlima, Basileke please update this as per Zenzo's calculations (considered and quality checked by yourself of course)</text>
    <mentions>
      <mention mentionpersonId="{1D340A60-DA7F-4B80-92CD-5DFC1B872412}" mentionId="{52E88E46-A8B2-4575-A8F1-83CE77FFD661}" startIndex="0" length="19"/>
    </mentions>
  </threadedComment>
  <threadedComment ref="WBU524306" dT="2023-01-31T08:57:32.93" personId="{171D40F8-B88A-4899-8923-1253382DD713}" id="{3C50B6C9-BD61-4577-AB7D-6E227B619880}" parentId="{E25F09C4-9799-48DE-9FEA-6C4702C8B3F3}">
    <text>Updated.</text>
  </threadedComment>
  <threadedComment ref="WLQ524306" dT="2023-01-31T08:27:18.32" personId="{4D90216A-5022-448F-B86B-3C48E47C285D}" id="{7F0C58C3-DF40-427E-AB74-463F17FE413B}">
    <text>@Mwamlima, Basileke please update this as per Zenzo's calculations (considered and quality checked by yourself of course)</text>
    <mentions>
      <mention mentionpersonId="{1D340A60-DA7F-4B80-92CD-5DFC1B872412}" mentionId="{7777C4A1-D4B1-4F8B-A402-C03D4A4B1A34}" startIndex="0" length="19"/>
    </mentions>
  </threadedComment>
  <threadedComment ref="WLQ524306" dT="2023-01-31T08:57:32.93" personId="{171D40F8-B88A-4899-8923-1253382DD713}" id="{9CBDAF89-1FF0-4EF5-8102-48474E4E76A7}" parentId="{7F0C58C3-DF40-427E-AB74-463F17FE413B}">
    <text>Updated.</text>
  </threadedComment>
  <threadedComment ref="WVM524306" dT="2023-01-31T08:27:18.32" personId="{4D90216A-5022-448F-B86B-3C48E47C285D}" id="{10AE9C72-50E3-4304-B884-1296BED38E5B}">
    <text>@Mwamlima, Basileke please update this as per Zenzo's calculations (considered and quality checked by yourself of course)</text>
    <mentions>
      <mention mentionpersonId="{1D340A60-DA7F-4B80-92CD-5DFC1B872412}" mentionId="{3420AC5E-2155-461C-8DBB-18262C23194E}" startIndex="0" length="19"/>
    </mentions>
  </threadedComment>
  <threadedComment ref="WVM524306" dT="2023-01-31T08:57:32.93" personId="{171D40F8-B88A-4899-8923-1253382DD713}" id="{F859D23B-B2B9-4639-9660-743BC712648E}" parentId="{10AE9C72-50E3-4304-B884-1296BED38E5B}">
    <text>Updated.</text>
  </threadedComment>
  <threadedComment ref="B524308" dT="2023-01-31T08:26:00.52" personId="{4D90216A-5022-448F-B86B-3C48E47C285D}" id="{FD733E2D-4EAF-495E-85C8-D9795CD9923C}">
    <text>@Mwamlima, Basileke please edit this line as per the mail from Guy</text>
    <mentions>
      <mention mentionpersonId="{1D340A60-DA7F-4B80-92CD-5DFC1B872412}" mentionId="{B89F3512-91C0-4DFD-8615-B8F3DB52A536}" startIndex="0" length="19"/>
    </mentions>
  </threadedComment>
  <threadedComment ref="B524308" dT="2023-01-31T09:06:23.90" personId="{171D40F8-B88A-4899-8923-1253382DD713}" id="{3A5E3995-73C1-408C-851D-6F7CFFF0509D}" parentId="{FD733E2D-4EAF-495E-85C8-D9795CD9923C}">
    <text>updated</text>
  </threadedComment>
  <threadedComment ref="C524308" dT="2023-01-31T08:26:00.52" personId="{4D90216A-5022-448F-B86B-3C48E47C285D}" id="{05C67EC7-3ABA-4DEA-B938-F0A0A627F350}">
    <text>@Mwamlima, Basileke please edit this line as per the mail from Guy</text>
    <mentions>
      <mention mentionpersonId="{1D340A60-DA7F-4B80-92CD-5DFC1B872412}" mentionId="{AE9107CF-A8D9-4791-B7D5-41C8D6E7C838}" startIndex="0" length="19"/>
    </mentions>
  </threadedComment>
  <threadedComment ref="C524308" dT="2023-01-31T09:06:23.90" personId="{171D40F8-B88A-4899-8923-1253382DD713}" id="{245CF3C9-7768-4FB3-A0A4-C3979B8A69C0}" parentId="{05C67EC7-3ABA-4DEA-B938-F0A0A627F350}">
    <text>updated</text>
  </threadedComment>
  <threadedComment ref="D524308" dT="2023-01-31T08:26:00.52" personId="{4D90216A-5022-448F-B86B-3C48E47C285D}" id="{4D9FDBF2-A656-4E7A-9802-DAEEBE82A18C}">
    <text>@Mwamlima, Basileke please edit this line as per the mail from Guy</text>
    <mentions>
      <mention mentionpersonId="{1D340A60-DA7F-4B80-92CD-5DFC1B872412}" mentionId="{EE0A6761-9F4E-4E88-92E4-34566813D15F}" startIndex="0" length="19"/>
    </mentions>
  </threadedComment>
  <threadedComment ref="D524308" dT="2023-01-31T09:06:23.90" personId="{171D40F8-B88A-4899-8923-1253382DD713}" id="{B3791A6F-1BD3-4F40-9221-CEE21D93E368}" parentId="{4D9FDBF2-A656-4E7A-9802-DAEEBE82A18C}">
    <text>updated</text>
  </threadedComment>
  <threadedComment ref="IZ524308" dT="2023-01-31T08:26:00.52" personId="{4D90216A-5022-448F-B86B-3C48E47C285D}" id="{27D15A8B-8865-4D32-9AEA-E1C8B7AC4809}">
    <text>@Mwamlima, Basileke please edit this line as per the mail from Guy</text>
    <mentions>
      <mention mentionpersonId="{1D340A60-DA7F-4B80-92CD-5DFC1B872412}" mentionId="{BDC8E048-1DED-4ABF-990F-71D482B0ADF5}" startIndex="0" length="19"/>
    </mentions>
  </threadedComment>
  <threadedComment ref="IZ524308" dT="2023-01-31T09:06:23.90" personId="{171D40F8-B88A-4899-8923-1253382DD713}" id="{B5DAE320-5ABC-435C-AFC3-1790B0487D97}" parentId="{27D15A8B-8865-4D32-9AEA-E1C8B7AC4809}">
    <text>updated</text>
  </threadedComment>
  <threadedComment ref="SV524308" dT="2023-01-31T08:26:00.52" personId="{4D90216A-5022-448F-B86B-3C48E47C285D}" id="{3B9BAB01-6BF9-4F8A-8FD0-813628221E2D}">
    <text>@Mwamlima, Basileke please edit this line as per the mail from Guy</text>
    <mentions>
      <mention mentionpersonId="{1D340A60-DA7F-4B80-92CD-5DFC1B872412}" mentionId="{63C32E71-42D1-41D1-B9E0-198478F18100}" startIndex="0" length="19"/>
    </mentions>
  </threadedComment>
  <threadedComment ref="SV524308" dT="2023-01-31T09:06:23.90" personId="{171D40F8-B88A-4899-8923-1253382DD713}" id="{F4A36A15-2DFF-4636-8679-02BFAF6BE683}" parentId="{3B9BAB01-6BF9-4F8A-8FD0-813628221E2D}">
    <text>updated</text>
  </threadedComment>
  <threadedComment ref="ACR524308" dT="2023-01-31T08:26:00.52" personId="{4D90216A-5022-448F-B86B-3C48E47C285D}" id="{02EA0947-2434-4358-85C7-791F13364450}">
    <text>@Mwamlima, Basileke please edit this line as per the mail from Guy</text>
    <mentions>
      <mention mentionpersonId="{1D340A60-DA7F-4B80-92CD-5DFC1B872412}" mentionId="{AD01D5BE-83E8-45D7-B015-6829D445452D}" startIndex="0" length="19"/>
    </mentions>
  </threadedComment>
  <threadedComment ref="ACR524308" dT="2023-01-31T09:06:23.90" personId="{171D40F8-B88A-4899-8923-1253382DD713}" id="{D31814F6-F0CA-4200-B319-C90666A031D5}" parentId="{02EA0947-2434-4358-85C7-791F13364450}">
    <text>updated</text>
  </threadedComment>
  <threadedComment ref="AMN524308" dT="2023-01-31T08:26:00.52" personId="{4D90216A-5022-448F-B86B-3C48E47C285D}" id="{6C5A02FA-6E35-47B2-8BE5-8EA90C15CBFE}">
    <text>@Mwamlima, Basileke please edit this line as per the mail from Guy</text>
    <mentions>
      <mention mentionpersonId="{1D340A60-DA7F-4B80-92CD-5DFC1B872412}" mentionId="{63107FC1-B983-458C-BBD1-F58D34DC2057}" startIndex="0" length="19"/>
    </mentions>
  </threadedComment>
  <threadedComment ref="AMN524308" dT="2023-01-31T09:06:23.90" personId="{171D40F8-B88A-4899-8923-1253382DD713}" id="{D2D80082-A3DA-435D-A56C-0F4ACFF7BBD4}" parentId="{6C5A02FA-6E35-47B2-8BE5-8EA90C15CBFE}">
    <text>updated</text>
  </threadedComment>
  <threadedComment ref="AWJ524308" dT="2023-01-31T08:26:00.52" personId="{4D90216A-5022-448F-B86B-3C48E47C285D}" id="{179AAEDF-4D7B-4BB9-AE3D-63B9A8158501}">
    <text>@Mwamlima, Basileke please edit this line as per the mail from Guy</text>
    <mentions>
      <mention mentionpersonId="{1D340A60-DA7F-4B80-92CD-5DFC1B872412}" mentionId="{84CACB21-2AB2-455D-926B-721EECBAEA9C}" startIndex="0" length="19"/>
    </mentions>
  </threadedComment>
  <threadedComment ref="AWJ524308" dT="2023-01-31T09:06:23.90" personId="{171D40F8-B88A-4899-8923-1253382DD713}" id="{D943B274-86BD-4B15-844B-40529F47E075}" parentId="{179AAEDF-4D7B-4BB9-AE3D-63B9A8158501}">
    <text>updated</text>
  </threadedComment>
  <threadedComment ref="BGF524308" dT="2023-01-31T08:26:00.52" personId="{4D90216A-5022-448F-B86B-3C48E47C285D}" id="{E70931B7-B2BC-4637-96A8-EECA27742102}">
    <text>@Mwamlima, Basileke please edit this line as per the mail from Guy</text>
    <mentions>
      <mention mentionpersonId="{1D340A60-DA7F-4B80-92CD-5DFC1B872412}" mentionId="{59F48756-5BF7-4742-9BE8-71969827573A}" startIndex="0" length="19"/>
    </mentions>
  </threadedComment>
  <threadedComment ref="BGF524308" dT="2023-01-31T09:06:23.90" personId="{171D40F8-B88A-4899-8923-1253382DD713}" id="{1B34FB84-C20A-4414-B8D2-5CE4D2C0DAAD}" parentId="{E70931B7-B2BC-4637-96A8-EECA27742102}">
    <text>updated</text>
  </threadedComment>
  <threadedComment ref="BQB524308" dT="2023-01-31T08:26:00.52" personId="{4D90216A-5022-448F-B86B-3C48E47C285D}" id="{4D7EC1B7-F341-4C5F-BB5F-442D1F77D31C}">
    <text>@Mwamlima, Basileke please edit this line as per the mail from Guy</text>
    <mentions>
      <mention mentionpersonId="{1D340A60-DA7F-4B80-92CD-5DFC1B872412}" mentionId="{4F3E7292-19F8-4BFC-8068-CEF8FE53077B}" startIndex="0" length="19"/>
    </mentions>
  </threadedComment>
  <threadedComment ref="BQB524308" dT="2023-01-31T09:06:23.90" personId="{171D40F8-B88A-4899-8923-1253382DD713}" id="{40BCDA85-F422-4B03-8FCD-8E9A2726FE95}" parentId="{4D7EC1B7-F341-4C5F-BB5F-442D1F77D31C}">
    <text>updated</text>
  </threadedComment>
  <threadedComment ref="BZX524308" dT="2023-01-31T08:26:00.52" personId="{4D90216A-5022-448F-B86B-3C48E47C285D}" id="{D2B2A481-AA1A-4517-A531-0DF6A7F22DCB}">
    <text>@Mwamlima, Basileke please edit this line as per the mail from Guy</text>
    <mentions>
      <mention mentionpersonId="{1D340A60-DA7F-4B80-92CD-5DFC1B872412}" mentionId="{4879475B-66EB-4B64-8C8E-7A114DBFD8A8}" startIndex="0" length="19"/>
    </mentions>
  </threadedComment>
  <threadedComment ref="BZX524308" dT="2023-01-31T09:06:23.90" personId="{171D40F8-B88A-4899-8923-1253382DD713}" id="{F2B076E8-6883-4AC6-9959-B3BBD0168A8F}" parentId="{D2B2A481-AA1A-4517-A531-0DF6A7F22DCB}">
    <text>updated</text>
  </threadedComment>
  <threadedComment ref="CJT524308" dT="2023-01-31T08:26:00.52" personId="{4D90216A-5022-448F-B86B-3C48E47C285D}" id="{60CE275B-CECD-43A7-9C20-02528510242E}">
    <text>@Mwamlima, Basileke please edit this line as per the mail from Guy</text>
    <mentions>
      <mention mentionpersonId="{1D340A60-DA7F-4B80-92CD-5DFC1B872412}" mentionId="{A07BB760-B4D8-48A8-AEF6-66E162687B8E}" startIndex="0" length="19"/>
    </mentions>
  </threadedComment>
  <threadedComment ref="CJT524308" dT="2023-01-31T09:06:23.90" personId="{171D40F8-B88A-4899-8923-1253382DD713}" id="{A0C11EE9-9798-4A41-9061-6F1C84221C3F}" parentId="{60CE275B-CECD-43A7-9C20-02528510242E}">
    <text>updated</text>
  </threadedComment>
  <threadedComment ref="CTP524308" dT="2023-01-31T08:26:00.52" personId="{4D90216A-5022-448F-B86B-3C48E47C285D}" id="{1E204D6E-81F1-4124-8712-1CB47C855099}">
    <text>@Mwamlima, Basileke please edit this line as per the mail from Guy</text>
    <mentions>
      <mention mentionpersonId="{1D340A60-DA7F-4B80-92CD-5DFC1B872412}" mentionId="{3C603E49-145C-48BD-A4D1-7BA6ABF9C394}" startIndex="0" length="19"/>
    </mentions>
  </threadedComment>
  <threadedComment ref="CTP524308" dT="2023-01-31T09:06:23.90" personId="{171D40F8-B88A-4899-8923-1253382DD713}" id="{1B9C016F-25E9-48FA-AB32-B3BE962F9C73}" parentId="{1E204D6E-81F1-4124-8712-1CB47C855099}">
    <text>updated</text>
  </threadedComment>
  <threadedComment ref="DDL524308" dT="2023-01-31T08:26:00.52" personId="{4D90216A-5022-448F-B86B-3C48E47C285D}" id="{2E3A475E-0E50-451C-AE17-16C2E6032C80}">
    <text>@Mwamlima, Basileke please edit this line as per the mail from Guy</text>
    <mentions>
      <mention mentionpersonId="{1D340A60-DA7F-4B80-92CD-5DFC1B872412}" mentionId="{F2A44313-DB73-40F0-B0A9-9763C12E4106}" startIndex="0" length="19"/>
    </mentions>
  </threadedComment>
  <threadedComment ref="DDL524308" dT="2023-01-31T09:06:23.90" personId="{171D40F8-B88A-4899-8923-1253382DD713}" id="{CE8D06F4-FE2B-440B-8DAC-925C225CF0D2}" parentId="{2E3A475E-0E50-451C-AE17-16C2E6032C80}">
    <text>updated</text>
  </threadedComment>
  <threadedComment ref="DNH524308" dT="2023-01-31T08:26:00.52" personId="{4D90216A-5022-448F-B86B-3C48E47C285D}" id="{9C252F46-35E1-4B65-8189-DC99F28A2EF3}">
    <text>@Mwamlima, Basileke please edit this line as per the mail from Guy</text>
    <mentions>
      <mention mentionpersonId="{1D340A60-DA7F-4B80-92CD-5DFC1B872412}" mentionId="{0433B7B4-8360-4D6B-802D-6E1B86987002}" startIndex="0" length="19"/>
    </mentions>
  </threadedComment>
  <threadedComment ref="DNH524308" dT="2023-01-31T09:06:23.90" personId="{171D40F8-B88A-4899-8923-1253382DD713}" id="{BBFE05A9-274B-4EDF-AA80-E964560C7C89}" parentId="{9C252F46-35E1-4B65-8189-DC99F28A2EF3}">
    <text>updated</text>
  </threadedComment>
  <threadedComment ref="DXD524308" dT="2023-01-31T08:26:00.52" personId="{4D90216A-5022-448F-B86B-3C48E47C285D}" id="{6759621A-B778-49A2-8401-E3AD9A27B09B}">
    <text>@Mwamlima, Basileke please edit this line as per the mail from Guy</text>
    <mentions>
      <mention mentionpersonId="{1D340A60-DA7F-4B80-92CD-5DFC1B872412}" mentionId="{5441FF24-47E4-491C-93B8-D372409C7CD5}" startIndex="0" length="19"/>
    </mentions>
  </threadedComment>
  <threadedComment ref="DXD524308" dT="2023-01-31T09:06:23.90" personId="{171D40F8-B88A-4899-8923-1253382DD713}" id="{539D092A-BDAF-4876-87F4-1227600CE7CF}" parentId="{6759621A-B778-49A2-8401-E3AD9A27B09B}">
    <text>updated</text>
  </threadedComment>
  <threadedComment ref="EGZ524308" dT="2023-01-31T08:26:00.52" personId="{4D90216A-5022-448F-B86B-3C48E47C285D}" id="{1F544D8B-DFF4-49AB-8635-21700E720D1E}">
    <text>@Mwamlima, Basileke please edit this line as per the mail from Guy</text>
    <mentions>
      <mention mentionpersonId="{1D340A60-DA7F-4B80-92CD-5DFC1B872412}" mentionId="{66AC6E5C-9020-4135-81C6-B0DA9A56EC59}" startIndex="0" length="19"/>
    </mentions>
  </threadedComment>
  <threadedComment ref="EGZ524308" dT="2023-01-31T09:06:23.90" personId="{171D40F8-B88A-4899-8923-1253382DD713}" id="{F0D5B435-8A4D-4A35-91C8-C2AE30B600E1}" parentId="{1F544D8B-DFF4-49AB-8635-21700E720D1E}">
    <text>updated</text>
  </threadedComment>
  <threadedComment ref="EQV524308" dT="2023-01-31T08:26:00.52" personId="{4D90216A-5022-448F-B86B-3C48E47C285D}" id="{B609766A-ACF9-4F36-9F75-CB36EE251F26}">
    <text>@Mwamlima, Basileke please edit this line as per the mail from Guy</text>
    <mentions>
      <mention mentionpersonId="{1D340A60-DA7F-4B80-92CD-5DFC1B872412}" mentionId="{13ED99B1-51ED-430F-AA86-32F26E789AB8}" startIndex="0" length="19"/>
    </mentions>
  </threadedComment>
  <threadedComment ref="EQV524308" dT="2023-01-31T09:06:23.90" personId="{171D40F8-B88A-4899-8923-1253382DD713}" id="{E6F5CE7D-A0CB-41B7-B7E4-73932475D3EC}" parentId="{B609766A-ACF9-4F36-9F75-CB36EE251F26}">
    <text>updated</text>
  </threadedComment>
  <threadedComment ref="FAR524308" dT="2023-01-31T08:26:00.52" personId="{4D90216A-5022-448F-B86B-3C48E47C285D}" id="{59E1C276-205C-4456-ABDB-B72A89E3CF7B}">
    <text>@Mwamlima, Basileke please edit this line as per the mail from Guy</text>
    <mentions>
      <mention mentionpersonId="{1D340A60-DA7F-4B80-92CD-5DFC1B872412}" mentionId="{FCEA311A-3BFC-4A97-9737-E3D0409ABA43}" startIndex="0" length="19"/>
    </mentions>
  </threadedComment>
  <threadedComment ref="FAR524308" dT="2023-01-31T09:06:23.90" personId="{171D40F8-B88A-4899-8923-1253382DD713}" id="{8F972577-FC56-44D9-82B1-17A8B168B9DD}" parentId="{59E1C276-205C-4456-ABDB-B72A89E3CF7B}">
    <text>updated</text>
  </threadedComment>
  <threadedComment ref="FKN524308" dT="2023-01-31T08:26:00.52" personId="{4D90216A-5022-448F-B86B-3C48E47C285D}" id="{3F6A2C22-CE30-4970-8510-FE0BF8B40E0C}">
    <text>@Mwamlima, Basileke please edit this line as per the mail from Guy</text>
    <mentions>
      <mention mentionpersonId="{1D340A60-DA7F-4B80-92CD-5DFC1B872412}" mentionId="{34834AFE-3CC0-4B28-BE19-BA6FCAC6FAAB}" startIndex="0" length="19"/>
    </mentions>
  </threadedComment>
  <threadedComment ref="FKN524308" dT="2023-01-31T09:06:23.90" personId="{171D40F8-B88A-4899-8923-1253382DD713}" id="{E3D8B47A-3295-41AA-81D3-F1FBB6E8A567}" parentId="{3F6A2C22-CE30-4970-8510-FE0BF8B40E0C}">
    <text>updated</text>
  </threadedComment>
  <threadedComment ref="FUJ524308" dT="2023-01-31T08:26:00.52" personId="{4D90216A-5022-448F-B86B-3C48E47C285D}" id="{AAAF3676-7407-430E-B915-284EFB78D3B3}">
    <text>@Mwamlima, Basileke please edit this line as per the mail from Guy</text>
    <mentions>
      <mention mentionpersonId="{1D340A60-DA7F-4B80-92CD-5DFC1B872412}" mentionId="{964C18B2-B970-45FE-ADBA-EE8A819D34A5}" startIndex="0" length="19"/>
    </mentions>
  </threadedComment>
  <threadedComment ref="FUJ524308" dT="2023-01-31T09:06:23.90" personId="{171D40F8-B88A-4899-8923-1253382DD713}" id="{F3D355D2-6948-4D15-8384-F55E73D97320}" parentId="{AAAF3676-7407-430E-B915-284EFB78D3B3}">
    <text>updated</text>
  </threadedComment>
  <threadedComment ref="GEF524308" dT="2023-01-31T08:26:00.52" personId="{4D90216A-5022-448F-B86B-3C48E47C285D}" id="{A5FDB511-0D3C-48D7-9AF6-1E9119FE36AD}">
    <text>@Mwamlima, Basileke please edit this line as per the mail from Guy</text>
    <mentions>
      <mention mentionpersonId="{1D340A60-DA7F-4B80-92CD-5DFC1B872412}" mentionId="{7707EC9A-414F-4CEC-811A-E6983666E3C0}" startIndex="0" length="19"/>
    </mentions>
  </threadedComment>
  <threadedComment ref="GEF524308" dT="2023-01-31T09:06:23.90" personId="{171D40F8-B88A-4899-8923-1253382DD713}" id="{F0F0E3E0-EFAC-4C0A-8EAD-978FD557C143}" parentId="{A5FDB511-0D3C-48D7-9AF6-1E9119FE36AD}">
    <text>updated</text>
  </threadedComment>
  <threadedComment ref="GOB524308" dT="2023-01-31T08:26:00.52" personId="{4D90216A-5022-448F-B86B-3C48E47C285D}" id="{A2E8A8DB-D50F-474A-AF08-68609BE0CDB6}">
    <text>@Mwamlima, Basileke please edit this line as per the mail from Guy</text>
    <mentions>
      <mention mentionpersonId="{1D340A60-DA7F-4B80-92CD-5DFC1B872412}" mentionId="{A5E9FBE0-1027-43AD-AE25-BCBFC42B28DC}" startIndex="0" length="19"/>
    </mentions>
  </threadedComment>
  <threadedComment ref="GOB524308" dT="2023-01-31T09:06:23.90" personId="{171D40F8-B88A-4899-8923-1253382DD713}" id="{6AB92A73-9470-4E47-BC91-33628C5041BF}" parentId="{A2E8A8DB-D50F-474A-AF08-68609BE0CDB6}">
    <text>updated</text>
  </threadedComment>
  <threadedComment ref="GXX524308" dT="2023-01-31T08:26:00.52" personId="{4D90216A-5022-448F-B86B-3C48E47C285D}" id="{7E32A102-D045-4A23-B41A-7D38BA6572DB}">
    <text>@Mwamlima, Basileke please edit this line as per the mail from Guy</text>
    <mentions>
      <mention mentionpersonId="{1D340A60-DA7F-4B80-92CD-5DFC1B872412}" mentionId="{38CF3DDB-7497-453F-8D74-8EAD0653127C}" startIndex="0" length="19"/>
    </mentions>
  </threadedComment>
  <threadedComment ref="GXX524308" dT="2023-01-31T09:06:23.90" personId="{171D40F8-B88A-4899-8923-1253382DD713}" id="{693B5C12-7B85-4639-A5F0-1E8FF7B95902}" parentId="{7E32A102-D045-4A23-B41A-7D38BA6572DB}">
    <text>updated</text>
  </threadedComment>
  <threadedComment ref="HHT524308" dT="2023-01-31T08:26:00.52" personId="{4D90216A-5022-448F-B86B-3C48E47C285D}" id="{48750324-92FC-43B8-B665-27020FBFE2BC}">
    <text>@Mwamlima, Basileke please edit this line as per the mail from Guy</text>
    <mentions>
      <mention mentionpersonId="{1D340A60-DA7F-4B80-92CD-5DFC1B872412}" mentionId="{0DA09BB0-7474-46A2-AB08-8BFFA321DFFA}" startIndex="0" length="19"/>
    </mentions>
  </threadedComment>
  <threadedComment ref="HHT524308" dT="2023-01-31T09:06:23.90" personId="{171D40F8-B88A-4899-8923-1253382DD713}" id="{F17F4B06-6B35-41A0-A44E-2DB8759E52B9}" parentId="{48750324-92FC-43B8-B665-27020FBFE2BC}">
    <text>updated</text>
  </threadedComment>
  <threadedComment ref="HRP524308" dT="2023-01-31T08:26:00.52" personId="{4D90216A-5022-448F-B86B-3C48E47C285D}" id="{2624EA6B-1C58-45B3-8D00-C69B0DC6FA0A}">
    <text>@Mwamlima, Basileke please edit this line as per the mail from Guy</text>
    <mentions>
      <mention mentionpersonId="{1D340A60-DA7F-4B80-92CD-5DFC1B872412}" mentionId="{8BA91D61-874D-40E9-808A-DCE6664A8E3B}" startIndex="0" length="19"/>
    </mentions>
  </threadedComment>
  <threadedComment ref="HRP524308" dT="2023-01-31T09:06:23.90" personId="{171D40F8-B88A-4899-8923-1253382DD713}" id="{0BF6204D-B0D7-42E8-93AC-D239C127B546}" parentId="{2624EA6B-1C58-45B3-8D00-C69B0DC6FA0A}">
    <text>updated</text>
  </threadedComment>
  <threadedComment ref="IBL524308" dT="2023-01-31T08:26:00.52" personId="{4D90216A-5022-448F-B86B-3C48E47C285D}" id="{BDBC998C-7187-45CB-9105-609C9966A2D0}">
    <text>@Mwamlima, Basileke please edit this line as per the mail from Guy</text>
    <mentions>
      <mention mentionpersonId="{1D340A60-DA7F-4B80-92CD-5DFC1B872412}" mentionId="{F0B524DC-04B8-45CE-B1E0-445165D50B79}" startIndex="0" length="19"/>
    </mentions>
  </threadedComment>
  <threadedComment ref="IBL524308" dT="2023-01-31T09:06:23.90" personId="{171D40F8-B88A-4899-8923-1253382DD713}" id="{BE8483E2-0140-45CA-B1E0-EBA5795CA77E}" parentId="{BDBC998C-7187-45CB-9105-609C9966A2D0}">
    <text>updated</text>
  </threadedComment>
  <threadedComment ref="ILH524308" dT="2023-01-31T08:26:00.52" personId="{4D90216A-5022-448F-B86B-3C48E47C285D}" id="{0DFE239B-2992-4A13-8008-BEC29391BFB7}">
    <text>@Mwamlima, Basileke please edit this line as per the mail from Guy</text>
    <mentions>
      <mention mentionpersonId="{1D340A60-DA7F-4B80-92CD-5DFC1B872412}" mentionId="{F8D49C52-01DE-4418-A080-C9B75EF88073}" startIndex="0" length="19"/>
    </mentions>
  </threadedComment>
  <threadedComment ref="ILH524308" dT="2023-01-31T09:06:23.90" personId="{171D40F8-B88A-4899-8923-1253382DD713}" id="{F2741F2F-4E48-4269-8FEF-04705602A740}" parentId="{0DFE239B-2992-4A13-8008-BEC29391BFB7}">
    <text>updated</text>
  </threadedComment>
  <threadedComment ref="IVD524308" dT="2023-01-31T08:26:00.52" personId="{4D90216A-5022-448F-B86B-3C48E47C285D}" id="{A998AF00-F394-49C0-8012-0C619FF63889}">
    <text>@Mwamlima, Basileke please edit this line as per the mail from Guy</text>
    <mentions>
      <mention mentionpersonId="{1D340A60-DA7F-4B80-92CD-5DFC1B872412}" mentionId="{E00BCE68-5443-4D25-B13D-3A5E567FF888}" startIndex="0" length="19"/>
    </mentions>
  </threadedComment>
  <threadedComment ref="IVD524308" dT="2023-01-31T09:06:23.90" personId="{171D40F8-B88A-4899-8923-1253382DD713}" id="{8E2F00AF-8C5E-4B1B-B36C-8D7CB64E5DA4}" parentId="{A998AF00-F394-49C0-8012-0C619FF63889}">
    <text>updated</text>
  </threadedComment>
  <threadedComment ref="JEZ524308" dT="2023-01-31T08:26:00.52" personId="{4D90216A-5022-448F-B86B-3C48E47C285D}" id="{E04E4CAE-004E-4EB8-83A6-655CCCEAB4F3}">
    <text>@Mwamlima, Basileke please edit this line as per the mail from Guy</text>
    <mentions>
      <mention mentionpersonId="{1D340A60-DA7F-4B80-92CD-5DFC1B872412}" mentionId="{9FBA71AA-22B5-4D03-A1FB-4541B85DEC01}" startIndex="0" length="19"/>
    </mentions>
  </threadedComment>
  <threadedComment ref="JEZ524308" dT="2023-01-31T09:06:23.90" personId="{171D40F8-B88A-4899-8923-1253382DD713}" id="{2AFAEE3D-C8DD-4BA5-9DCC-A459BBB88E79}" parentId="{E04E4CAE-004E-4EB8-83A6-655CCCEAB4F3}">
    <text>updated</text>
  </threadedComment>
  <threadedComment ref="JOV524308" dT="2023-01-31T08:26:00.52" personId="{4D90216A-5022-448F-B86B-3C48E47C285D}" id="{229350F5-4F3A-4CD1-929A-42D819DC714A}">
    <text>@Mwamlima, Basileke please edit this line as per the mail from Guy</text>
    <mentions>
      <mention mentionpersonId="{1D340A60-DA7F-4B80-92CD-5DFC1B872412}" mentionId="{0706DAC9-EEC1-4C8B-92C8-467D55A1BD01}" startIndex="0" length="19"/>
    </mentions>
  </threadedComment>
  <threadedComment ref="JOV524308" dT="2023-01-31T09:06:23.90" personId="{171D40F8-B88A-4899-8923-1253382DD713}" id="{1035A6DF-82F6-4AED-B1C4-1FC711EB91C6}" parentId="{229350F5-4F3A-4CD1-929A-42D819DC714A}">
    <text>updated</text>
  </threadedComment>
  <threadedComment ref="JYR524308" dT="2023-01-31T08:26:00.52" personId="{4D90216A-5022-448F-B86B-3C48E47C285D}" id="{9531A3F0-3D2A-46B3-B491-FD50E5391BB0}">
    <text>@Mwamlima, Basileke please edit this line as per the mail from Guy</text>
    <mentions>
      <mention mentionpersonId="{1D340A60-DA7F-4B80-92CD-5DFC1B872412}" mentionId="{3B9D075F-B8AA-4EF4-86FD-490B621C7504}" startIndex="0" length="19"/>
    </mentions>
  </threadedComment>
  <threadedComment ref="JYR524308" dT="2023-01-31T09:06:23.90" personId="{171D40F8-B88A-4899-8923-1253382DD713}" id="{0BE1AC7A-9410-44BF-8FB7-E82CC4513FE6}" parentId="{9531A3F0-3D2A-46B3-B491-FD50E5391BB0}">
    <text>updated</text>
  </threadedComment>
  <threadedComment ref="KIN524308" dT="2023-01-31T08:26:00.52" personId="{4D90216A-5022-448F-B86B-3C48E47C285D}" id="{1AD54E70-5F2A-4FA6-8B6B-3D89CB1EB549}">
    <text>@Mwamlima, Basileke please edit this line as per the mail from Guy</text>
    <mentions>
      <mention mentionpersonId="{1D340A60-DA7F-4B80-92CD-5DFC1B872412}" mentionId="{6DB0CCA8-6F0D-40DC-AC52-CB022E16991E}" startIndex="0" length="19"/>
    </mentions>
  </threadedComment>
  <threadedComment ref="KIN524308" dT="2023-01-31T09:06:23.90" personId="{171D40F8-B88A-4899-8923-1253382DD713}" id="{B47281C8-8295-4A91-BF72-FFDBF2C9856F}" parentId="{1AD54E70-5F2A-4FA6-8B6B-3D89CB1EB549}">
    <text>updated</text>
  </threadedComment>
  <threadedComment ref="KSJ524308" dT="2023-01-31T08:26:00.52" personId="{4D90216A-5022-448F-B86B-3C48E47C285D}" id="{716C3D9E-CA3D-47B4-BBF8-E451851B6994}">
    <text>@Mwamlima, Basileke please edit this line as per the mail from Guy</text>
    <mentions>
      <mention mentionpersonId="{1D340A60-DA7F-4B80-92CD-5DFC1B872412}" mentionId="{1BC1AD42-1668-4A33-8D9C-9A67CFA70299}" startIndex="0" length="19"/>
    </mentions>
  </threadedComment>
  <threadedComment ref="KSJ524308" dT="2023-01-31T09:06:23.90" personId="{171D40F8-B88A-4899-8923-1253382DD713}" id="{99E31522-9890-43F9-BFD8-906DBFDCD1C7}" parentId="{716C3D9E-CA3D-47B4-BBF8-E451851B6994}">
    <text>updated</text>
  </threadedComment>
  <threadedComment ref="LCF524308" dT="2023-01-31T08:26:00.52" personId="{4D90216A-5022-448F-B86B-3C48E47C285D}" id="{2ACAE7A2-6ECC-46AC-9E19-579CF01D4F24}">
    <text>@Mwamlima, Basileke please edit this line as per the mail from Guy</text>
    <mentions>
      <mention mentionpersonId="{1D340A60-DA7F-4B80-92CD-5DFC1B872412}" mentionId="{51D03D53-CCD9-4FDB-9C06-A05874C4FE32}" startIndex="0" length="19"/>
    </mentions>
  </threadedComment>
  <threadedComment ref="LCF524308" dT="2023-01-31T09:06:23.90" personId="{171D40F8-B88A-4899-8923-1253382DD713}" id="{CFD76CCD-2140-4678-ACE0-4ECA06CFB5EC}" parentId="{2ACAE7A2-6ECC-46AC-9E19-579CF01D4F24}">
    <text>updated</text>
  </threadedComment>
  <threadedComment ref="LMB524308" dT="2023-01-31T08:26:00.52" personId="{4D90216A-5022-448F-B86B-3C48E47C285D}" id="{746772CE-01EC-4B69-BFFF-D93F2BC90C47}">
    <text>@Mwamlima, Basileke please edit this line as per the mail from Guy</text>
    <mentions>
      <mention mentionpersonId="{1D340A60-DA7F-4B80-92CD-5DFC1B872412}" mentionId="{12D5B980-3691-4006-A6D0-3F7E73CDC412}" startIndex="0" length="19"/>
    </mentions>
  </threadedComment>
  <threadedComment ref="LMB524308" dT="2023-01-31T09:06:23.90" personId="{171D40F8-B88A-4899-8923-1253382DD713}" id="{421AEBB0-2C24-4F6C-9779-AED723B0E0EF}" parentId="{746772CE-01EC-4B69-BFFF-D93F2BC90C47}">
    <text>updated</text>
  </threadedComment>
  <threadedComment ref="LVX524308" dT="2023-01-31T08:26:00.52" personId="{4D90216A-5022-448F-B86B-3C48E47C285D}" id="{587BC34C-AFEF-4633-8B00-F45FEE603B79}">
    <text>@Mwamlima, Basileke please edit this line as per the mail from Guy</text>
    <mentions>
      <mention mentionpersonId="{1D340A60-DA7F-4B80-92CD-5DFC1B872412}" mentionId="{17E94400-84F8-4B1C-9DCF-470E74EECD1A}" startIndex="0" length="19"/>
    </mentions>
  </threadedComment>
  <threadedComment ref="LVX524308" dT="2023-01-31T09:06:23.90" personId="{171D40F8-B88A-4899-8923-1253382DD713}" id="{8DB5EBF7-CA5B-4FE0-85AE-20A19C1151FD}" parentId="{587BC34C-AFEF-4633-8B00-F45FEE603B79}">
    <text>updated</text>
  </threadedComment>
  <threadedComment ref="MFT524308" dT="2023-01-31T08:26:00.52" personId="{4D90216A-5022-448F-B86B-3C48E47C285D}" id="{7EB85B74-8FD4-4A62-8576-AF7C74A791CB}">
    <text>@Mwamlima, Basileke please edit this line as per the mail from Guy</text>
    <mentions>
      <mention mentionpersonId="{1D340A60-DA7F-4B80-92CD-5DFC1B872412}" mentionId="{6C60BEAC-BDC9-44EF-B49B-54ED4D762022}" startIndex="0" length="19"/>
    </mentions>
  </threadedComment>
  <threadedComment ref="MFT524308" dT="2023-01-31T09:06:23.90" personId="{171D40F8-B88A-4899-8923-1253382DD713}" id="{B7A62542-26C3-4509-A886-F03A75322BF8}" parentId="{7EB85B74-8FD4-4A62-8576-AF7C74A791CB}">
    <text>updated</text>
  </threadedComment>
  <threadedComment ref="MPP524308" dT="2023-01-31T08:26:00.52" personId="{4D90216A-5022-448F-B86B-3C48E47C285D}" id="{6BC3A5AD-8F95-4E26-900B-6B3E80D69FC5}">
    <text>@Mwamlima, Basileke please edit this line as per the mail from Guy</text>
    <mentions>
      <mention mentionpersonId="{1D340A60-DA7F-4B80-92CD-5DFC1B872412}" mentionId="{A575103C-ECEC-4CF4-BF9B-6F60B3C0E2E2}" startIndex="0" length="19"/>
    </mentions>
  </threadedComment>
  <threadedComment ref="MPP524308" dT="2023-01-31T09:06:23.90" personId="{171D40F8-B88A-4899-8923-1253382DD713}" id="{D53BE60F-A97A-4569-A3A7-6464F3EEA6C5}" parentId="{6BC3A5AD-8F95-4E26-900B-6B3E80D69FC5}">
    <text>updated</text>
  </threadedComment>
  <threadedComment ref="MZL524308" dT="2023-01-31T08:26:00.52" personId="{4D90216A-5022-448F-B86B-3C48E47C285D}" id="{17A8B948-C859-4623-AE56-4569F2706875}">
    <text>@Mwamlima, Basileke please edit this line as per the mail from Guy</text>
    <mentions>
      <mention mentionpersonId="{1D340A60-DA7F-4B80-92CD-5DFC1B872412}" mentionId="{D1D178A8-6450-48A0-8334-CF34DA321240}" startIndex="0" length="19"/>
    </mentions>
  </threadedComment>
  <threadedComment ref="MZL524308" dT="2023-01-31T09:06:23.90" personId="{171D40F8-B88A-4899-8923-1253382DD713}" id="{4915B5ED-F4AA-402B-95AC-8A553489012D}" parentId="{17A8B948-C859-4623-AE56-4569F2706875}">
    <text>updated</text>
  </threadedComment>
  <threadedComment ref="NJH524308" dT="2023-01-31T08:26:00.52" personId="{4D90216A-5022-448F-B86B-3C48E47C285D}" id="{681D938B-996A-49AC-BDB6-4EBE02AD2772}">
    <text>@Mwamlima, Basileke please edit this line as per the mail from Guy</text>
    <mentions>
      <mention mentionpersonId="{1D340A60-DA7F-4B80-92CD-5DFC1B872412}" mentionId="{1B640781-CB08-41FE-9B58-7452617733E2}" startIndex="0" length="19"/>
    </mentions>
  </threadedComment>
  <threadedComment ref="NJH524308" dT="2023-01-31T09:06:23.90" personId="{171D40F8-B88A-4899-8923-1253382DD713}" id="{2AB04ED8-6771-45B8-9424-F6EEC7550587}" parentId="{681D938B-996A-49AC-BDB6-4EBE02AD2772}">
    <text>updated</text>
  </threadedComment>
  <threadedComment ref="NTD524308" dT="2023-01-31T08:26:00.52" personId="{4D90216A-5022-448F-B86B-3C48E47C285D}" id="{5337C60C-493B-4E6B-97B5-3C73AC00FF03}">
    <text>@Mwamlima, Basileke please edit this line as per the mail from Guy</text>
    <mentions>
      <mention mentionpersonId="{1D340A60-DA7F-4B80-92CD-5DFC1B872412}" mentionId="{D8A764E9-08DF-47E8-A9E8-E0F02CE6743F}" startIndex="0" length="19"/>
    </mentions>
  </threadedComment>
  <threadedComment ref="NTD524308" dT="2023-01-31T09:06:23.90" personId="{171D40F8-B88A-4899-8923-1253382DD713}" id="{962AD702-895E-4175-B725-9D7AE2485846}" parentId="{5337C60C-493B-4E6B-97B5-3C73AC00FF03}">
    <text>updated</text>
  </threadedComment>
  <threadedComment ref="OCZ524308" dT="2023-01-31T08:26:00.52" personId="{4D90216A-5022-448F-B86B-3C48E47C285D}" id="{8D380F09-4973-465D-920D-FB0A2CDE4BCE}">
    <text>@Mwamlima, Basileke please edit this line as per the mail from Guy</text>
    <mentions>
      <mention mentionpersonId="{1D340A60-DA7F-4B80-92CD-5DFC1B872412}" mentionId="{E6343D15-E25B-4C92-9B45-611F950ABE2B}" startIndex="0" length="19"/>
    </mentions>
  </threadedComment>
  <threadedComment ref="OCZ524308" dT="2023-01-31T09:06:23.90" personId="{171D40F8-B88A-4899-8923-1253382DD713}" id="{9DA49448-289A-4EAA-9D19-B82C72F3A806}" parentId="{8D380F09-4973-465D-920D-FB0A2CDE4BCE}">
    <text>updated</text>
  </threadedComment>
  <threadedComment ref="OMV524308" dT="2023-01-31T08:26:00.52" personId="{4D90216A-5022-448F-B86B-3C48E47C285D}" id="{E73BD00D-20D0-455A-9C7E-576A9E617869}">
    <text>@Mwamlima, Basileke please edit this line as per the mail from Guy</text>
    <mentions>
      <mention mentionpersonId="{1D340A60-DA7F-4B80-92CD-5DFC1B872412}" mentionId="{90F7BD8A-EB20-427E-93F8-DA8E9F3A41D7}" startIndex="0" length="19"/>
    </mentions>
  </threadedComment>
  <threadedComment ref="OMV524308" dT="2023-01-31T09:06:23.90" personId="{171D40F8-B88A-4899-8923-1253382DD713}" id="{6AC6EB4B-CE71-4353-BBA9-0CBE1E436430}" parentId="{E73BD00D-20D0-455A-9C7E-576A9E617869}">
    <text>updated</text>
  </threadedComment>
  <threadedComment ref="OWR524308" dT="2023-01-31T08:26:00.52" personId="{4D90216A-5022-448F-B86B-3C48E47C285D}" id="{9AB6A54C-90BE-4C97-A463-1C4845174507}">
    <text>@Mwamlima, Basileke please edit this line as per the mail from Guy</text>
    <mentions>
      <mention mentionpersonId="{1D340A60-DA7F-4B80-92CD-5DFC1B872412}" mentionId="{3816E082-B535-417C-AA5C-7EE488E1CD63}" startIndex="0" length="19"/>
    </mentions>
  </threadedComment>
  <threadedComment ref="OWR524308" dT="2023-01-31T09:06:23.90" personId="{171D40F8-B88A-4899-8923-1253382DD713}" id="{65C20060-97F3-4749-9888-7237C32022DF}" parentId="{9AB6A54C-90BE-4C97-A463-1C4845174507}">
    <text>updated</text>
  </threadedComment>
  <threadedComment ref="PGN524308" dT="2023-01-31T08:26:00.52" personId="{4D90216A-5022-448F-B86B-3C48E47C285D}" id="{A55A851A-F468-4140-ABDA-459F2123EBC2}">
    <text>@Mwamlima, Basileke please edit this line as per the mail from Guy</text>
    <mentions>
      <mention mentionpersonId="{1D340A60-DA7F-4B80-92CD-5DFC1B872412}" mentionId="{7B28F2AA-1258-425C-91F5-D055FDA4287D}" startIndex="0" length="19"/>
    </mentions>
  </threadedComment>
  <threadedComment ref="PGN524308" dT="2023-01-31T09:06:23.90" personId="{171D40F8-B88A-4899-8923-1253382DD713}" id="{8C9D4BE7-5EC6-4825-902F-B2EA90F37FC1}" parentId="{A55A851A-F468-4140-ABDA-459F2123EBC2}">
    <text>updated</text>
  </threadedComment>
  <threadedComment ref="PQJ524308" dT="2023-01-31T08:26:00.52" personId="{4D90216A-5022-448F-B86B-3C48E47C285D}" id="{D1713FC9-C384-4901-8F96-02AEA068941C}">
    <text>@Mwamlima, Basileke please edit this line as per the mail from Guy</text>
    <mentions>
      <mention mentionpersonId="{1D340A60-DA7F-4B80-92CD-5DFC1B872412}" mentionId="{5E4E4AD1-ADA3-448D-B3A9-DAE9106776D1}" startIndex="0" length="19"/>
    </mentions>
  </threadedComment>
  <threadedComment ref="PQJ524308" dT="2023-01-31T09:06:23.90" personId="{171D40F8-B88A-4899-8923-1253382DD713}" id="{3774C221-C67F-468A-85CD-B78E142AB890}" parentId="{D1713FC9-C384-4901-8F96-02AEA068941C}">
    <text>updated</text>
  </threadedComment>
  <threadedComment ref="QAF524308" dT="2023-01-31T08:26:00.52" personId="{4D90216A-5022-448F-B86B-3C48E47C285D}" id="{E17D6554-3CDC-419A-B613-ED15CA10CF50}">
    <text>@Mwamlima, Basileke please edit this line as per the mail from Guy</text>
    <mentions>
      <mention mentionpersonId="{1D340A60-DA7F-4B80-92CD-5DFC1B872412}" mentionId="{EEF0F382-30FA-43F8-BFFC-BFD7AE1A134D}" startIndex="0" length="19"/>
    </mentions>
  </threadedComment>
  <threadedComment ref="QAF524308" dT="2023-01-31T09:06:23.90" personId="{171D40F8-B88A-4899-8923-1253382DD713}" id="{0E19AFEB-AE2A-4771-A0C3-D53CF28B9926}" parentId="{E17D6554-3CDC-419A-B613-ED15CA10CF50}">
    <text>updated</text>
  </threadedComment>
  <threadedComment ref="QKB524308" dT="2023-01-31T08:26:00.52" personId="{4D90216A-5022-448F-B86B-3C48E47C285D}" id="{8DC188ED-B48D-4FF8-B869-C8D0AEBD6B15}">
    <text>@Mwamlima, Basileke please edit this line as per the mail from Guy</text>
    <mentions>
      <mention mentionpersonId="{1D340A60-DA7F-4B80-92CD-5DFC1B872412}" mentionId="{0CED813F-2D19-404F-997A-64539B9BB0ED}" startIndex="0" length="19"/>
    </mentions>
  </threadedComment>
  <threadedComment ref="QKB524308" dT="2023-01-31T09:06:23.90" personId="{171D40F8-B88A-4899-8923-1253382DD713}" id="{F75C7FB2-1AB0-4ED7-8296-33F61D1DA008}" parentId="{8DC188ED-B48D-4FF8-B869-C8D0AEBD6B15}">
    <text>updated</text>
  </threadedComment>
  <threadedComment ref="QTX524308" dT="2023-01-31T08:26:00.52" personId="{4D90216A-5022-448F-B86B-3C48E47C285D}" id="{77A7BD5C-20BC-42BE-96CA-D8AAC22E8AD7}">
    <text>@Mwamlima, Basileke please edit this line as per the mail from Guy</text>
    <mentions>
      <mention mentionpersonId="{1D340A60-DA7F-4B80-92CD-5DFC1B872412}" mentionId="{77FD8006-A09D-4E7C-B702-55ADBAF24C6C}" startIndex="0" length="19"/>
    </mentions>
  </threadedComment>
  <threadedComment ref="QTX524308" dT="2023-01-31T09:06:23.90" personId="{171D40F8-B88A-4899-8923-1253382DD713}" id="{425032D8-D9B5-47A9-84C8-48250EDB9FA2}" parentId="{77A7BD5C-20BC-42BE-96CA-D8AAC22E8AD7}">
    <text>updated</text>
  </threadedComment>
  <threadedComment ref="RDT524308" dT="2023-01-31T08:26:00.52" personId="{4D90216A-5022-448F-B86B-3C48E47C285D}" id="{DAB5BE7B-E480-46C1-AB8A-DDD3565D1681}">
    <text>@Mwamlima, Basileke please edit this line as per the mail from Guy</text>
    <mentions>
      <mention mentionpersonId="{1D340A60-DA7F-4B80-92CD-5DFC1B872412}" mentionId="{DB37B8E1-403E-46B3-B9EE-13E1CE0E21FC}" startIndex="0" length="19"/>
    </mentions>
  </threadedComment>
  <threadedComment ref="RDT524308" dT="2023-01-31T09:06:23.90" personId="{171D40F8-B88A-4899-8923-1253382DD713}" id="{69188336-F904-4A25-BB10-4F5DB46D716F}" parentId="{DAB5BE7B-E480-46C1-AB8A-DDD3565D1681}">
    <text>updated</text>
  </threadedComment>
  <threadedComment ref="RNP524308" dT="2023-01-31T08:26:00.52" personId="{4D90216A-5022-448F-B86B-3C48E47C285D}" id="{2DEA165C-91A7-4804-B9B2-8D44CD1B28C9}">
    <text>@Mwamlima, Basileke please edit this line as per the mail from Guy</text>
    <mentions>
      <mention mentionpersonId="{1D340A60-DA7F-4B80-92CD-5DFC1B872412}" mentionId="{A381CE4F-92BD-4554-A53A-531601CC87C3}" startIndex="0" length="19"/>
    </mentions>
  </threadedComment>
  <threadedComment ref="RNP524308" dT="2023-01-31T09:06:23.90" personId="{171D40F8-B88A-4899-8923-1253382DD713}" id="{735BCFE1-46D6-4619-8640-345A809298B5}" parentId="{2DEA165C-91A7-4804-B9B2-8D44CD1B28C9}">
    <text>updated</text>
  </threadedComment>
  <threadedComment ref="RXL524308" dT="2023-01-31T08:26:00.52" personId="{4D90216A-5022-448F-B86B-3C48E47C285D}" id="{EEE60D7A-A93C-4EEA-8280-D5141B8CCCE5}">
    <text>@Mwamlima, Basileke please edit this line as per the mail from Guy</text>
    <mentions>
      <mention mentionpersonId="{1D340A60-DA7F-4B80-92CD-5DFC1B872412}" mentionId="{CAA65C7C-0D89-45EF-9058-73CBDA85182D}" startIndex="0" length="19"/>
    </mentions>
  </threadedComment>
  <threadedComment ref="RXL524308" dT="2023-01-31T09:06:23.90" personId="{171D40F8-B88A-4899-8923-1253382DD713}" id="{EE434FE1-874C-4FE1-93CF-28108A601042}" parentId="{EEE60D7A-A93C-4EEA-8280-D5141B8CCCE5}">
    <text>updated</text>
  </threadedComment>
  <threadedComment ref="SHH524308" dT="2023-01-31T08:26:00.52" personId="{4D90216A-5022-448F-B86B-3C48E47C285D}" id="{58103F0E-C6E4-4551-9D38-88A44197CC4B}">
    <text>@Mwamlima, Basileke please edit this line as per the mail from Guy</text>
    <mentions>
      <mention mentionpersonId="{1D340A60-DA7F-4B80-92CD-5DFC1B872412}" mentionId="{FFE18760-49C2-48C6-826F-9329FE66BD82}" startIndex="0" length="19"/>
    </mentions>
  </threadedComment>
  <threadedComment ref="SHH524308" dT="2023-01-31T09:06:23.90" personId="{171D40F8-B88A-4899-8923-1253382DD713}" id="{20BB8332-A751-4902-8363-F31CC83BD557}" parentId="{58103F0E-C6E4-4551-9D38-88A44197CC4B}">
    <text>updated</text>
  </threadedComment>
  <threadedComment ref="SRD524308" dT="2023-01-31T08:26:00.52" personId="{4D90216A-5022-448F-B86B-3C48E47C285D}" id="{EFA6AF50-C608-4FC5-9A46-8B85923E22FC}">
    <text>@Mwamlima, Basileke please edit this line as per the mail from Guy</text>
    <mentions>
      <mention mentionpersonId="{1D340A60-DA7F-4B80-92CD-5DFC1B872412}" mentionId="{398ABCE3-628F-4B7B-B0E3-628E0CC2403B}" startIndex="0" length="19"/>
    </mentions>
  </threadedComment>
  <threadedComment ref="SRD524308" dT="2023-01-31T09:06:23.90" personId="{171D40F8-B88A-4899-8923-1253382DD713}" id="{9D9141D1-0BCB-4448-A846-4A71F380E3AC}" parentId="{EFA6AF50-C608-4FC5-9A46-8B85923E22FC}">
    <text>updated</text>
  </threadedComment>
  <threadedComment ref="TAZ524308" dT="2023-01-31T08:26:00.52" personId="{4D90216A-5022-448F-B86B-3C48E47C285D}" id="{FD8BCAA1-D781-49BE-820D-7D9B714C324F}">
    <text>@Mwamlima, Basileke please edit this line as per the mail from Guy</text>
    <mentions>
      <mention mentionpersonId="{1D340A60-DA7F-4B80-92CD-5DFC1B872412}" mentionId="{4D059D70-63D0-43EE-936A-E30CBCBF1077}" startIndex="0" length="19"/>
    </mentions>
  </threadedComment>
  <threadedComment ref="TAZ524308" dT="2023-01-31T09:06:23.90" personId="{171D40F8-B88A-4899-8923-1253382DD713}" id="{054B1A83-3630-4926-9ABB-4EDB1A3B2C8B}" parentId="{FD8BCAA1-D781-49BE-820D-7D9B714C324F}">
    <text>updated</text>
  </threadedComment>
  <threadedComment ref="TKV524308" dT="2023-01-31T08:26:00.52" personId="{4D90216A-5022-448F-B86B-3C48E47C285D}" id="{46940A99-7D08-43CA-B4A9-AC8558FCC7B5}">
    <text>@Mwamlima, Basileke please edit this line as per the mail from Guy</text>
    <mentions>
      <mention mentionpersonId="{1D340A60-DA7F-4B80-92CD-5DFC1B872412}" mentionId="{65C0E6A9-EB8C-4EFE-96ED-31C0F739306C}" startIndex="0" length="19"/>
    </mentions>
  </threadedComment>
  <threadedComment ref="TKV524308" dT="2023-01-31T09:06:23.90" personId="{171D40F8-B88A-4899-8923-1253382DD713}" id="{197CB897-9181-4B5B-B09A-9D432FE8D390}" parentId="{46940A99-7D08-43CA-B4A9-AC8558FCC7B5}">
    <text>updated</text>
  </threadedComment>
  <threadedComment ref="TUR524308" dT="2023-01-31T08:26:00.52" personId="{4D90216A-5022-448F-B86B-3C48E47C285D}" id="{C7340E3D-68E6-49B1-BAEC-8775CAE4A7B5}">
    <text>@Mwamlima, Basileke please edit this line as per the mail from Guy</text>
    <mentions>
      <mention mentionpersonId="{1D340A60-DA7F-4B80-92CD-5DFC1B872412}" mentionId="{85459AD4-B9AC-42D0-8FCB-56A91E37CFD8}" startIndex="0" length="19"/>
    </mentions>
  </threadedComment>
  <threadedComment ref="TUR524308" dT="2023-01-31T09:06:23.90" personId="{171D40F8-B88A-4899-8923-1253382DD713}" id="{65AF0DA9-1663-47F0-B166-22C8DC84D2F3}" parentId="{C7340E3D-68E6-49B1-BAEC-8775CAE4A7B5}">
    <text>updated</text>
  </threadedComment>
  <threadedComment ref="UEN524308" dT="2023-01-31T08:26:00.52" personId="{4D90216A-5022-448F-B86B-3C48E47C285D}" id="{2E044E04-BA65-4C09-BEB0-E83E28918B06}">
    <text>@Mwamlima, Basileke please edit this line as per the mail from Guy</text>
    <mentions>
      <mention mentionpersonId="{1D340A60-DA7F-4B80-92CD-5DFC1B872412}" mentionId="{58F28A19-DCBD-4882-9666-6149B48B7F50}" startIndex="0" length="19"/>
    </mentions>
  </threadedComment>
  <threadedComment ref="UEN524308" dT="2023-01-31T09:06:23.90" personId="{171D40F8-B88A-4899-8923-1253382DD713}" id="{8A0EDAC9-A0DB-444B-85DC-909354130FFB}" parentId="{2E044E04-BA65-4C09-BEB0-E83E28918B06}">
    <text>updated</text>
  </threadedComment>
  <threadedComment ref="UOJ524308" dT="2023-01-31T08:26:00.52" personId="{4D90216A-5022-448F-B86B-3C48E47C285D}" id="{B4827FAB-4CDF-4B6D-BDE0-A1B8C414A51A}">
    <text>@Mwamlima, Basileke please edit this line as per the mail from Guy</text>
    <mentions>
      <mention mentionpersonId="{1D340A60-DA7F-4B80-92CD-5DFC1B872412}" mentionId="{D590896C-32AE-4C16-8725-1C310DC56E1A}" startIndex="0" length="19"/>
    </mentions>
  </threadedComment>
  <threadedComment ref="UOJ524308" dT="2023-01-31T09:06:23.90" personId="{171D40F8-B88A-4899-8923-1253382DD713}" id="{9F2F7C27-CA12-4148-B0A8-C8816A259F00}" parentId="{B4827FAB-4CDF-4B6D-BDE0-A1B8C414A51A}">
    <text>updated</text>
  </threadedComment>
  <threadedComment ref="UYF524308" dT="2023-01-31T08:26:00.52" personId="{4D90216A-5022-448F-B86B-3C48E47C285D}" id="{BC7761F3-767D-4BE1-920D-D5BA608DA07E}">
    <text>@Mwamlima, Basileke please edit this line as per the mail from Guy</text>
    <mentions>
      <mention mentionpersonId="{1D340A60-DA7F-4B80-92CD-5DFC1B872412}" mentionId="{FF2A7F36-A1AB-49E4-A176-60D1E994563D}" startIndex="0" length="19"/>
    </mentions>
  </threadedComment>
  <threadedComment ref="UYF524308" dT="2023-01-31T09:06:23.90" personId="{171D40F8-B88A-4899-8923-1253382DD713}" id="{828F86D5-F1A7-41DB-A3D6-142155FB1DC1}" parentId="{BC7761F3-767D-4BE1-920D-D5BA608DA07E}">
    <text>updated</text>
  </threadedComment>
  <threadedComment ref="VIB524308" dT="2023-01-31T08:26:00.52" personId="{4D90216A-5022-448F-B86B-3C48E47C285D}" id="{2916661D-10BF-4D60-BFBC-2BD58C145C8A}">
    <text>@Mwamlima, Basileke please edit this line as per the mail from Guy</text>
    <mentions>
      <mention mentionpersonId="{1D340A60-DA7F-4B80-92CD-5DFC1B872412}" mentionId="{F4C0F11F-D7ED-4E0E-98C5-1AFB92269CE3}" startIndex="0" length="19"/>
    </mentions>
  </threadedComment>
  <threadedComment ref="VIB524308" dT="2023-01-31T09:06:23.90" personId="{171D40F8-B88A-4899-8923-1253382DD713}" id="{DB7B2A89-2F95-46EC-9028-76DF805C6CAD}" parentId="{2916661D-10BF-4D60-BFBC-2BD58C145C8A}">
    <text>updated</text>
  </threadedComment>
  <threadedComment ref="VRX524308" dT="2023-01-31T08:26:00.52" personId="{4D90216A-5022-448F-B86B-3C48E47C285D}" id="{949AE296-0102-4E64-9595-2A5075B46855}">
    <text>@Mwamlima, Basileke please edit this line as per the mail from Guy</text>
    <mentions>
      <mention mentionpersonId="{1D340A60-DA7F-4B80-92CD-5DFC1B872412}" mentionId="{394D9B7F-0D49-4982-AB1C-4BAE26AF0279}" startIndex="0" length="19"/>
    </mentions>
  </threadedComment>
  <threadedComment ref="VRX524308" dT="2023-01-31T09:06:23.90" personId="{171D40F8-B88A-4899-8923-1253382DD713}" id="{C5CF30CC-78C0-4040-A69F-EF6EDFA18A74}" parentId="{949AE296-0102-4E64-9595-2A5075B46855}">
    <text>updated</text>
  </threadedComment>
  <threadedComment ref="WBT524308" dT="2023-01-31T08:26:00.52" personId="{4D90216A-5022-448F-B86B-3C48E47C285D}" id="{E4358151-7B41-4FE4-BEEF-6B156546E632}">
    <text>@Mwamlima, Basileke please edit this line as per the mail from Guy</text>
    <mentions>
      <mention mentionpersonId="{1D340A60-DA7F-4B80-92CD-5DFC1B872412}" mentionId="{158A1E97-9D97-4C5B-B4CF-05C46C958CB8}" startIndex="0" length="19"/>
    </mentions>
  </threadedComment>
  <threadedComment ref="WBT524308" dT="2023-01-31T09:06:23.90" personId="{171D40F8-B88A-4899-8923-1253382DD713}" id="{6512C16E-627C-4C2B-9DA3-618EE69D2B59}" parentId="{E4358151-7B41-4FE4-BEEF-6B156546E632}">
    <text>updated</text>
  </threadedComment>
  <threadedComment ref="WLP524308" dT="2023-01-31T08:26:00.52" personId="{4D90216A-5022-448F-B86B-3C48E47C285D}" id="{C00AFBF9-E74C-4CF4-BD24-9061C9B5A5D2}">
    <text>@Mwamlima, Basileke please edit this line as per the mail from Guy</text>
    <mentions>
      <mention mentionpersonId="{1D340A60-DA7F-4B80-92CD-5DFC1B872412}" mentionId="{D3B27C26-4B2E-4FDC-8D92-0F2AEB0A0E40}" startIndex="0" length="19"/>
    </mentions>
  </threadedComment>
  <threadedComment ref="WLP524308" dT="2023-01-31T09:06:23.90" personId="{171D40F8-B88A-4899-8923-1253382DD713}" id="{54AB1690-5AB4-415D-9F45-AB547F7CFF8B}" parentId="{C00AFBF9-E74C-4CF4-BD24-9061C9B5A5D2}">
    <text>updated</text>
  </threadedComment>
  <threadedComment ref="WVL524308" dT="2023-01-31T08:26:00.52" personId="{4D90216A-5022-448F-B86B-3C48E47C285D}" id="{96764CA6-C5BA-4E1D-A2BE-FCD4E3BF63ED}">
    <text>@Mwamlima, Basileke please edit this line as per the mail from Guy</text>
    <mentions>
      <mention mentionpersonId="{1D340A60-DA7F-4B80-92CD-5DFC1B872412}" mentionId="{0F4C2020-B628-4166-A416-F5D256E63D10}" startIndex="0" length="19"/>
    </mentions>
  </threadedComment>
  <threadedComment ref="WVL524308" dT="2023-01-31T09:06:23.90" personId="{171D40F8-B88A-4899-8923-1253382DD713}" id="{5C875A8C-6808-450F-B0FB-BD41A5751DDF}" parentId="{96764CA6-C5BA-4E1D-A2BE-FCD4E3BF63ED}">
    <text>updated</text>
  </threadedComment>
  <threadedComment ref="E589842" dT="2023-01-31T08:27:18.32" personId="{4D90216A-5022-448F-B86B-3C48E47C285D}" id="{5A8E6715-686E-4217-9A37-58217CAFF76F}">
    <text>@Mwamlima, Basileke please update this as per Zenzo's calculations (considered and quality checked by yourself of course)</text>
    <mentions>
      <mention mentionpersonId="{1D340A60-DA7F-4B80-92CD-5DFC1B872412}" mentionId="{8D5628F8-3BDF-47B2-8FF4-0AB91E56D9A4}" startIndex="0" length="19"/>
    </mentions>
  </threadedComment>
  <threadedComment ref="E589842" dT="2023-01-31T08:57:32.93" personId="{171D40F8-B88A-4899-8923-1253382DD713}" id="{B138BB5F-BD2B-4547-84AB-19AC69A94C02}" parentId="{5A8E6715-686E-4217-9A37-58217CAFF76F}">
    <text>Updated.</text>
  </threadedComment>
  <threadedComment ref="JA589842" dT="2023-01-31T08:27:18.32" personId="{4D90216A-5022-448F-B86B-3C48E47C285D}" id="{BB0E4A4B-687B-45B8-A16E-370910C244DE}">
    <text>@Mwamlima, Basileke please update this as per Zenzo's calculations (considered and quality checked by yourself of course)</text>
    <mentions>
      <mention mentionpersonId="{1D340A60-DA7F-4B80-92CD-5DFC1B872412}" mentionId="{4A05065F-3DA4-46AC-8448-04834BA4D5F5}" startIndex="0" length="19"/>
    </mentions>
  </threadedComment>
  <threadedComment ref="JA589842" dT="2023-01-31T08:57:32.93" personId="{171D40F8-B88A-4899-8923-1253382DD713}" id="{7EF34674-2CF1-4D7E-BADD-C13C90DDBE43}" parentId="{BB0E4A4B-687B-45B8-A16E-370910C244DE}">
    <text>Updated.</text>
  </threadedComment>
  <threadedComment ref="SW589842" dT="2023-01-31T08:27:18.32" personId="{4D90216A-5022-448F-B86B-3C48E47C285D}" id="{8D372AF3-7BC1-4993-BDA2-4AC33E3A7A8C}">
    <text>@Mwamlima, Basileke please update this as per Zenzo's calculations (considered and quality checked by yourself of course)</text>
    <mentions>
      <mention mentionpersonId="{1D340A60-DA7F-4B80-92CD-5DFC1B872412}" mentionId="{2FD3D1D4-C7E6-42F1-9E01-193BE49236E1}" startIndex="0" length="19"/>
    </mentions>
  </threadedComment>
  <threadedComment ref="SW589842" dT="2023-01-31T08:57:32.93" personId="{171D40F8-B88A-4899-8923-1253382DD713}" id="{856015CC-DEC3-464D-9A30-6FC75DAE17AD}" parentId="{8D372AF3-7BC1-4993-BDA2-4AC33E3A7A8C}">
    <text>Updated.</text>
  </threadedComment>
  <threadedComment ref="ACS589842" dT="2023-01-31T08:27:18.32" personId="{4D90216A-5022-448F-B86B-3C48E47C285D}" id="{B91D4D67-8012-456C-B0D8-BECF2DB37C70}">
    <text>@Mwamlima, Basileke please update this as per Zenzo's calculations (considered and quality checked by yourself of course)</text>
    <mentions>
      <mention mentionpersonId="{1D340A60-DA7F-4B80-92CD-5DFC1B872412}" mentionId="{292B74D8-82AF-4D4B-BDE8-8DC9472BA515}" startIndex="0" length="19"/>
    </mentions>
  </threadedComment>
  <threadedComment ref="ACS589842" dT="2023-01-31T08:57:32.93" personId="{171D40F8-B88A-4899-8923-1253382DD713}" id="{350A005B-95F2-4FFE-B7C9-66AC58029B6F}" parentId="{B91D4D67-8012-456C-B0D8-BECF2DB37C70}">
    <text>Updated.</text>
  </threadedComment>
  <threadedComment ref="AMO589842" dT="2023-01-31T08:27:18.32" personId="{4D90216A-5022-448F-B86B-3C48E47C285D}" id="{9E17F389-0C4C-4B90-B24D-E4F041691DFF}">
    <text>@Mwamlima, Basileke please update this as per Zenzo's calculations (considered and quality checked by yourself of course)</text>
    <mentions>
      <mention mentionpersonId="{1D340A60-DA7F-4B80-92CD-5DFC1B872412}" mentionId="{8919B1B0-16FB-4296-827D-F39CECB98786}" startIndex="0" length="19"/>
    </mentions>
  </threadedComment>
  <threadedComment ref="AMO589842" dT="2023-01-31T08:57:32.93" personId="{171D40F8-B88A-4899-8923-1253382DD713}" id="{B54FC482-FC12-433F-8CB7-232C91C413B8}" parentId="{9E17F389-0C4C-4B90-B24D-E4F041691DFF}">
    <text>Updated.</text>
  </threadedComment>
  <threadedComment ref="AWK589842" dT="2023-01-31T08:27:18.32" personId="{4D90216A-5022-448F-B86B-3C48E47C285D}" id="{E8B4A5A6-2F40-46F4-AD94-E546DA72D208}">
    <text>@Mwamlima, Basileke please update this as per Zenzo's calculations (considered and quality checked by yourself of course)</text>
    <mentions>
      <mention mentionpersonId="{1D340A60-DA7F-4B80-92CD-5DFC1B872412}" mentionId="{7A412E29-A5C9-4975-B2C1-52D267EADCA3}" startIndex="0" length="19"/>
    </mentions>
  </threadedComment>
  <threadedComment ref="AWK589842" dT="2023-01-31T08:57:32.93" personId="{171D40F8-B88A-4899-8923-1253382DD713}" id="{9B50F21D-10BC-407B-9B31-14D6DF80F7B3}" parentId="{E8B4A5A6-2F40-46F4-AD94-E546DA72D208}">
    <text>Updated.</text>
  </threadedComment>
  <threadedComment ref="BGG589842" dT="2023-01-31T08:27:18.32" personId="{4D90216A-5022-448F-B86B-3C48E47C285D}" id="{BEB7DF31-FDD8-4171-AF68-4107B865EF9F}">
    <text>@Mwamlima, Basileke please update this as per Zenzo's calculations (considered and quality checked by yourself of course)</text>
    <mentions>
      <mention mentionpersonId="{1D340A60-DA7F-4B80-92CD-5DFC1B872412}" mentionId="{212F734C-ABE3-4B00-B700-DFDD02F626AE}" startIndex="0" length="19"/>
    </mentions>
  </threadedComment>
  <threadedComment ref="BGG589842" dT="2023-01-31T08:57:32.93" personId="{171D40F8-B88A-4899-8923-1253382DD713}" id="{7AAFE044-9EBA-4F6D-89E6-E900BD68F1A3}" parentId="{BEB7DF31-FDD8-4171-AF68-4107B865EF9F}">
    <text>Updated.</text>
  </threadedComment>
  <threadedComment ref="BQC589842" dT="2023-01-31T08:27:18.32" personId="{4D90216A-5022-448F-B86B-3C48E47C285D}" id="{22DD1013-70E2-4A53-894E-34A95062B044}">
    <text>@Mwamlima, Basileke please update this as per Zenzo's calculations (considered and quality checked by yourself of course)</text>
    <mentions>
      <mention mentionpersonId="{1D340A60-DA7F-4B80-92CD-5DFC1B872412}" mentionId="{C7C1D63C-84B7-43EE-896E-33CB78BDE542}" startIndex="0" length="19"/>
    </mentions>
  </threadedComment>
  <threadedComment ref="BQC589842" dT="2023-01-31T08:57:32.93" personId="{171D40F8-B88A-4899-8923-1253382DD713}" id="{D9001276-5741-41F6-9707-93F818BB41F6}" parentId="{22DD1013-70E2-4A53-894E-34A95062B044}">
    <text>Updated.</text>
  </threadedComment>
  <threadedComment ref="BZY589842" dT="2023-01-31T08:27:18.32" personId="{4D90216A-5022-448F-B86B-3C48E47C285D}" id="{6F30C03A-97B3-429F-8CC0-8982628342E9}">
    <text>@Mwamlima, Basileke please update this as per Zenzo's calculations (considered and quality checked by yourself of course)</text>
    <mentions>
      <mention mentionpersonId="{1D340A60-DA7F-4B80-92CD-5DFC1B872412}" mentionId="{75DFA96C-5EFC-4913-A2A8-93D2CD30EB6D}" startIndex="0" length="19"/>
    </mentions>
  </threadedComment>
  <threadedComment ref="BZY589842" dT="2023-01-31T08:57:32.93" personId="{171D40F8-B88A-4899-8923-1253382DD713}" id="{8095D4CE-2FC3-4F75-B52E-E11F04C2A60B}" parentId="{6F30C03A-97B3-429F-8CC0-8982628342E9}">
    <text>Updated.</text>
  </threadedComment>
  <threadedComment ref="CJU589842" dT="2023-01-31T08:27:18.32" personId="{4D90216A-5022-448F-B86B-3C48E47C285D}" id="{52CD058E-D61A-48F0-B2B0-34D4D751747F}">
    <text>@Mwamlima, Basileke please update this as per Zenzo's calculations (considered and quality checked by yourself of course)</text>
    <mentions>
      <mention mentionpersonId="{1D340A60-DA7F-4B80-92CD-5DFC1B872412}" mentionId="{756B0154-A4F6-4DE6-8EE6-04ED4F506F03}" startIndex="0" length="19"/>
    </mentions>
  </threadedComment>
  <threadedComment ref="CJU589842" dT="2023-01-31T08:57:32.93" personId="{171D40F8-B88A-4899-8923-1253382DD713}" id="{E11A8253-EB4F-4F75-9A7A-BEED44D834AA}" parentId="{52CD058E-D61A-48F0-B2B0-34D4D751747F}">
    <text>Updated.</text>
  </threadedComment>
  <threadedComment ref="CTQ589842" dT="2023-01-31T08:27:18.32" personId="{4D90216A-5022-448F-B86B-3C48E47C285D}" id="{7829497C-7645-4FDA-A1D4-C4D5756B1F0E}">
    <text>@Mwamlima, Basileke please update this as per Zenzo's calculations (considered and quality checked by yourself of course)</text>
    <mentions>
      <mention mentionpersonId="{1D340A60-DA7F-4B80-92CD-5DFC1B872412}" mentionId="{D47B9A6E-2A71-45EC-A38F-27CB0BE5D8FA}" startIndex="0" length="19"/>
    </mentions>
  </threadedComment>
  <threadedComment ref="CTQ589842" dT="2023-01-31T08:57:32.93" personId="{171D40F8-B88A-4899-8923-1253382DD713}" id="{17A301B7-DA08-4A82-BEDC-97897566D29C}" parentId="{7829497C-7645-4FDA-A1D4-C4D5756B1F0E}">
    <text>Updated.</text>
  </threadedComment>
  <threadedComment ref="DDM589842" dT="2023-01-31T08:27:18.32" personId="{4D90216A-5022-448F-B86B-3C48E47C285D}" id="{F39839C0-BC25-471B-AC4A-A27DCE931B02}">
    <text>@Mwamlima, Basileke please update this as per Zenzo's calculations (considered and quality checked by yourself of course)</text>
    <mentions>
      <mention mentionpersonId="{1D340A60-DA7F-4B80-92CD-5DFC1B872412}" mentionId="{C3062663-645E-4D35-9D3C-81F1DE1C6FD2}" startIndex="0" length="19"/>
    </mentions>
  </threadedComment>
  <threadedComment ref="DDM589842" dT="2023-01-31T08:57:32.93" personId="{171D40F8-B88A-4899-8923-1253382DD713}" id="{E5B92FAC-5E67-46FA-8455-41B2F3091436}" parentId="{F39839C0-BC25-471B-AC4A-A27DCE931B02}">
    <text>Updated.</text>
  </threadedComment>
  <threadedComment ref="DNI589842" dT="2023-01-31T08:27:18.32" personId="{4D90216A-5022-448F-B86B-3C48E47C285D}" id="{FE092EB2-08F4-46B1-B3AD-2A3804D6078D}">
    <text>@Mwamlima, Basileke please update this as per Zenzo's calculations (considered and quality checked by yourself of course)</text>
    <mentions>
      <mention mentionpersonId="{1D340A60-DA7F-4B80-92CD-5DFC1B872412}" mentionId="{FB680C2D-18BB-4BDB-AD62-994CA1B4CA24}" startIndex="0" length="19"/>
    </mentions>
  </threadedComment>
  <threadedComment ref="DNI589842" dT="2023-01-31T08:57:32.93" personId="{171D40F8-B88A-4899-8923-1253382DD713}" id="{BD43C988-4F5B-4BA5-8DA0-E6A36F5C88B4}" parentId="{FE092EB2-08F4-46B1-B3AD-2A3804D6078D}">
    <text>Updated.</text>
  </threadedComment>
  <threadedComment ref="DXE589842" dT="2023-01-31T08:27:18.32" personId="{4D90216A-5022-448F-B86B-3C48E47C285D}" id="{62D3F889-12BF-4BBE-BAA2-28B1A63F0B93}">
    <text>@Mwamlima, Basileke please update this as per Zenzo's calculations (considered and quality checked by yourself of course)</text>
    <mentions>
      <mention mentionpersonId="{1D340A60-DA7F-4B80-92CD-5DFC1B872412}" mentionId="{7125F130-0122-4DF3-AC3D-E3974EA037D1}" startIndex="0" length="19"/>
    </mentions>
  </threadedComment>
  <threadedComment ref="DXE589842" dT="2023-01-31T08:57:32.93" personId="{171D40F8-B88A-4899-8923-1253382DD713}" id="{E2624739-1D1F-49B4-A317-CCC8F06DE157}" parentId="{62D3F889-12BF-4BBE-BAA2-28B1A63F0B93}">
    <text>Updated.</text>
  </threadedComment>
  <threadedComment ref="EHA589842" dT="2023-01-31T08:27:18.32" personId="{4D90216A-5022-448F-B86B-3C48E47C285D}" id="{14B59834-D6CE-430E-B659-F6D8521F7787}">
    <text>@Mwamlima, Basileke please update this as per Zenzo's calculations (considered and quality checked by yourself of course)</text>
    <mentions>
      <mention mentionpersonId="{1D340A60-DA7F-4B80-92CD-5DFC1B872412}" mentionId="{58C8B92E-A94A-4F9C-BE76-EC0B73995D79}" startIndex="0" length="19"/>
    </mentions>
  </threadedComment>
  <threadedComment ref="EHA589842" dT="2023-01-31T08:57:32.93" personId="{171D40F8-B88A-4899-8923-1253382DD713}" id="{FA6745F5-0027-4E13-812A-FBE5D6BD14B2}" parentId="{14B59834-D6CE-430E-B659-F6D8521F7787}">
    <text>Updated.</text>
  </threadedComment>
  <threadedComment ref="EQW589842" dT="2023-01-31T08:27:18.32" personId="{4D90216A-5022-448F-B86B-3C48E47C285D}" id="{DE12324F-3E7C-4B6C-AAD4-7851C5848084}">
    <text>@Mwamlima, Basileke please update this as per Zenzo's calculations (considered and quality checked by yourself of course)</text>
    <mentions>
      <mention mentionpersonId="{1D340A60-DA7F-4B80-92CD-5DFC1B872412}" mentionId="{23727D8A-A115-4E18-9AB1-1FE7E123805E}" startIndex="0" length="19"/>
    </mentions>
  </threadedComment>
  <threadedComment ref="EQW589842" dT="2023-01-31T08:57:32.93" personId="{171D40F8-B88A-4899-8923-1253382DD713}" id="{FD7D7A7F-F0B7-422A-A3C1-BA79DBEE943F}" parentId="{DE12324F-3E7C-4B6C-AAD4-7851C5848084}">
    <text>Updated.</text>
  </threadedComment>
  <threadedComment ref="FAS589842" dT="2023-01-31T08:27:18.32" personId="{4D90216A-5022-448F-B86B-3C48E47C285D}" id="{95769EFC-4121-4C23-977A-7AE00020B14E}">
    <text>@Mwamlima, Basileke please update this as per Zenzo's calculations (considered and quality checked by yourself of course)</text>
    <mentions>
      <mention mentionpersonId="{1D340A60-DA7F-4B80-92CD-5DFC1B872412}" mentionId="{3E2BD1CD-79B6-46C8-83C1-ED3D2F70589D}" startIndex="0" length="19"/>
    </mentions>
  </threadedComment>
  <threadedComment ref="FAS589842" dT="2023-01-31T08:57:32.93" personId="{171D40F8-B88A-4899-8923-1253382DD713}" id="{81F9A1F6-EB07-43CD-909C-A6FC055157D9}" parentId="{95769EFC-4121-4C23-977A-7AE00020B14E}">
    <text>Updated.</text>
  </threadedComment>
  <threadedComment ref="FKO589842" dT="2023-01-31T08:27:18.32" personId="{4D90216A-5022-448F-B86B-3C48E47C285D}" id="{779E9DA7-DC18-41A4-923B-F5146DFB4F1F}">
    <text>@Mwamlima, Basileke please update this as per Zenzo's calculations (considered and quality checked by yourself of course)</text>
    <mentions>
      <mention mentionpersonId="{1D340A60-DA7F-4B80-92CD-5DFC1B872412}" mentionId="{D9FE4C0A-4949-4BCD-BDC8-5849AB8DB62F}" startIndex="0" length="19"/>
    </mentions>
  </threadedComment>
  <threadedComment ref="FKO589842" dT="2023-01-31T08:57:32.93" personId="{171D40F8-B88A-4899-8923-1253382DD713}" id="{D0B25A50-AB8E-4F0C-B205-3C9B7C407706}" parentId="{779E9DA7-DC18-41A4-923B-F5146DFB4F1F}">
    <text>Updated.</text>
  </threadedComment>
  <threadedComment ref="FUK589842" dT="2023-01-31T08:27:18.32" personId="{4D90216A-5022-448F-B86B-3C48E47C285D}" id="{48D3954A-74CE-4E89-A401-C91000506EE6}">
    <text>@Mwamlima, Basileke please update this as per Zenzo's calculations (considered and quality checked by yourself of course)</text>
    <mentions>
      <mention mentionpersonId="{1D340A60-DA7F-4B80-92CD-5DFC1B872412}" mentionId="{4645BBEE-8A23-4D84-A971-B433D19AA8DC}" startIndex="0" length="19"/>
    </mentions>
  </threadedComment>
  <threadedComment ref="FUK589842" dT="2023-01-31T08:57:32.93" personId="{171D40F8-B88A-4899-8923-1253382DD713}" id="{BE53EB35-7758-4CC2-A6DC-39AD22987965}" parentId="{48D3954A-74CE-4E89-A401-C91000506EE6}">
    <text>Updated.</text>
  </threadedComment>
  <threadedComment ref="GEG589842" dT="2023-01-31T08:27:18.32" personId="{4D90216A-5022-448F-B86B-3C48E47C285D}" id="{E49781A6-F06E-456C-A04C-F68E9365D246}">
    <text>@Mwamlima, Basileke please update this as per Zenzo's calculations (considered and quality checked by yourself of course)</text>
    <mentions>
      <mention mentionpersonId="{1D340A60-DA7F-4B80-92CD-5DFC1B872412}" mentionId="{4268A4D0-B2B7-4B73-8F7F-81CE654635F4}" startIndex="0" length="19"/>
    </mentions>
  </threadedComment>
  <threadedComment ref="GEG589842" dT="2023-01-31T08:57:32.93" personId="{171D40F8-B88A-4899-8923-1253382DD713}" id="{AAB32450-F073-459D-A027-1ACFB4F28D55}" parentId="{E49781A6-F06E-456C-A04C-F68E9365D246}">
    <text>Updated.</text>
  </threadedComment>
  <threadedComment ref="GOC589842" dT="2023-01-31T08:27:18.32" personId="{4D90216A-5022-448F-B86B-3C48E47C285D}" id="{4B419C67-5E37-4CD3-91C4-60F67B7C711B}">
    <text>@Mwamlima, Basileke please update this as per Zenzo's calculations (considered and quality checked by yourself of course)</text>
    <mentions>
      <mention mentionpersonId="{1D340A60-DA7F-4B80-92CD-5DFC1B872412}" mentionId="{5B51E472-3E63-4320-A1EB-55DF0AD9ADB9}" startIndex="0" length="19"/>
    </mentions>
  </threadedComment>
  <threadedComment ref="GOC589842" dT="2023-01-31T08:57:32.93" personId="{171D40F8-B88A-4899-8923-1253382DD713}" id="{6BE4DBB5-0E35-4A4C-A001-D9C0DC85CE6C}" parentId="{4B419C67-5E37-4CD3-91C4-60F67B7C711B}">
    <text>Updated.</text>
  </threadedComment>
  <threadedComment ref="GXY589842" dT="2023-01-31T08:27:18.32" personId="{4D90216A-5022-448F-B86B-3C48E47C285D}" id="{A88F0198-1DAA-41F9-87C5-E60C44EBCAAF}">
    <text>@Mwamlima, Basileke please update this as per Zenzo's calculations (considered and quality checked by yourself of course)</text>
    <mentions>
      <mention mentionpersonId="{1D340A60-DA7F-4B80-92CD-5DFC1B872412}" mentionId="{0B4DD883-4C13-4797-A016-B5A1A81339E6}" startIndex="0" length="19"/>
    </mentions>
  </threadedComment>
  <threadedComment ref="GXY589842" dT="2023-01-31T08:57:32.93" personId="{171D40F8-B88A-4899-8923-1253382DD713}" id="{816FB0A5-F501-4116-AFDB-C628F0C95950}" parentId="{A88F0198-1DAA-41F9-87C5-E60C44EBCAAF}">
    <text>Updated.</text>
  </threadedComment>
  <threadedComment ref="HHU589842" dT="2023-01-31T08:27:18.32" personId="{4D90216A-5022-448F-B86B-3C48E47C285D}" id="{84E800F0-686C-4736-9F1E-6392FEC930AA}">
    <text>@Mwamlima, Basileke please update this as per Zenzo's calculations (considered and quality checked by yourself of course)</text>
    <mentions>
      <mention mentionpersonId="{1D340A60-DA7F-4B80-92CD-5DFC1B872412}" mentionId="{9C938F39-B7EA-4077-822F-C8B1FB31937E}" startIndex="0" length="19"/>
    </mentions>
  </threadedComment>
  <threadedComment ref="HHU589842" dT="2023-01-31T08:57:32.93" personId="{171D40F8-B88A-4899-8923-1253382DD713}" id="{C91D87F5-FE1E-4FB3-8549-B499B5D0FF13}" parentId="{84E800F0-686C-4736-9F1E-6392FEC930AA}">
    <text>Updated.</text>
  </threadedComment>
  <threadedComment ref="HRQ589842" dT="2023-01-31T08:27:18.32" personId="{4D90216A-5022-448F-B86B-3C48E47C285D}" id="{EA8B6780-AABB-4B32-A642-90633633DAEC}">
    <text>@Mwamlima, Basileke please update this as per Zenzo's calculations (considered and quality checked by yourself of course)</text>
    <mentions>
      <mention mentionpersonId="{1D340A60-DA7F-4B80-92CD-5DFC1B872412}" mentionId="{090130B8-91D0-4B62-A0B3-6C712714085C}" startIndex="0" length="19"/>
    </mentions>
  </threadedComment>
  <threadedComment ref="HRQ589842" dT="2023-01-31T08:57:32.93" personId="{171D40F8-B88A-4899-8923-1253382DD713}" id="{1A4B0AEF-4863-4BDA-AFC3-85B25F414920}" parentId="{EA8B6780-AABB-4B32-A642-90633633DAEC}">
    <text>Updated.</text>
  </threadedComment>
  <threadedComment ref="IBM589842" dT="2023-01-31T08:27:18.32" personId="{4D90216A-5022-448F-B86B-3C48E47C285D}" id="{AA978250-6A4C-43DE-B10B-DDD8A017781B}">
    <text>@Mwamlima, Basileke please update this as per Zenzo's calculations (considered and quality checked by yourself of course)</text>
    <mentions>
      <mention mentionpersonId="{1D340A60-DA7F-4B80-92CD-5DFC1B872412}" mentionId="{AA3DFFF6-7443-401F-ACF0-62D46C538A9E}" startIndex="0" length="19"/>
    </mentions>
  </threadedComment>
  <threadedComment ref="IBM589842" dT="2023-01-31T08:57:32.93" personId="{171D40F8-B88A-4899-8923-1253382DD713}" id="{1EECE264-A4D6-44A8-B55B-DC1BB8D2A00C}" parentId="{AA978250-6A4C-43DE-B10B-DDD8A017781B}">
    <text>Updated.</text>
  </threadedComment>
  <threadedComment ref="ILI589842" dT="2023-01-31T08:27:18.32" personId="{4D90216A-5022-448F-B86B-3C48E47C285D}" id="{F67A8F7D-94D0-48FC-8B19-6516426233F7}">
    <text>@Mwamlima, Basileke please update this as per Zenzo's calculations (considered and quality checked by yourself of course)</text>
    <mentions>
      <mention mentionpersonId="{1D340A60-DA7F-4B80-92CD-5DFC1B872412}" mentionId="{4D69CE10-7DC5-4357-9E2F-6E868FF63ABE}" startIndex="0" length="19"/>
    </mentions>
  </threadedComment>
  <threadedComment ref="ILI589842" dT="2023-01-31T08:57:32.93" personId="{171D40F8-B88A-4899-8923-1253382DD713}" id="{B8A9D435-7A4B-406C-B781-1A51ACD3ECB4}" parentId="{F67A8F7D-94D0-48FC-8B19-6516426233F7}">
    <text>Updated.</text>
  </threadedComment>
  <threadedComment ref="IVE589842" dT="2023-01-31T08:27:18.32" personId="{4D90216A-5022-448F-B86B-3C48E47C285D}" id="{A2B4D353-3EC5-4460-B840-EA48367B8B92}">
    <text>@Mwamlima, Basileke please update this as per Zenzo's calculations (considered and quality checked by yourself of course)</text>
    <mentions>
      <mention mentionpersonId="{1D340A60-DA7F-4B80-92CD-5DFC1B872412}" mentionId="{A245DDEE-9EA2-45DC-B524-2F63BEA332E5}" startIndex="0" length="19"/>
    </mentions>
  </threadedComment>
  <threadedComment ref="IVE589842" dT="2023-01-31T08:57:32.93" personId="{171D40F8-B88A-4899-8923-1253382DD713}" id="{552B5B6A-AC85-46C9-8193-0F7D71929733}" parentId="{A2B4D353-3EC5-4460-B840-EA48367B8B92}">
    <text>Updated.</text>
  </threadedComment>
  <threadedComment ref="JFA589842" dT="2023-01-31T08:27:18.32" personId="{4D90216A-5022-448F-B86B-3C48E47C285D}" id="{EE2CA42B-4D96-423A-99D6-8AB30CF7E871}">
    <text>@Mwamlima, Basileke please update this as per Zenzo's calculations (considered and quality checked by yourself of course)</text>
    <mentions>
      <mention mentionpersonId="{1D340A60-DA7F-4B80-92CD-5DFC1B872412}" mentionId="{00ECEE69-FFB6-48DD-A4E4-A6CDD016F605}" startIndex="0" length="19"/>
    </mentions>
  </threadedComment>
  <threadedComment ref="JFA589842" dT="2023-01-31T08:57:32.93" personId="{171D40F8-B88A-4899-8923-1253382DD713}" id="{B83FD02F-0F4C-4E90-8D87-CAEF6E239789}" parentId="{EE2CA42B-4D96-423A-99D6-8AB30CF7E871}">
    <text>Updated.</text>
  </threadedComment>
  <threadedComment ref="JOW589842" dT="2023-01-31T08:27:18.32" personId="{4D90216A-5022-448F-B86B-3C48E47C285D}" id="{F5469DED-3B85-4A64-BF99-7FA7C7F750A1}">
    <text>@Mwamlima, Basileke please update this as per Zenzo's calculations (considered and quality checked by yourself of course)</text>
    <mentions>
      <mention mentionpersonId="{1D340A60-DA7F-4B80-92CD-5DFC1B872412}" mentionId="{65176990-A0D0-46DE-8CC3-9AD2A16E5533}" startIndex="0" length="19"/>
    </mentions>
  </threadedComment>
  <threadedComment ref="JOW589842" dT="2023-01-31T08:57:32.93" personId="{171D40F8-B88A-4899-8923-1253382DD713}" id="{1BC12232-9A0C-4700-A3F0-793E7092227C}" parentId="{F5469DED-3B85-4A64-BF99-7FA7C7F750A1}">
    <text>Updated.</text>
  </threadedComment>
  <threadedComment ref="JYS589842" dT="2023-01-31T08:27:18.32" personId="{4D90216A-5022-448F-B86B-3C48E47C285D}" id="{6A2FBE77-1B8B-49A5-8812-04D8441A55C8}">
    <text>@Mwamlima, Basileke please update this as per Zenzo's calculations (considered and quality checked by yourself of course)</text>
    <mentions>
      <mention mentionpersonId="{1D340A60-DA7F-4B80-92CD-5DFC1B872412}" mentionId="{CB8607CD-C586-4C3C-9048-163B25A80C7C}" startIndex="0" length="19"/>
    </mentions>
  </threadedComment>
  <threadedComment ref="JYS589842" dT="2023-01-31T08:57:32.93" personId="{171D40F8-B88A-4899-8923-1253382DD713}" id="{B0C8466A-1D29-4847-A5BB-C1EC558B98E2}" parentId="{6A2FBE77-1B8B-49A5-8812-04D8441A55C8}">
    <text>Updated.</text>
  </threadedComment>
  <threadedComment ref="KIO589842" dT="2023-01-31T08:27:18.32" personId="{4D90216A-5022-448F-B86B-3C48E47C285D}" id="{61BEC7E5-2C0E-4FCD-A260-1E2761FE4ED9}">
    <text>@Mwamlima, Basileke please update this as per Zenzo's calculations (considered and quality checked by yourself of course)</text>
    <mentions>
      <mention mentionpersonId="{1D340A60-DA7F-4B80-92CD-5DFC1B872412}" mentionId="{EC6C15E2-51A6-4888-8D67-F96A5033949A}" startIndex="0" length="19"/>
    </mentions>
  </threadedComment>
  <threadedComment ref="KIO589842" dT="2023-01-31T08:57:32.93" personId="{171D40F8-B88A-4899-8923-1253382DD713}" id="{1D5F8908-A115-43C5-A77C-03324A3A43C7}" parentId="{61BEC7E5-2C0E-4FCD-A260-1E2761FE4ED9}">
    <text>Updated.</text>
  </threadedComment>
  <threadedComment ref="KSK589842" dT="2023-01-31T08:27:18.32" personId="{4D90216A-5022-448F-B86B-3C48E47C285D}" id="{D9F27538-86BC-4A58-B25A-F8009D940CF6}">
    <text>@Mwamlima, Basileke please update this as per Zenzo's calculations (considered and quality checked by yourself of course)</text>
    <mentions>
      <mention mentionpersonId="{1D340A60-DA7F-4B80-92CD-5DFC1B872412}" mentionId="{B59F728D-D681-4912-A372-6B6309173BEC}" startIndex="0" length="19"/>
    </mentions>
  </threadedComment>
  <threadedComment ref="KSK589842" dT="2023-01-31T08:57:32.93" personId="{171D40F8-B88A-4899-8923-1253382DD713}" id="{8EC1281E-7154-44A9-B62F-413D98189605}" parentId="{D9F27538-86BC-4A58-B25A-F8009D940CF6}">
    <text>Updated.</text>
  </threadedComment>
  <threadedComment ref="LCG589842" dT="2023-01-31T08:27:18.32" personId="{4D90216A-5022-448F-B86B-3C48E47C285D}" id="{D285BCBB-20E7-43BD-BAFF-CF092BBD088A}">
    <text>@Mwamlima, Basileke please update this as per Zenzo's calculations (considered and quality checked by yourself of course)</text>
    <mentions>
      <mention mentionpersonId="{1D340A60-DA7F-4B80-92CD-5DFC1B872412}" mentionId="{D1B96A82-4228-43B8-81E0-A7D7AA16F061}" startIndex="0" length="19"/>
    </mentions>
  </threadedComment>
  <threadedComment ref="LCG589842" dT="2023-01-31T08:57:32.93" personId="{171D40F8-B88A-4899-8923-1253382DD713}" id="{CB009DB6-91C5-4769-9659-A52FF7BF0244}" parentId="{D285BCBB-20E7-43BD-BAFF-CF092BBD088A}">
    <text>Updated.</text>
  </threadedComment>
  <threadedComment ref="LMC589842" dT="2023-01-31T08:27:18.32" personId="{4D90216A-5022-448F-B86B-3C48E47C285D}" id="{741609A2-BB06-4A9B-BD6E-F071388C97D0}">
    <text>@Mwamlima, Basileke please update this as per Zenzo's calculations (considered and quality checked by yourself of course)</text>
    <mentions>
      <mention mentionpersonId="{1D340A60-DA7F-4B80-92CD-5DFC1B872412}" mentionId="{979B4094-E31E-4F16-A913-42CFE0DFE48B}" startIndex="0" length="19"/>
    </mentions>
  </threadedComment>
  <threadedComment ref="LMC589842" dT="2023-01-31T08:57:32.93" personId="{171D40F8-B88A-4899-8923-1253382DD713}" id="{1A3BE3A4-5D3E-4AB0-9809-6E9A7D7331ED}" parentId="{741609A2-BB06-4A9B-BD6E-F071388C97D0}">
    <text>Updated.</text>
  </threadedComment>
  <threadedComment ref="LVY589842" dT="2023-01-31T08:27:18.32" personId="{4D90216A-5022-448F-B86B-3C48E47C285D}" id="{DCCAB0D7-DCE7-4A55-8B61-6918868E0FDB}">
    <text>@Mwamlima, Basileke please update this as per Zenzo's calculations (considered and quality checked by yourself of course)</text>
    <mentions>
      <mention mentionpersonId="{1D340A60-DA7F-4B80-92CD-5DFC1B872412}" mentionId="{53251A47-9498-46F0-B11B-CF9098DAEE13}" startIndex="0" length="19"/>
    </mentions>
  </threadedComment>
  <threadedComment ref="LVY589842" dT="2023-01-31T08:57:32.93" personId="{171D40F8-B88A-4899-8923-1253382DD713}" id="{12DABD9A-C56B-434E-A642-68DF511EE01A}" parentId="{DCCAB0D7-DCE7-4A55-8B61-6918868E0FDB}">
    <text>Updated.</text>
  </threadedComment>
  <threadedComment ref="MFU589842" dT="2023-01-31T08:27:18.32" personId="{4D90216A-5022-448F-B86B-3C48E47C285D}" id="{10CF3F07-26A9-4D21-9977-57B4A1612F7B}">
    <text>@Mwamlima, Basileke please update this as per Zenzo's calculations (considered and quality checked by yourself of course)</text>
    <mentions>
      <mention mentionpersonId="{1D340A60-DA7F-4B80-92CD-5DFC1B872412}" mentionId="{6514DBF1-362F-4168-B4CC-871481653D50}" startIndex="0" length="19"/>
    </mentions>
  </threadedComment>
  <threadedComment ref="MFU589842" dT="2023-01-31T08:57:32.93" personId="{171D40F8-B88A-4899-8923-1253382DD713}" id="{3C563AC4-C4BB-44DC-B5CD-9D775A1DA900}" parentId="{10CF3F07-26A9-4D21-9977-57B4A1612F7B}">
    <text>Updated.</text>
  </threadedComment>
  <threadedComment ref="MPQ589842" dT="2023-01-31T08:27:18.32" personId="{4D90216A-5022-448F-B86B-3C48E47C285D}" id="{C91664DC-C6FA-4A70-9D65-59B7F1007D54}">
    <text>@Mwamlima, Basileke please update this as per Zenzo's calculations (considered and quality checked by yourself of course)</text>
    <mentions>
      <mention mentionpersonId="{1D340A60-DA7F-4B80-92CD-5DFC1B872412}" mentionId="{9898609C-041F-48F4-A3F5-1679CA8B00D7}" startIndex="0" length="19"/>
    </mentions>
  </threadedComment>
  <threadedComment ref="MPQ589842" dT="2023-01-31T08:57:32.93" personId="{171D40F8-B88A-4899-8923-1253382DD713}" id="{09FF2A0F-4649-490B-9C7F-95645000B4AA}" parentId="{C91664DC-C6FA-4A70-9D65-59B7F1007D54}">
    <text>Updated.</text>
  </threadedComment>
  <threadedComment ref="MZM589842" dT="2023-01-31T08:27:18.32" personId="{4D90216A-5022-448F-B86B-3C48E47C285D}" id="{429BA8C7-8E07-4316-AB73-56581EED639E}">
    <text>@Mwamlima, Basileke please update this as per Zenzo's calculations (considered and quality checked by yourself of course)</text>
    <mentions>
      <mention mentionpersonId="{1D340A60-DA7F-4B80-92CD-5DFC1B872412}" mentionId="{E0E4E584-06FA-4A02-AD7A-794130CB46B6}" startIndex="0" length="19"/>
    </mentions>
  </threadedComment>
  <threadedComment ref="MZM589842" dT="2023-01-31T08:57:32.93" personId="{171D40F8-B88A-4899-8923-1253382DD713}" id="{AD2C288D-4C8B-44E9-A60E-AFABA8C74E7B}" parentId="{429BA8C7-8E07-4316-AB73-56581EED639E}">
    <text>Updated.</text>
  </threadedComment>
  <threadedComment ref="NJI589842" dT="2023-01-31T08:27:18.32" personId="{4D90216A-5022-448F-B86B-3C48E47C285D}" id="{FB7D5840-5D7C-465E-BBB4-958F5FBA5B3A}">
    <text>@Mwamlima, Basileke please update this as per Zenzo's calculations (considered and quality checked by yourself of course)</text>
    <mentions>
      <mention mentionpersonId="{1D340A60-DA7F-4B80-92CD-5DFC1B872412}" mentionId="{8166498B-A9CE-40C9-9CAD-6A529B40BBF4}" startIndex="0" length="19"/>
    </mentions>
  </threadedComment>
  <threadedComment ref="NJI589842" dT="2023-01-31T08:57:32.93" personId="{171D40F8-B88A-4899-8923-1253382DD713}" id="{ED24F853-1155-48B4-8254-BC2FBDD9D2B7}" parentId="{FB7D5840-5D7C-465E-BBB4-958F5FBA5B3A}">
    <text>Updated.</text>
  </threadedComment>
  <threadedComment ref="NTE589842" dT="2023-01-31T08:27:18.32" personId="{4D90216A-5022-448F-B86B-3C48E47C285D}" id="{7699529D-E69F-4CCF-9166-9EDEAE964D0D}">
    <text>@Mwamlima, Basileke please update this as per Zenzo's calculations (considered and quality checked by yourself of course)</text>
    <mentions>
      <mention mentionpersonId="{1D340A60-DA7F-4B80-92CD-5DFC1B872412}" mentionId="{71BBB75C-5F50-46C8-B92A-99089781FC83}" startIndex="0" length="19"/>
    </mentions>
  </threadedComment>
  <threadedComment ref="NTE589842" dT="2023-01-31T08:57:32.93" personId="{171D40F8-B88A-4899-8923-1253382DD713}" id="{5611AC38-3BE0-40C5-A28E-BA4A3C9CC60C}" parentId="{7699529D-E69F-4CCF-9166-9EDEAE964D0D}">
    <text>Updated.</text>
  </threadedComment>
  <threadedComment ref="ODA589842" dT="2023-01-31T08:27:18.32" personId="{4D90216A-5022-448F-B86B-3C48E47C285D}" id="{A5A86CDF-7B23-403C-BB4F-219F0CA8D460}">
    <text>@Mwamlima, Basileke please update this as per Zenzo's calculations (considered and quality checked by yourself of course)</text>
    <mentions>
      <mention mentionpersonId="{1D340A60-DA7F-4B80-92CD-5DFC1B872412}" mentionId="{34D32F42-4BBB-458B-9C5E-D96F7274B065}" startIndex="0" length="19"/>
    </mentions>
  </threadedComment>
  <threadedComment ref="ODA589842" dT="2023-01-31T08:57:32.93" personId="{171D40F8-B88A-4899-8923-1253382DD713}" id="{676E9474-B827-4378-9A77-438B3EBB0250}" parentId="{A5A86CDF-7B23-403C-BB4F-219F0CA8D460}">
    <text>Updated.</text>
  </threadedComment>
  <threadedComment ref="OMW589842" dT="2023-01-31T08:27:18.32" personId="{4D90216A-5022-448F-B86B-3C48E47C285D}" id="{95FF47FE-D8B2-47E7-9623-D20AA01CAE25}">
    <text>@Mwamlima, Basileke please update this as per Zenzo's calculations (considered and quality checked by yourself of course)</text>
    <mentions>
      <mention mentionpersonId="{1D340A60-DA7F-4B80-92CD-5DFC1B872412}" mentionId="{46F6132B-413D-4B05-9ADD-9A990208A748}" startIndex="0" length="19"/>
    </mentions>
  </threadedComment>
  <threadedComment ref="OMW589842" dT="2023-01-31T08:57:32.93" personId="{171D40F8-B88A-4899-8923-1253382DD713}" id="{D851805B-A418-42BF-994B-7BDA662DC0C6}" parentId="{95FF47FE-D8B2-47E7-9623-D20AA01CAE25}">
    <text>Updated.</text>
  </threadedComment>
  <threadedComment ref="OWS589842" dT="2023-01-31T08:27:18.32" personId="{4D90216A-5022-448F-B86B-3C48E47C285D}" id="{D821D242-D357-462E-84AE-C774229920C3}">
    <text>@Mwamlima, Basileke please update this as per Zenzo's calculations (considered and quality checked by yourself of course)</text>
    <mentions>
      <mention mentionpersonId="{1D340A60-DA7F-4B80-92CD-5DFC1B872412}" mentionId="{E195B39D-8BC1-4A90-8970-4CC143214440}" startIndex="0" length="19"/>
    </mentions>
  </threadedComment>
  <threadedComment ref="OWS589842" dT="2023-01-31T08:57:32.93" personId="{171D40F8-B88A-4899-8923-1253382DD713}" id="{A47A4F2A-EF0F-426C-AB7F-F564A1BF7920}" parentId="{D821D242-D357-462E-84AE-C774229920C3}">
    <text>Updated.</text>
  </threadedComment>
  <threadedComment ref="PGO589842" dT="2023-01-31T08:27:18.32" personId="{4D90216A-5022-448F-B86B-3C48E47C285D}" id="{3BD0CAA4-964B-4484-8C8F-FC99C63CD1C6}">
    <text>@Mwamlima, Basileke please update this as per Zenzo's calculations (considered and quality checked by yourself of course)</text>
    <mentions>
      <mention mentionpersonId="{1D340A60-DA7F-4B80-92CD-5DFC1B872412}" mentionId="{DBF223F7-68DB-443E-9DE3-05D2D6FF8300}" startIndex="0" length="19"/>
    </mentions>
  </threadedComment>
  <threadedComment ref="PGO589842" dT="2023-01-31T08:57:32.93" personId="{171D40F8-B88A-4899-8923-1253382DD713}" id="{0DC3354F-E927-4F79-8B26-3AB3B8AE9ABE}" parentId="{3BD0CAA4-964B-4484-8C8F-FC99C63CD1C6}">
    <text>Updated.</text>
  </threadedComment>
  <threadedComment ref="PQK589842" dT="2023-01-31T08:27:18.32" personId="{4D90216A-5022-448F-B86B-3C48E47C285D}" id="{82435BBF-318D-48FD-9E1A-7786AECBF451}">
    <text>@Mwamlima, Basileke please update this as per Zenzo's calculations (considered and quality checked by yourself of course)</text>
    <mentions>
      <mention mentionpersonId="{1D340A60-DA7F-4B80-92CD-5DFC1B872412}" mentionId="{66FE5E89-D8A8-4E22-860F-26C7D8387055}" startIndex="0" length="19"/>
    </mentions>
  </threadedComment>
  <threadedComment ref="PQK589842" dT="2023-01-31T08:57:32.93" personId="{171D40F8-B88A-4899-8923-1253382DD713}" id="{D94C4CA2-EBAB-49A7-B6BC-28A60AA6CDCA}" parentId="{82435BBF-318D-48FD-9E1A-7786AECBF451}">
    <text>Updated.</text>
  </threadedComment>
  <threadedComment ref="QAG589842" dT="2023-01-31T08:27:18.32" personId="{4D90216A-5022-448F-B86B-3C48E47C285D}" id="{2FE1522C-29C8-439B-B287-7AED96A8B5AA}">
    <text>@Mwamlima, Basileke please update this as per Zenzo's calculations (considered and quality checked by yourself of course)</text>
    <mentions>
      <mention mentionpersonId="{1D340A60-DA7F-4B80-92CD-5DFC1B872412}" mentionId="{C5A2B743-9887-4BB8-B61A-107529A46A2E}" startIndex="0" length="19"/>
    </mentions>
  </threadedComment>
  <threadedComment ref="QAG589842" dT="2023-01-31T08:57:32.93" personId="{171D40F8-B88A-4899-8923-1253382DD713}" id="{B0D47154-0AB4-4C39-9EF4-8012B3F9D805}" parentId="{2FE1522C-29C8-439B-B287-7AED96A8B5AA}">
    <text>Updated.</text>
  </threadedComment>
  <threadedComment ref="QKC589842" dT="2023-01-31T08:27:18.32" personId="{4D90216A-5022-448F-B86B-3C48E47C285D}" id="{F7593792-5173-4E41-9C07-256035C4F2F7}">
    <text>@Mwamlima, Basileke please update this as per Zenzo's calculations (considered and quality checked by yourself of course)</text>
    <mentions>
      <mention mentionpersonId="{1D340A60-DA7F-4B80-92CD-5DFC1B872412}" mentionId="{9D194F5A-721D-4A82-BF2B-571C2AB656CA}" startIndex="0" length="19"/>
    </mentions>
  </threadedComment>
  <threadedComment ref="QKC589842" dT="2023-01-31T08:57:32.93" personId="{171D40F8-B88A-4899-8923-1253382DD713}" id="{3DEAEF85-5D72-4A21-B268-45858E482D85}" parentId="{F7593792-5173-4E41-9C07-256035C4F2F7}">
    <text>Updated.</text>
  </threadedComment>
  <threadedComment ref="QTY589842" dT="2023-01-31T08:27:18.32" personId="{4D90216A-5022-448F-B86B-3C48E47C285D}" id="{9376AC49-F699-4373-89F1-1302509A00BE}">
    <text>@Mwamlima, Basileke please update this as per Zenzo's calculations (considered and quality checked by yourself of course)</text>
    <mentions>
      <mention mentionpersonId="{1D340A60-DA7F-4B80-92CD-5DFC1B872412}" mentionId="{B2D36A9F-DB9D-44BE-963A-7A644EA918E1}" startIndex="0" length="19"/>
    </mentions>
  </threadedComment>
  <threadedComment ref="QTY589842" dT="2023-01-31T08:57:32.93" personId="{171D40F8-B88A-4899-8923-1253382DD713}" id="{DF38256E-8A6F-4C88-98E0-43A504ADE846}" parentId="{9376AC49-F699-4373-89F1-1302509A00BE}">
    <text>Updated.</text>
  </threadedComment>
  <threadedComment ref="RDU589842" dT="2023-01-31T08:27:18.32" personId="{4D90216A-5022-448F-B86B-3C48E47C285D}" id="{92EF4673-B61F-4082-BFEC-AA588BF5BC82}">
    <text>@Mwamlima, Basileke please update this as per Zenzo's calculations (considered and quality checked by yourself of course)</text>
    <mentions>
      <mention mentionpersonId="{1D340A60-DA7F-4B80-92CD-5DFC1B872412}" mentionId="{D0D2A409-3EBB-4567-A9C6-2147DB8E47CA}" startIndex="0" length="19"/>
    </mentions>
  </threadedComment>
  <threadedComment ref="RDU589842" dT="2023-01-31T08:57:32.93" personId="{171D40F8-B88A-4899-8923-1253382DD713}" id="{E4748045-FDF9-4F3E-82DC-96E8E78E4DED}" parentId="{92EF4673-B61F-4082-BFEC-AA588BF5BC82}">
    <text>Updated.</text>
  </threadedComment>
  <threadedComment ref="RNQ589842" dT="2023-01-31T08:27:18.32" personId="{4D90216A-5022-448F-B86B-3C48E47C285D}" id="{EF20F3DC-363B-4C86-88CA-FFF86A0F7D00}">
    <text>@Mwamlima, Basileke please update this as per Zenzo's calculations (considered and quality checked by yourself of course)</text>
    <mentions>
      <mention mentionpersonId="{1D340A60-DA7F-4B80-92CD-5DFC1B872412}" mentionId="{71F3BDAC-8778-4F2F-A9A9-2431F010ADFC}" startIndex="0" length="19"/>
    </mentions>
  </threadedComment>
  <threadedComment ref="RNQ589842" dT="2023-01-31T08:57:32.93" personId="{171D40F8-B88A-4899-8923-1253382DD713}" id="{3B03618E-5957-4532-B54E-B983E3470BCB}" parentId="{EF20F3DC-363B-4C86-88CA-FFF86A0F7D00}">
    <text>Updated.</text>
  </threadedComment>
  <threadedComment ref="RXM589842" dT="2023-01-31T08:27:18.32" personId="{4D90216A-5022-448F-B86B-3C48E47C285D}" id="{608B2C9C-8614-43A9-A003-C8491959A4F6}">
    <text>@Mwamlima, Basileke please update this as per Zenzo's calculations (considered and quality checked by yourself of course)</text>
    <mentions>
      <mention mentionpersonId="{1D340A60-DA7F-4B80-92CD-5DFC1B872412}" mentionId="{D8F050BF-ACEC-4004-9DE8-BCBAC0E6FC32}" startIndex="0" length="19"/>
    </mentions>
  </threadedComment>
  <threadedComment ref="RXM589842" dT="2023-01-31T08:57:32.93" personId="{171D40F8-B88A-4899-8923-1253382DD713}" id="{F4EB2778-6F2F-4B1F-87D1-D4DA7B3F3DCA}" parentId="{608B2C9C-8614-43A9-A003-C8491959A4F6}">
    <text>Updated.</text>
  </threadedComment>
  <threadedComment ref="SHI589842" dT="2023-01-31T08:27:18.32" personId="{4D90216A-5022-448F-B86B-3C48E47C285D}" id="{F198C589-D508-441D-B2DA-FD1CDECE7839}">
    <text>@Mwamlima, Basileke please update this as per Zenzo's calculations (considered and quality checked by yourself of course)</text>
    <mentions>
      <mention mentionpersonId="{1D340A60-DA7F-4B80-92CD-5DFC1B872412}" mentionId="{C2C9C6A9-67C3-4072-AC1D-D17FC27B554A}" startIndex="0" length="19"/>
    </mentions>
  </threadedComment>
  <threadedComment ref="SHI589842" dT="2023-01-31T08:57:32.93" personId="{171D40F8-B88A-4899-8923-1253382DD713}" id="{E4641925-961A-4739-B880-B35C66681538}" parentId="{F198C589-D508-441D-B2DA-FD1CDECE7839}">
    <text>Updated.</text>
  </threadedComment>
  <threadedComment ref="SRE589842" dT="2023-01-31T08:27:18.32" personId="{4D90216A-5022-448F-B86B-3C48E47C285D}" id="{CB06B734-A0F9-420D-AA94-65696E496E5F}">
    <text>@Mwamlima, Basileke please update this as per Zenzo's calculations (considered and quality checked by yourself of course)</text>
    <mentions>
      <mention mentionpersonId="{1D340A60-DA7F-4B80-92CD-5DFC1B872412}" mentionId="{77347618-DA8A-4BF6-86DF-8A3ECC8CA32B}" startIndex="0" length="19"/>
    </mentions>
  </threadedComment>
  <threadedComment ref="SRE589842" dT="2023-01-31T08:57:32.93" personId="{171D40F8-B88A-4899-8923-1253382DD713}" id="{77F6BBA2-8E7E-4D89-9C71-22926D8E7AD6}" parentId="{CB06B734-A0F9-420D-AA94-65696E496E5F}">
    <text>Updated.</text>
  </threadedComment>
  <threadedComment ref="TBA589842" dT="2023-01-31T08:27:18.32" personId="{4D90216A-5022-448F-B86B-3C48E47C285D}" id="{43264BBC-3499-4FA3-950D-2EE3BB438709}">
    <text>@Mwamlima, Basileke please update this as per Zenzo's calculations (considered and quality checked by yourself of course)</text>
    <mentions>
      <mention mentionpersonId="{1D340A60-DA7F-4B80-92CD-5DFC1B872412}" mentionId="{E2C3D5C6-9E37-4013-9DC7-CA5FFF0CE221}" startIndex="0" length="19"/>
    </mentions>
  </threadedComment>
  <threadedComment ref="TBA589842" dT="2023-01-31T08:57:32.93" personId="{171D40F8-B88A-4899-8923-1253382DD713}" id="{7F38500A-2888-44DB-83FD-13E9DC4C21A9}" parentId="{43264BBC-3499-4FA3-950D-2EE3BB438709}">
    <text>Updated.</text>
  </threadedComment>
  <threadedComment ref="TKW589842" dT="2023-01-31T08:27:18.32" personId="{4D90216A-5022-448F-B86B-3C48E47C285D}" id="{17D5DD6D-C60C-425F-81BF-2C92878625F6}">
    <text>@Mwamlima, Basileke please update this as per Zenzo's calculations (considered and quality checked by yourself of course)</text>
    <mentions>
      <mention mentionpersonId="{1D340A60-DA7F-4B80-92CD-5DFC1B872412}" mentionId="{660DF6B9-9EB9-4A9E-BD08-13B9FE30C035}" startIndex="0" length="19"/>
    </mentions>
  </threadedComment>
  <threadedComment ref="TKW589842" dT="2023-01-31T08:57:32.93" personId="{171D40F8-B88A-4899-8923-1253382DD713}" id="{80291DA9-468D-4E62-BF6E-8BB4AFD7D2F2}" parentId="{17D5DD6D-C60C-425F-81BF-2C92878625F6}">
    <text>Updated.</text>
  </threadedComment>
  <threadedComment ref="TUS589842" dT="2023-01-31T08:27:18.32" personId="{4D90216A-5022-448F-B86B-3C48E47C285D}" id="{3360581D-D6EF-43C3-998C-597B505D94CD}">
    <text>@Mwamlima, Basileke please update this as per Zenzo's calculations (considered and quality checked by yourself of course)</text>
    <mentions>
      <mention mentionpersonId="{1D340A60-DA7F-4B80-92CD-5DFC1B872412}" mentionId="{CCA49358-BDD1-4455-B5D8-32315D8EFC3E}" startIndex="0" length="19"/>
    </mentions>
  </threadedComment>
  <threadedComment ref="TUS589842" dT="2023-01-31T08:57:32.93" personId="{171D40F8-B88A-4899-8923-1253382DD713}" id="{13AA27F0-1A5B-43C8-86CE-978B082A4648}" parentId="{3360581D-D6EF-43C3-998C-597B505D94CD}">
    <text>Updated.</text>
  </threadedComment>
  <threadedComment ref="UEO589842" dT="2023-01-31T08:27:18.32" personId="{4D90216A-5022-448F-B86B-3C48E47C285D}" id="{A0A126EF-8561-46EF-A234-757619939ED7}">
    <text>@Mwamlima, Basileke please update this as per Zenzo's calculations (considered and quality checked by yourself of course)</text>
    <mentions>
      <mention mentionpersonId="{1D340A60-DA7F-4B80-92CD-5DFC1B872412}" mentionId="{40C42D69-F011-4C5B-A7B2-C53D30730DED}" startIndex="0" length="19"/>
    </mentions>
  </threadedComment>
  <threadedComment ref="UEO589842" dT="2023-01-31T08:57:32.93" personId="{171D40F8-B88A-4899-8923-1253382DD713}" id="{CA70FA2D-67A7-4C26-8867-8D4DFC698100}" parentId="{A0A126EF-8561-46EF-A234-757619939ED7}">
    <text>Updated.</text>
  </threadedComment>
  <threadedComment ref="UOK589842" dT="2023-01-31T08:27:18.32" personId="{4D90216A-5022-448F-B86B-3C48E47C285D}" id="{20ADB80B-7166-4339-9424-35B9BEDB5808}">
    <text>@Mwamlima, Basileke please update this as per Zenzo's calculations (considered and quality checked by yourself of course)</text>
    <mentions>
      <mention mentionpersonId="{1D340A60-DA7F-4B80-92CD-5DFC1B872412}" mentionId="{4B512FD1-DDEF-4A68-9F04-816BF1266825}" startIndex="0" length="19"/>
    </mentions>
  </threadedComment>
  <threadedComment ref="UOK589842" dT="2023-01-31T08:57:32.93" personId="{171D40F8-B88A-4899-8923-1253382DD713}" id="{30F0EEF1-A8B0-4B99-A60C-51E5AE26EC28}" parentId="{20ADB80B-7166-4339-9424-35B9BEDB5808}">
    <text>Updated.</text>
  </threadedComment>
  <threadedComment ref="UYG589842" dT="2023-01-31T08:27:18.32" personId="{4D90216A-5022-448F-B86B-3C48E47C285D}" id="{2DF4FBC3-687A-49D4-AAEB-41820BF47F05}">
    <text>@Mwamlima, Basileke please update this as per Zenzo's calculations (considered and quality checked by yourself of course)</text>
    <mentions>
      <mention mentionpersonId="{1D340A60-DA7F-4B80-92CD-5DFC1B872412}" mentionId="{FFE4A618-A66D-46C3-ACEB-89E7AA799282}" startIndex="0" length="19"/>
    </mentions>
  </threadedComment>
  <threadedComment ref="UYG589842" dT="2023-01-31T08:57:32.93" personId="{171D40F8-B88A-4899-8923-1253382DD713}" id="{9D133CB4-565F-4855-93A5-51A0AD019CEB}" parentId="{2DF4FBC3-687A-49D4-AAEB-41820BF47F05}">
    <text>Updated.</text>
  </threadedComment>
  <threadedComment ref="VIC589842" dT="2023-01-31T08:27:18.32" personId="{4D90216A-5022-448F-B86B-3C48E47C285D}" id="{F35FE49E-9A5A-45C7-B8B3-4543EDA2BAE2}">
    <text>@Mwamlima, Basileke please update this as per Zenzo's calculations (considered and quality checked by yourself of course)</text>
    <mentions>
      <mention mentionpersonId="{1D340A60-DA7F-4B80-92CD-5DFC1B872412}" mentionId="{5FC1E0B2-E5F5-4CB9-B180-9C623B1D7E8A}" startIndex="0" length="19"/>
    </mentions>
  </threadedComment>
  <threadedComment ref="VIC589842" dT="2023-01-31T08:57:32.93" personId="{171D40F8-B88A-4899-8923-1253382DD713}" id="{7D1789F9-5E8E-45C1-8900-867154AC833A}" parentId="{F35FE49E-9A5A-45C7-B8B3-4543EDA2BAE2}">
    <text>Updated.</text>
  </threadedComment>
  <threadedComment ref="VRY589842" dT="2023-01-31T08:27:18.32" personId="{4D90216A-5022-448F-B86B-3C48E47C285D}" id="{5DEFD8F0-F49C-4CE1-BC42-CAE1E1BE867F}">
    <text>@Mwamlima, Basileke please update this as per Zenzo's calculations (considered and quality checked by yourself of course)</text>
    <mentions>
      <mention mentionpersonId="{1D340A60-DA7F-4B80-92CD-5DFC1B872412}" mentionId="{10B0A00F-D6FE-4570-A1B6-A8351C02BCD4}" startIndex="0" length="19"/>
    </mentions>
  </threadedComment>
  <threadedComment ref="VRY589842" dT="2023-01-31T08:57:32.93" personId="{171D40F8-B88A-4899-8923-1253382DD713}" id="{6A2F0417-CB1B-4C21-82C7-74C07633D404}" parentId="{5DEFD8F0-F49C-4CE1-BC42-CAE1E1BE867F}">
    <text>Updated.</text>
  </threadedComment>
  <threadedComment ref="WBU589842" dT="2023-01-31T08:27:18.32" personId="{4D90216A-5022-448F-B86B-3C48E47C285D}" id="{5242A6BE-A1B9-4F52-97DA-D9A71A5F675D}">
    <text>@Mwamlima, Basileke please update this as per Zenzo's calculations (considered and quality checked by yourself of course)</text>
    <mentions>
      <mention mentionpersonId="{1D340A60-DA7F-4B80-92CD-5DFC1B872412}" mentionId="{B49FFF20-B443-4F44-A051-242DCD62C1C0}" startIndex="0" length="19"/>
    </mentions>
  </threadedComment>
  <threadedComment ref="WBU589842" dT="2023-01-31T08:57:32.93" personId="{171D40F8-B88A-4899-8923-1253382DD713}" id="{D17488C5-F82F-42A3-9544-42F363ED312A}" parentId="{5242A6BE-A1B9-4F52-97DA-D9A71A5F675D}">
    <text>Updated.</text>
  </threadedComment>
  <threadedComment ref="WLQ589842" dT="2023-01-31T08:27:18.32" personId="{4D90216A-5022-448F-B86B-3C48E47C285D}" id="{915FEB1C-632B-44DB-AAB3-CAA2356A5A79}">
    <text>@Mwamlima, Basileke please update this as per Zenzo's calculations (considered and quality checked by yourself of course)</text>
    <mentions>
      <mention mentionpersonId="{1D340A60-DA7F-4B80-92CD-5DFC1B872412}" mentionId="{DC6361D2-7DAD-411E-9FA5-2113E77CF2AE}" startIndex="0" length="19"/>
    </mentions>
  </threadedComment>
  <threadedComment ref="WLQ589842" dT="2023-01-31T08:57:32.93" personId="{171D40F8-B88A-4899-8923-1253382DD713}" id="{FEF0A632-F89E-420F-A227-926AB43838DD}" parentId="{915FEB1C-632B-44DB-AAB3-CAA2356A5A79}">
    <text>Updated.</text>
  </threadedComment>
  <threadedComment ref="WVM589842" dT="2023-01-31T08:27:18.32" personId="{4D90216A-5022-448F-B86B-3C48E47C285D}" id="{D3789E77-4A3C-4DD7-B624-AD3D95F0DE18}">
    <text>@Mwamlima, Basileke please update this as per Zenzo's calculations (considered and quality checked by yourself of course)</text>
    <mentions>
      <mention mentionpersonId="{1D340A60-DA7F-4B80-92CD-5DFC1B872412}" mentionId="{77A4E25A-1C8B-41E9-AA57-074C0CE926CC}" startIndex="0" length="19"/>
    </mentions>
  </threadedComment>
  <threadedComment ref="WVM589842" dT="2023-01-31T08:57:32.93" personId="{171D40F8-B88A-4899-8923-1253382DD713}" id="{AA7BF7F0-40E9-4E73-9A68-2700EF3B8B08}" parentId="{D3789E77-4A3C-4DD7-B624-AD3D95F0DE18}">
    <text>Updated.</text>
  </threadedComment>
  <threadedComment ref="B589844" dT="2023-01-31T08:26:00.52" personId="{4D90216A-5022-448F-B86B-3C48E47C285D}" id="{7EAB0EE4-95AE-4D62-8E9F-7749F91154E8}">
    <text>@Mwamlima, Basileke please edit this line as per the mail from Guy</text>
    <mentions>
      <mention mentionpersonId="{1D340A60-DA7F-4B80-92CD-5DFC1B872412}" mentionId="{F2DFA692-4E19-4CC7-B905-2ED98D721342}" startIndex="0" length="19"/>
    </mentions>
  </threadedComment>
  <threadedComment ref="B589844" dT="2023-01-31T09:06:23.90" personId="{171D40F8-B88A-4899-8923-1253382DD713}" id="{18EF6FF1-126E-4D61-8977-3515C9975128}" parentId="{7EAB0EE4-95AE-4D62-8E9F-7749F91154E8}">
    <text>updated</text>
  </threadedComment>
  <threadedComment ref="C589844" dT="2023-01-31T08:26:00.52" personId="{4D90216A-5022-448F-B86B-3C48E47C285D}" id="{9E06F508-B282-4787-8770-3FE4EFB0EC92}">
    <text>@Mwamlima, Basileke please edit this line as per the mail from Guy</text>
    <mentions>
      <mention mentionpersonId="{1D340A60-DA7F-4B80-92CD-5DFC1B872412}" mentionId="{8EBFA5AA-08B6-4BF7-8AF5-C2ABAF3A325A}" startIndex="0" length="19"/>
    </mentions>
  </threadedComment>
  <threadedComment ref="C589844" dT="2023-01-31T09:06:23.90" personId="{171D40F8-B88A-4899-8923-1253382DD713}" id="{90F49DF5-A8F3-4F8B-A3C6-FB8E9A8BBB11}" parentId="{9E06F508-B282-4787-8770-3FE4EFB0EC92}">
    <text>updated</text>
  </threadedComment>
  <threadedComment ref="D589844" dT="2023-01-31T08:26:00.52" personId="{4D90216A-5022-448F-B86B-3C48E47C285D}" id="{2082EA92-9C2E-4389-9563-96E33B5AA9EB}">
    <text>@Mwamlima, Basileke please edit this line as per the mail from Guy</text>
    <mentions>
      <mention mentionpersonId="{1D340A60-DA7F-4B80-92CD-5DFC1B872412}" mentionId="{9A4CCD31-7541-4110-8C5D-D0E47A180320}" startIndex="0" length="19"/>
    </mentions>
  </threadedComment>
  <threadedComment ref="D589844" dT="2023-01-31T09:06:23.90" personId="{171D40F8-B88A-4899-8923-1253382DD713}" id="{3070B061-60CE-475F-A53D-4F9CF0477062}" parentId="{2082EA92-9C2E-4389-9563-96E33B5AA9EB}">
    <text>updated</text>
  </threadedComment>
  <threadedComment ref="IZ589844" dT="2023-01-31T08:26:00.52" personId="{4D90216A-5022-448F-B86B-3C48E47C285D}" id="{F54EBCB7-CD5F-4B71-9DDF-6DEE4C0D5AAE}">
    <text>@Mwamlima, Basileke please edit this line as per the mail from Guy</text>
    <mentions>
      <mention mentionpersonId="{1D340A60-DA7F-4B80-92CD-5DFC1B872412}" mentionId="{F998DD93-90BA-45F5-9785-19B63103FB1A}" startIndex="0" length="19"/>
    </mentions>
  </threadedComment>
  <threadedComment ref="IZ589844" dT="2023-01-31T09:06:23.90" personId="{171D40F8-B88A-4899-8923-1253382DD713}" id="{5AFEC6AB-5405-4987-AF9F-9CC2805A92E6}" parentId="{F54EBCB7-CD5F-4B71-9DDF-6DEE4C0D5AAE}">
    <text>updated</text>
  </threadedComment>
  <threadedComment ref="SV589844" dT="2023-01-31T08:26:00.52" personId="{4D90216A-5022-448F-B86B-3C48E47C285D}" id="{91ACFE09-AA9B-4FA3-879B-85CDB3360704}">
    <text>@Mwamlima, Basileke please edit this line as per the mail from Guy</text>
    <mentions>
      <mention mentionpersonId="{1D340A60-DA7F-4B80-92CD-5DFC1B872412}" mentionId="{B7010DBD-C978-417B-A455-89B5737A48A5}" startIndex="0" length="19"/>
    </mentions>
  </threadedComment>
  <threadedComment ref="SV589844" dT="2023-01-31T09:06:23.90" personId="{171D40F8-B88A-4899-8923-1253382DD713}" id="{B142E3F6-500E-4513-AE1D-F370FB84B1F5}" parentId="{91ACFE09-AA9B-4FA3-879B-85CDB3360704}">
    <text>updated</text>
  </threadedComment>
  <threadedComment ref="ACR589844" dT="2023-01-31T08:26:00.52" personId="{4D90216A-5022-448F-B86B-3C48E47C285D}" id="{25024BBE-D811-4487-AD93-6917723877E6}">
    <text>@Mwamlima, Basileke please edit this line as per the mail from Guy</text>
    <mentions>
      <mention mentionpersonId="{1D340A60-DA7F-4B80-92CD-5DFC1B872412}" mentionId="{9A3EDB3C-1C79-415F-8B39-866A535279C7}" startIndex="0" length="19"/>
    </mentions>
  </threadedComment>
  <threadedComment ref="ACR589844" dT="2023-01-31T09:06:23.90" personId="{171D40F8-B88A-4899-8923-1253382DD713}" id="{1F1B290C-0F1C-4AD7-B7F4-64CD619753A6}" parentId="{25024BBE-D811-4487-AD93-6917723877E6}">
    <text>updated</text>
  </threadedComment>
  <threadedComment ref="AMN589844" dT="2023-01-31T08:26:00.52" personId="{4D90216A-5022-448F-B86B-3C48E47C285D}" id="{2846EDFD-3ED7-45F4-9E0C-C3AA24F1FF1C}">
    <text>@Mwamlima, Basileke please edit this line as per the mail from Guy</text>
    <mentions>
      <mention mentionpersonId="{1D340A60-DA7F-4B80-92CD-5DFC1B872412}" mentionId="{7DD5A084-4946-438E-9EAE-B3FDFACAE5BF}" startIndex="0" length="19"/>
    </mentions>
  </threadedComment>
  <threadedComment ref="AMN589844" dT="2023-01-31T09:06:23.90" personId="{171D40F8-B88A-4899-8923-1253382DD713}" id="{32AB7BB4-4E18-4E15-B9A1-752F97A4339E}" parentId="{2846EDFD-3ED7-45F4-9E0C-C3AA24F1FF1C}">
    <text>updated</text>
  </threadedComment>
  <threadedComment ref="AWJ589844" dT="2023-01-31T08:26:00.52" personId="{4D90216A-5022-448F-B86B-3C48E47C285D}" id="{2A586C68-1C18-45F1-B498-819E9721A04B}">
    <text>@Mwamlima, Basileke please edit this line as per the mail from Guy</text>
    <mentions>
      <mention mentionpersonId="{1D340A60-DA7F-4B80-92CD-5DFC1B872412}" mentionId="{7C9996F8-3E5A-4337-96D1-519BB089A476}" startIndex="0" length="19"/>
    </mentions>
  </threadedComment>
  <threadedComment ref="AWJ589844" dT="2023-01-31T09:06:23.90" personId="{171D40F8-B88A-4899-8923-1253382DD713}" id="{8B9B9ABE-3B8A-400D-A2F2-786D28263CF3}" parentId="{2A586C68-1C18-45F1-B498-819E9721A04B}">
    <text>updated</text>
  </threadedComment>
  <threadedComment ref="BGF589844" dT="2023-01-31T08:26:00.52" personId="{4D90216A-5022-448F-B86B-3C48E47C285D}" id="{A2D243EF-41E4-4F9D-9855-B08B9B4BBF82}">
    <text>@Mwamlima, Basileke please edit this line as per the mail from Guy</text>
    <mentions>
      <mention mentionpersonId="{1D340A60-DA7F-4B80-92CD-5DFC1B872412}" mentionId="{D71226FA-5D8B-402F-8100-4F98162031F0}" startIndex="0" length="19"/>
    </mentions>
  </threadedComment>
  <threadedComment ref="BGF589844" dT="2023-01-31T09:06:23.90" personId="{171D40F8-B88A-4899-8923-1253382DD713}" id="{D22C1BF9-8018-4FBA-B1EB-4AD2BC36EE50}" parentId="{A2D243EF-41E4-4F9D-9855-B08B9B4BBF82}">
    <text>updated</text>
  </threadedComment>
  <threadedComment ref="BQB589844" dT="2023-01-31T08:26:00.52" personId="{4D90216A-5022-448F-B86B-3C48E47C285D}" id="{652492C2-FD3E-4FA9-99DF-D366137F9C86}">
    <text>@Mwamlima, Basileke please edit this line as per the mail from Guy</text>
    <mentions>
      <mention mentionpersonId="{1D340A60-DA7F-4B80-92CD-5DFC1B872412}" mentionId="{C5B36101-683A-4F38-B862-BC8AAAEF2DD0}" startIndex="0" length="19"/>
    </mentions>
  </threadedComment>
  <threadedComment ref="BQB589844" dT="2023-01-31T09:06:23.90" personId="{171D40F8-B88A-4899-8923-1253382DD713}" id="{0E2C93C7-5684-4BE7-B793-255FB2673813}" parentId="{652492C2-FD3E-4FA9-99DF-D366137F9C86}">
    <text>updated</text>
  </threadedComment>
  <threadedComment ref="BZX589844" dT="2023-01-31T08:26:00.52" personId="{4D90216A-5022-448F-B86B-3C48E47C285D}" id="{E02E1DAF-ACA7-4322-B6F5-20ED13974D89}">
    <text>@Mwamlima, Basileke please edit this line as per the mail from Guy</text>
    <mentions>
      <mention mentionpersonId="{1D340A60-DA7F-4B80-92CD-5DFC1B872412}" mentionId="{8407BF49-F8DF-4771-98DC-ED2592BD2FE6}" startIndex="0" length="19"/>
    </mentions>
  </threadedComment>
  <threadedComment ref="BZX589844" dT="2023-01-31T09:06:23.90" personId="{171D40F8-B88A-4899-8923-1253382DD713}" id="{2D03A531-2846-4081-8216-8C58F12CBC3E}" parentId="{E02E1DAF-ACA7-4322-B6F5-20ED13974D89}">
    <text>updated</text>
  </threadedComment>
  <threadedComment ref="CJT589844" dT="2023-01-31T08:26:00.52" personId="{4D90216A-5022-448F-B86B-3C48E47C285D}" id="{95D275F3-5A1E-43C1-8A0A-0FDD1A187BE2}">
    <text>@Mwamlima, Basileke please edit this line as per the mail from Guy</text>
    <mentions>
      <mention mentionpersonId="{1D340A60-DA7F-4B80-92CD-5DFC1B872412}" mentionId="{2BA5FA64-BADC-45B5-A9C6-A7D5185B7B94}" startIndex="0" length="19"/>
    </mentions>
  </threadedComment>
  <threadedComment ref="CJT589844" dT="2023-01-31T09:06:23.90" personId="{171D40F8-B88A-4899-8923-1253382DD713}" id="{A2F29412-70D1-4480-BF94-034124F7BD74}" parentId="{95D275F3-5A1E-43C1-8A0A-0FDD1A187BE2}">
    <text>updated</text>
  </threadedComment>
  <threadedComment ref="CTP589844" dT="2023-01-31T08:26:00.52" personId="{4D90216A-5022-448F-B86B-3C48E47C285D}" id="{443A283C-62F9-4AD9-B623-DCA1617A8716}">
    <text>@Mwamlima, Basileke please edit this line as per the mail from Guy</text>
    <mentions>
      <mention mentionpersonId="{1D340A60-DA7F-4B80-92CD-5DFC1B872412}" mentionId="{52ED8DEB-5202-42D0-BFF0-75B6E10F920A}" startIndex="0" length="19"/>
    </mentions>
  </threadedComment>
  <threadedComment ref="CTP589844" dT="2023-01-31T09:06:23.90" personId="{171D40F8-B88A-4899-8923-1253382DD713}" id="{E0367EE2-99EB-4AF4-AE5F-A5053FB4D92F}" parentId="{443A283C-62F9-4AD9-B623-DCA1617A8716}">
    <text>updated</text>
  </threadedComment>
  <threadedComment ref="DDL589844" dT="2023-01-31T08:26:00.52" personId="{4D90216A-5022-448F-B86B-3C48E47C285D}" id="{370B94CE-C634-486B-B68D-930419419A71}">
    <text>@Mwamlima, Basileke please edit this line as per the mail from Guy</text>
    <mentions>
      <mention mentionpersonId="{1D340A60-DA7F-4B80-92CD-5DFC1B872412}" mentionId="{7AC19C68-16DA-4F9C-B2F9-78D7F350A1EC}" startIndex="0" length="19"/>
    </mentions>
  </threadedComment>
  <threadedComment ref="DDL589844" dT="2023-01-31T09:06:23.90" personId="{171D40F8-B88A-4899-8923-1253382DD713}" id="{DCDDF632-9163-4D1B-AF3E-8640B98AFD61}" parentId="{370B94CE-C634-486B-B68D-930419419A71}">
    <text>updated</text>
  </threadedComment>
  <threadedComment ref="DNH589844" dT="2023-01-31T08:26:00.52" personId="{4D90216A-5022-448F-B86B-3C48E47C285D}" id="{0C078EB9-6A8B-4DB1-94F0-A5D2F54FC0A8}">
    <text>@Mwamlima, Basileke please edit this line as per the mail from Guy</text>
    <mentions>
      <mention mentionpersonId="{1D340A60-DA7F-4B80-92CD-5DFC1B872412}" mentionId="{EF570727-47E4-4662-9545-26169DAB453F}" startIndex="0" length="19"/>
    </mentions>
  </threadedComment>
  <threadedComment ref="DNH589844" dT="2023-01-31T09:06:23.90" personId="{171D40F8-B88A-4899-8923-1253382DD713}" id="{70C75388-0972-4B67-955E-58FDF4317061}" parentId="{0C078EB9-6A8B-4DB1-94F0-A5D2F54FC0A8}">
    <text>updated</text>
  </threadedComment>
  <threadedComment ref="DXD589844" dT="2023-01-31T08:26:00.52" personId="{4D90216A-5022-448F-B86B-3C48E47C285D}" id="{483BB4DD-749A-4182-8334-4C5B586C7E1A}">
    <text>@Mwamlima, Basileke please edit this line as per the mail from Guy</text>
    <mentions>
      <mention mentionpersonId="{1D340A60-DA7F-4B80-92CD-5DFC1B872412}" mentionId="{F73FB459-8A8D-443B-909F-9286867B36E5}" startIndex="0" length="19"/>
    </mentions>
  </threadedComment>
  <threadedComment ref="DXD589844" dT="2023-01-31T09:06:23.90" personId="{171D40F8-B88A-4899-8923-1253382DD713}" id="{E9CB62DF-5E6E-4EAC-BC47-A27E59E86D7A}" parentId="{483BB4DD-749A-4182-8334-4C5B586C7E1A}">
    <text>updated</text>
  </threadedComment>
  <threadedComment ref="EGZ589844" dT="2023-01-31T08:26:00.52" personId="{4D90216A-5022-448F-B86B-3C48E47C285D}" id="{9044A9A3-0374-4AA2-943E-1579D1D9AFD3}">
    <text>@Mwamlima, Basileke please edit this line as per the mail from Guy</text>
    <mentions>
      <mention mentionpersonId="{1D340A60-DA7F-4B80-92CD-5DFC1B872412}" mentionId="{F676B607-074D-495F-89D9-9B3B2A2CDBD3}" startIndex="0" length="19"/>
    </mentions>
  </threadedComment>
  <threadedComment ref="EGZ589844" dT="2023-01-31T09:06:23.90" personId="{171D40F8-B88A-4899-8923-1253382DD713}" id="{95A75ADC-8555-4507-8A41-6E25FBE165EA}" parentId="{9044A9A3-0374-4AA2-943E-1579D1D9AFD3}">
    <text>updated</text>
  </threadedComment>
  <threadedComment ref="EQV589844" dT="2023-01-31T08:26:00.52" personId="{4D90216A-5022-448F-B86B-3C48E47C285D}" id="{FEC4CFDB-14A4-4279-966A-7A47EE28FF39}">
    <text>@Mwamlima, Basileke please edit this line as per the mail from Guy</text>
    <mentions>
      <mention mentionpersonId="{1D340A60-DA7F-4B80-92CD-5DFC1B872412}" mentionId="{121B6DAC-C56E-4F08-92C0-55ABD12422C6}" startIndex="0" length="19"/>
    </mentions>
  </threadedComment>
  <threadedComment ref="EQV589844" dT="2023-01-31T09:06:23.90" personId="{171D40F8-B88A-4899-8923-1253382DD713}" id="{E777A2E8-69BE-4173-88AB-4A818D787A80}" parentId="{FEC4CFDB-14A4-4279-966A-7A47EE28FF39}">
    <text>updated</text>
  </threadedComment>
  <threadedComment ref="FAR589844" dT="2023-01-31T08:26:00.52" personId="{4D90216A-5022-448F-B86B-3C48E47C285D}" id="{625796FF-B614-4DD7-8CCA-94D7CC7A7661}">
    <text>@Mwamlima, Basileke please edit this line as per the mail from Guy</text>
    <mentions>
      <mention mentionpersonId="{1D340A60-DA7F-4B80-92CD-5DFC1B872412}" mentionId="{E423FB4E-B0B2-4C2C-B580-98A93B426740}" startIndex="0" length="19"/>
    </mentions>
  </threadedComment>
  <threadedComment ref="FAR589844" dT="2023-01-31T09:06:23.90" personId="{171D40F8-B88A-4899-8923-1253382DD713}" id="{0E5CD565-D4E1-4EE7-86E0-9FD129E4BA57}" parentId="{625796FF-B614-4DD7-8CCA-94D7CC7A7661}">
    <text>updated</text>
  </threadedComment>
  <threadedComment ref="FKN589844" dT="2023-01-31T08:26:00.52" personId="{4D90216A-5022-448F-B86B-3C48E47C285D}" id="{344A663E-918C-44C9-A0C2-D5B8F3BFA15D}">
    <text>@Mwamlima, Basileke please edit this line as per the mail from Guy</text>
    <mentions>
      <mention mentionpersonId="{1D340A60-DA7F-4B80-92CD-5DFC1B872412}" mentionId="{AFEA340A-F26D-4D02-B46A-D70EE7EA05CA}" startIndex="0" length="19"/>
    </mentions>
  </threadedComment>
  <threadedComment ref="FKN589844" dT="2023-01-31T09:06:23.90" personId="{171D40F8-B88A-4899-8923-1253382DD713}" id="{3ADD84AE-7469-4DAB-9818-AE702C86C281}" parentId="{344A663E-918C-44C9-A0C2-D5B8F3BFA15D}">
    <text>updated</text>
  </threadedComment>
  <threadedComment ref="FUJ589844" dT="2023-01-31T08:26:00.52" personId="{4D90216A-5022-448F-B86B-3C48E47C285D}" id="{4F5D5A71-6B00-442D-9BDB-9A3F409465DA}">
    <text>@Mwamlima, Basileke please edit this line as per the mail from Guy</text>
    <mentions>
      <mention mentionpersonId="{1D340A60-DA7F-4B80-92CD-5DFC1B872412}" mentionId="{3FF59DF7-45A0-4E56-8D32-6DD96C55F2AD}" startIndex="0" length="19"/>
    </mentions>
  </threadedComment>
  <threadedComment ref="FUJ589844" dT="2023-01-31T09:06:23.90" personId="{171D40F8-B88A-4899-8923-1253382DD713}" id="{EA350E31-0217-4583-9586-47CA96E98FF8}" parentId="{4F5D5A71-6B00-442D-9BDB-9A3F409465DA}">
    <text>updated</text>
  </threadedComment>
  <threadedComment ref="GEF589844" dT="2023-01-31T08:26:00.52" personId="{4D90216A-5022-448F-B86B-3C48E47C285D}" id="{8A86B00A-ADE4-469B-9DA0-F35EE3890369}">
    <text>@Mwamlima, Basileke please edit this line as per the mail from Guy</text>
    <mentions>
      <mention mentionpersonId="{1D340A60-DA7F-4B80-92CD-5DFC1B872412}" mentionId="{5D4564B5-71BD-45C0-B0DA-50800EDDEF41}" startIndex="0" length="19"/>
    </mentions>
  </threadedComment>
  <threadedComment ref="GEF589844" dT="2023-01-31T09:06:23.90" personId="{171D40F8-B88A-4899-8923-1253382DD713}" id="{4F33AEB9-1C13-4596-8FF7-AD7EE99B6B8A}" parentId="{8A86B00A-ADE4-469B-9DA0-F35EE3890369}">
    <text>updated</text>
  </threadedComment>
  <threadedComment ref="GOB589844" dT="2023-01-31T08:26:00.52" personId="{4D90216A-5022-448F-B86B-3C48E47C285D}" id="{D12F3DBD-B121-4899-86DC-32B8853781B3}">
    <text>@Mwamlima, Basileke please edit this line as per the mail from Guy</text>
    <mentions>
      <mention mentionpersonId="{1D340A60-DA7F-4B80-92CD-5DFC1B872412}" mentionId="{815F08E6-A8E5-4E84-A946-20A9D7811FA3}" startIndex="0" length="19"/>
    </mentions>
  </threadedComment>
  <threadedComment ref="GOB589844" dT="2023-01-31T09:06:23.90" personId="{171D40F8-B88A-4899-8923-1253382DD713}" id="{FA0E7AA8-4B52-452A-B92B-88052BBDA78A}" parentId="{D12F3DBD-B121-4899-86DC-32B8853781B3}">
    <text>updated</text>
  </threadedComment>
  <threadedComment ref="GXX589844" dT="2023-01-31T08:26:00.52" personId="{4D90216A-5022-448F-B86B-3C48E47C285D}" id="{550F29DA-9F73-4C9B-85FD-171A87D6A9FC}">
    <text>@Mwamlima, Basileke please edit this line as per the mail from Guy</text>
    <mentions>
      <mention mentionpersonId="{1D340A60-DA7F-4B80-92CD-5DFC1B872412}" mentionId="{9525BDC4-83B7-425F-9EA1-5BA56C4DC973}" startIndex="0" length="19"/>
    </mentions>
  </threadedComment>
  <threadedComment ref="GXX589844" dT="2023-01-31T09:06:23.90" personId="{171D40F8-B88A-4899-8923-1253382DD713}" id="{D4E613FE-70DB-49B5-A4E5-806F110212E2}" parentId="{550F29DA-9F73-4C9B-85FD-171A87D6A9FC}">
    <text>updated</text>
  </threadedComment>
  <threadedComment ref="HHT589844" dT="2023-01-31T08:26:00.52" personId="{4D90216A-5022-448F-B86B-3C48E47C285D}" id="{9530345D-C5BC-46FB-8B91-D979C73C60F2}">
    <text>@Mwamlima, Basileke please edit this line as per the mail from Guy</text>
    <mentions>
      <mention mentionpersonId="{1D340A60-DA7F-4B80-92CD-5DFC1B872412}" mentionId="{304CAAA3-A455-4C48-AFA5-1ADEE5A1DB24}" startIndex="0" length="19"/>
    </mentions>
  </threadedComment>
  <threadedComment ref="HHT589844" dT="2023-01-31T09:06:23.90" personId="{171D40F8-B88A-4899-8923-1253382DD713}" id="{E1750150-6E50-47A2-898D-D4C7A2373C87}" parentId="{9530345D-C5BC-46FB-8B91-D979C73C60F2}">
    <text>updated</text>
  </threadedComment>
  <threadedComment ref="HRP589844" dT="2023-01-31T08:26:00.52" personId="{4D90216A-5022-448F-B86B-3C48E47C285D}" id="{B3A8CDFB-0171-4B8E-93D0-165B7DA51E3E}">
    <text>@Mwamlima, Basileke please edit this line as per the mail from Guy</text>
    <mentions>
      <mention mentionpersonId="{1D340A60-DA7F-4B80-92CD-5DFC1B872412}" mentionId="{1D3BEE4E-41C4-4CB0-AF59-8F3714637E88}" startIndex="0" length="19"/>
    </mentions>
  </threadedComment>
  <threadedComment ref="HRP589844" dT="2023-01-31T09:06:23.90" personId="{171D40F8-B88A-4899-8923-1253382DD713}" id="{4D586919-E398-409C-81B3-CD4E8AEE5E4F}" parentId="{B3A8CDFB-0171-4B8E-93D0-165B7DA51E3E}">
    <text>updated</text>
  </threadedComment>
  <threadedComment ref="IBL589844" dT="2023-01-31T08:26:00.52" personId="{4D90216A-5022-448F-B86B-3C48E47C285D}" id="{52F19210-1FB6-48A8-8627-2520A7FA98E2}">
    <text>@Mwamlima, Basileke please edit this line as per the mail from Guy</text>
    <mentions>
      <mention mentionpersonId="{1D340A60-DA7F-4B80-92CD-5DFC1B872412}" mentionId="{89976608-5C8D-48CC-B723-7BF9CEAECE3E}" startIndex="0" length="19"/>
    </mentions>
  </threadedComment>
  <threadedComment ref="IBL589844" dT="2023-01-31T09:06:23.90" personId="{171D40F8-B88A-4899-8923-1253382DD713}" id="{A393FD28-42C9-4BA1-BD87-1025B4FD0C60}" parentId="{52F19210-1FB6-48A8-8627-2520A7FA98E2}">
    <text>updated</text>
  </threadedComment>
  <threadedComment ref="ILH589844" dT="2023-01-31T08:26:00.52" personId="{4D90216A-5022-448F-B86B-3C48E47C285D}" id="{DC5595B8-FCE5-4C47-BA61-34FF84D0CFB2}">
    <text>@Mwamlima, Basileke please edit this line as per the mail from Guy</text>
    <mentions>
      <mention mentionpersonId="{1D340A60-DA7F-4B80-92CD-5DFC1B872412}" mentionId="{0C72503E-818B-482C-9A0A-6E7881FCE309}" startIndex="0" length="19"/>
    </mentions>
  </threadedComment>
  <threadedComment ref="ILH589844" dT="2023-01-31T09:06:23.90" personId="{171D40F8-B88A-4899-8923-1253382DD713}" id="{34DE3CF4-765A-44AB-9BC4-4C346CB12FCB}" parentId="{DC5595B8-FCE5-4C47-BA61-34FF84D0CFB2}">
    <text>updated</text>
  </threadedComment>
  <threadedComment ref="IVD589844" dT="2023-01-31T08:26:00.52" personId="{4D90216A-5022-448F-B86B-3C48E47C285D}" id="{31F2160F-0699-496C-A646-28D6EBE0AD48}">
    <text>@Mwamlima, Basileke please edit this line as per the mail from Guy</text>
    <mentions>
      <mention mentionpersonId="{1D340A60-DA7F-4B80-92CD-5DFC1B872412}" mentionId="{24321254-7918-4700-8AA0-107A1E86311F}" startIndex="0" length="19"/>
    </mentions>
  </threadedComment>
  <threadedComment ref="IVD589844" dT="2023-01-31T09:06:23.90" personId="{171D40F8-B88A-4899-8923-1253382DD713}" id="{BBC61415-109D-4475-9539-2482BE6B6CC9}" parentId="{31F2160F-0699-496C-A646-28D6EBE0AD48}">
    <text>updated</text>
  </threadedComment>
  <threadedComment ref="JEZ589844" dT="2023-01-31T08:26:00.52" personId="{4D90216A-5022-448F-B86B-3C48E47C285D}" id="{0FC197DE-6C6D-424E-A610-281BF332C83D}">
    <text>@Mwamlima, Basileke please edit this line as per the mail from Guy</text>
    <mentions>
      <mention mentionpersonId="{1D340A60-DA7F-4B80-92CD-5DFC1B872412}" mentionId="{AA0C12C4-30CE-4FA8-A754-60F4EB586589}" startIndex="0" length="19"/>
    </mentions>
  </threadedComment>
  <threadedComment ref="JEZ589844" dT="2023-01-31T09:06:23.90" personId="{171D40F8-B88A-4899-8923-1253382DD713}" id="{F0617EBE-E25E-4D0F-89A5-B790559F4C81}" parentId="{0FC197DE-6C6D-424E-A610-281BF332C83D}">
    <text>updated</text>
  </threadedComment>
  <threadedComment ref="JOV589844" dT="2023-01-31T08:26:00.52" personId="{4D90216A-5022-448F-B86B-3C48E47C285D}" id="{57CEE8F6-89B7-46A6-807E-9416C630F82B}">
    <text>@Mwamlima, Basileke please edit this line as per the mail from Guy</text>
    <mentions>
      <mention mentionpersonId="{1D340A60-DA7F-4B80-92CD-5DFC1B872412}" mentionId="{5912EFD8-3252-4C2A-A93B-552C3D58EC9D}" startIndex="0" length="19"/>
    </mentions>
  </threadedComment>
  <threadedComment ref="JOV589844" dT="2023-01-31T09:06:23.90" personId="{171D40F8-B88A-4899-8923-1253382DD713}" id="{591EBD6E-B0CC-44E4-A447-0EB50F4C2FF9}" parentId="{57CEE8F6-89B7-46A6-807E-9416C630F82B}">
    <text>updated</text>
  </threadedComment>
  <threadedComment ref="JYR589844" dT="2023-01-31T08:26:00.52" personId="{4D90216A-5022-448F-B86B-3C48E47C285D}" id="{08C7C899-920E-4F65-A7FA-74942BDF0F6F}">
    <text>@Mwamlima, Basileke please edit this line as per the mail from Guy</text>
    <mentions>
      <mention mentionpersonId="{1D340A60-DA7F-4B80-92CD-5DFC1B872412}" mentionId="{6499B9F5-F87D-486F-B486-5F414542051C}" startIndex="0" length="19"/>
    </mentions>
  </threadedComment>
  <threadedComment ref="JYR589844" dT="2023-01-31T09:06:23.90" personId="{171D40F8-B88A-4899-8923-1253382DD713}" id="{8EA5432E-24C8-485F-82F0-8E46ED45BE3C}" parentId="{08C7C899-920E-4F65-A7FA-74942BDF0F6F}">
    <text>updated</text>
  </threadedComment>
  <threadedComment ref="KIN589844" dT="2023-01-31T08:26:00.52" personId="{4D90216A-5022-448F-B86B-3C48E47C285D}" id="{9D19050A-D14A-4FE4-982A-7057544FBB97}">
    <text>@Mwamlima, Basileke please edit this line as per the mail from Guy</text>
    <mentions>
      <mention mentionpersonId="{1D340A60-DA7F-4B80-92CD-5DFC1B872412}" mentionId="{567236D7-1790-4B1A-8E6C-255DBE8DCE3B}" startIndex="0" length="19"/>
    </mentions>
  </threadedComment>
  <threadedComment ref="KIN589844" dT="2023-01-31T09:06:23.90" personId="{171D40F8-B88A-4899-8923-1253382DD713}" id="{C873FC48-A769-4169-88BB-C5F66EDE5CAC}" parentId="{9D19050A-D14A-4FE4-982A-7057544FBB97}">
    <text>updated</text>
  </threadedComment>
  <threadedComment ref="KSJ589844" dT="2023-01-31T08:26:00.52" personId="{4D90216A-5022-448F-B86B-3C48E47C285D}" id="{D6FE50B0-2F94-41F3-B63A-A719E3C13794}">
    <text>@Mwamlima, Basileke please edit this line as per the mail from Guy</text>
    <mentions>
      <mention mentionpersonId="{1D340A60-DA7F-4B80-92CD-5DFC1B872412}" mentionId="{CF2EFCBF-64D0-47FA-9336-C6BBB9EF8776}" startIndex="0" length="19"/>
    </mentions>
  </threadedComment>
  <threadedComment ref="KSJ589844" dT="2023-01-31T09:06:23.90" personId="{171D40F8-B88A-4899-8923-1253382DD713}" id="{F3C954DC-A688-4B97-82BF-BE6FC71A5E49}" parentId="{D6FE50B0-2F94-41F3-B63A-A719E3C13794}">
    <text>updated</text>
  </threadedComment>
  <threadedComment ref="LCF589844" dT="2023-01-31T08:26:00.52" personId="{4D90216A-5022-448F-B86B-3C48E47C285D}" id="{4971DF53-420D-49E0-85ED-5C16EFBC6872}">
    <text>@Mwamlima, Basileke please edit this line as per the mail from Guy</text>
    <mentions>
      <mention mentionpersonId="{1D340A60-DA7F-4B80-92CD-5DFC1B872412}" mentionId="{06835B38-E39F-4EB5-A77F-B2410CFA2B74}" startIndex="0" length="19"/>
    </mentions>
  </threadedComment>
  <threadedComment ref="LCF589844" dT="2023-01-31T09:06:23.90" personId="{171D40F8-B88A-4899-8923-1253382DD713}" id="{3E8384DD-9300-4D7F-A923-FA23E4A79609}" parentId="{4971DF53-420D-49E0-85ED-5C16EFBC6872}">
    <text>updated</text>
  </threadedComment>
  <threadedComment ref="LMB589844" dT="2023-01-31T08:26:00.52" personId="{4D90216A-5022-448F-B86B-3C48E47C285D}" id="{B20D19CC-B67F-4984-849D-4275572B102A}">
    <text>@Mwamlima, Basileke please edit this line as per the mail from Guy</text>
    <mentions>
      <mention mentionpersonId="{1D340A60-DA7F-4B80-92CD-5DFC1B872412}" mentionId="{4527669E-3103-492C-9A65-0E30201327B5}" startIndex="0" length="19"/>
    </mentions>
  </threadedComment>
  <threadedComment ref="LMB589844" dT="2023-01-31T09:06:23.90" personId="{171D40F8-B88A-4899-8923-1253382DD713}" id="{6B6F3571-81D1-4264-8CBC-DFDAD0E709CB}" parentId="{B20D19CC-B67F-4984-849D-4275572B102A}">
    <text>updated</text>
  </threadedComment>
  <threadedComment ref="LVX589844" dT="2023-01-31T08:26:00.52" personId="{4D90216A-5022-448F-B86B-3C48E47C285D}" id="{D68F1EC6-70BA-4259-8758-12DA17630296}">
    <text>@Mwamlima, Basileke please edit this line as per the mail from Guy</text>
    <mentions>
      <mention mentionpersonId="{1D340A60-DA7F-4B80-92CD-5DFC1B872412}" mentionId="{C1792D61-056D-42B9-8394-BE6C6DE033B6}" startIndex="0" length="19"/>
    </mentions>
  </threadedComment>
  <threadedComment ref="LVX589844" dT="2023-01-31T09:06:23.90" personId="{171D40F8-B88A-4899-8923-1253382DD713}" id="{FA22D614-8C47-44A5-832F-3FA236DCED1A}" parentId="{D68F1EC6-70BA-4259-8758-12DA17630296}">
    <text>updated</text>
  </threadedComment>
  <threadedComment ref="MFT589844" dT="2023-01-31T08:26:00.52" personId="{4D90216A-5022-448F-B86B-3C48E47C285D}" id="{601DF30D-98D7-4D62-BACC-A9608651234F}">
    <text>@Mwamlima, Basileke please edit this line as per the mail from Guy</text>
    <mentions>
      <mention mentionpersonId="{1D340A60-DA7F-4B80-92CD-5DFC1B872412}" mentionId="{302771E1-E08F-4F67-A5EA-D2DD1C98E756}" startIndex="0" length="19"/>
    </mentions>
  </threadedComment>
  <threadedComment ref="MFT589844" dT="2023-01-31T09:06:23.90" personId="{171D40F8-B88A-4899-8923-1253382DD713}" id="{1CD1D5DE-E275-4132-B27E-F991C6E89000}" parentId="{601DF30D-98D7-4D62-BACC-A9608651234F}">
    <text>updated</text>
  </threadedComment>
  <threadedComment ref="MPP589844" dT="2023-01-31T08:26:00.52" personId="{4D90216A-5022-448F-B86B-3C48E47C285D}" id="{CB1171DC-27AB-45B0-9E69-B90DD2B98E2A}">
    <text>@Mwamlima, Basileke please edit this line as per the mail from Guy</text>
    <mentions>
      <mention mentionpersonId="{1D340A60-DA7F-4B80-92CD-5DFC1B872412}" mentionId="{5980587E-2B64-4FEF-92C6-01BF9A1FCE26}" startIndex="0" length="19"/>
    </mentions>
  </threadedComment>
  <threadedComment ref="MPP589844" dT="2023-01-31T09:06:23.90" personId="{171D40F8-B88A-4899-8923-1253382DD713}" id="{88B7641F-86CB-4CBD-9CE3-387C5FFBAEB7}" parentId="{CB1171DC-27AB-45B0-9E69-B90DD2B98E2A}">
    <text>updated</text>
  </threadedComment>
  <threadedComment ref="MZL589844" dT="2023-01-31T08:26:00.52" personId="{4D90216A-5022-448F-B86B-3C48E47C285D}" id="{C243B334-BAAE-440F-B705-8A3B25C8E108}">
    <text>@Mwamlima, Basileke please edit this line as per the mail from Guy</text>
    <mentions>
      <mention mentionpersonId="{1D340A60-DA7F-4B80-92CD-5DFC1B872412}" mentionId="{4592BADB-4D99-458A-8D02-CD5AE68B138F}" startIndex="0" length="19"/>
    </mentions>
  </threadedComment>
  <threadedComment ref="MZL589844" dT="2023-01-31T09:06:23.90" personId="{171D40F8-B88A-4899-8923-1253382DD713}" id="{25EA86C7-D074-4E2A-AC9E-6EB72D527012}" parentId="{C243B334-BAAE-440F-B705-8A3B25C8E108}">
    <text>updated</text>
  </threadedComment>
  <threadedComment ref="NJH589844" dT="2023-01-31T08:26:00.52" personId="{4D90216A-5022-448F-B86B-3C48E47C285D}" id="{ED4992EF-97AC-4813-9BA1-9240C90177B4}">
    <text>@Mwamlima, Basileke please edit this line as per the mail from Guy</text>
    <mentions>
      <mention mentionpersonId="{1D340A60-DA7F-4B80-92CD-5DFC1B872412}" mentionId="{39579F9F-C45E-4795-9428-A8B6293E2946}" startIndex="0" length="19"/>
    </mentions>
  </threadedComment>
  <threadedComment ref="NJH589844" dT="2023-01-31T09:06:23.90" personId="{171D40F8-B88A-4899-8923-1253382DD713}" id="{FE0BAAFD-1C50-473F-8573-FC244BC496E7}" parentId="{ED4992EF-97AC-4813-9BA1-9240C90177B4}">
    <text>updated</text>
  </threadedComment>
  <threadedComment ref="NTD589844" dT="2023-01-31T08:26:00.52" personId="{4D90216A-5022-448F-B86B-3C48E47C285D}" id="{335FD4C1-2443-44E1-B4CA-7C9154450309}">
    <text>@Mwamlima, Basileke please edit this line as per the mail from Guy</text>
    <mentions>
      <mention mentionpersonId="{1D340A60-DA7F-4B80-92CD-5DFC1B872412}" mentionId="{0B1505D1-FD88-4C8B-9347-B576E72FF2CE}" startIndex="0" length="19"/>
    </mentions>
  </threadedComment>
  <threadedComment ref="NTD589844" dT="2023-01-31T09:06:23.90" personId="{171D40F8-B88A-4899-8923-1253382DD713}" id="{956BE80D-1B69-4BD8-86E2-0D6F6391D76F}" parentId="{335FD4C1-2443-44E1-B4CA-7C9154450309}">
    <text>updated</text>
  </threadedComment>
  <threadedComment ref="OCZ589844" dT="2023-01-31T08:26:00.52" personId="{4D90216A-5022-448F-B86B-3C48E47C285D}" id="{2F47871C-627C-435D-8D18-1B6B3690E585}">
    <text>@Mwamlima, Basileke please edit this line as per the mail from Guy</text>
    <mentions>
      <mention mentionpersonId="{1D340A60-DA7F-4B80-92CD-5DFC1B872412}" mentionId="{6F0FBDD9-5001-4880-8575-F4C98EEF0683}" startIndex="0" length="19"/>
    </mentions>
  </threadedComment>
  <threadedComment ref="OCZ589844" dT="2023-01-31T09:06:23.90" personId="{171D40F8-B88A-4899-8923-1253382DD713}" id="{8212E666-7CB3-4098-862F-946197848558}" parentId="{2F47871C-627C-435D-8D18-1B6B3690E585}">
    <text>updated</text>
  </threadedComment>
  <threadedComment ref="OMV589844" dT="2023-01-31T08:26:00.52" personId="{4D90216A-5022-448F-B86B-3C48E47C285D}" id="{CA5F83E0-5F68-4989-A301-8AE2602FFBBF}">
    <text>@Mwamlima, Basileke please edit this line as per the mail from Guy</text>
    <mentions>
      <mention mentionpersonId="{1D340A60-DA7F-4B80-92CD-5DFC1B872412}" mentionId="{BC10FE40-9A7C-4146-9938-DC6DBD8DAF35}" startIndex="0" length="19"/>
    </mentions>
  </threadedComment>
  <threadedComment ref="OMV589844" dT="2023-01-31T09:06:23.90" personId="{171D40F8-B88A-4899-8923-1253382DD713}" id="{210005C0-6BFA-4DF7-BB45-08DC867EA3FC}" parentId="{CA5F83E0-5F68-4989-A301-8AE2602FFBBF}">
    <text>updated</text>
  </threadedComment>
  <threadedComment ref="OWR589844" dT="2023-01-31T08:26:00.52" personId="{4D90216A-5022-448F-B86B-3C48E47C285D}" id="{1B5DEC03-CC09-4F69-8585-C9C0D60EBED7}">
    <text>@Mwamlima, Basileke please edit this line as per the mail from Guy</text>
    <mentions>
      <mention mentionpersonId="{1D340A60-DA7F-4B80-92CD-5DFC1B872412}" mentionId="{7DC9136A-9A89-44FA-8098-B064FF5A3180}" startIndex="0" length="19"/>
    </mentions>
  </threadedComment>
  <threadedComment ref="OWR589844" dT="2023-01-31T09:06:23.90" personId="{171D40F8-B88A-4899-8923-1253382DD713}" id="{98CC9699-19BB-4987-AC1C-5522B69E07E9}" parentId="{1B5DEC03-CC09-4F69-8585-C9C0D60EBED7}">
    <text>updated</text>
  </threadedComment>
  <threadedComment ref="PGN589844" dT="2023-01-31T08:26:00.52" personId="{4D90216A-5022-448F-B86B-3C48E47C285D}" id="{54278CFC-B6C3-4677-B1F3-0D90148C6CEF}">
    <text>@Mwamlima, Basileke please edit this line as per the mail from Guy</text>
    <mentions>
      <mention mentionpersonId="{1D340A60-DA7F-4B80-92CD-5DFC1B872412}" mentionId="{87CF246F-213F-4865-9AD0-D57BD28B7048}" startIndex="0" length="19"/>
    </mentions>
  </threadedComment>
  <threadedComment ref="PGN589844" dT="2023-01-31T09:06:23.90" personId="{171D40F8-B88A-4899-8923-1253382DD713}" id="{9C206CCB-98EE-48D1-BB03-A8970480F000}" parentId="{54278CFC-B6C3-4677-B1F3-0D90148C6CEF}">
    <text>updated</text>
  </threadedComment>
  <threadedComment ref="PQJ589844" dT="2023-01-31T08:26:00.52" personId="{4D90216A-5022-448F-B86B-3C48E47C285D}" id="{0C4015B0-35D3-4906-B3DF-E683F2023795}">
    <text>@Mwamlima, Basileke please edit this line as per the mail from Guy</text>
    <mentions>
      <mention mentionpersonId="{1D340A60-DA7F-4B80-92CD-5DFC1B872412}" mentionId="{501491B3-F45B-47D8-9CC6-8FC95DF03AB7}" startIndex="0" length="19"/>
    </mentions>
  </threadedComment>
  <threadedComment ref="PQJ589844" dT="2023-01-31T09:06:23.90" personId="{171D40F8-B88A-4899-8923-1253382DD713}" id="{0BEBE65B-CE9F-432D-86E8-C21ECF22B842}" parentId="{0C4015B0-35D3-4906-B3DF-E683F2023795}">
    <text>updated</text>
  </threadedComment>
  <threadedComment ref="QAF589844" dT="2023-01-31T08:26:00.52" personId="{4D90216A-5022-448F-B86B-3C48E47C285D}" id="{EA3A8517-D3A4-41B3-AD0A-31CA63365A39}">
    <text>@Mwamlima, Basileke please edit this line as per the mail from Guy</text>
    <mentions>
      <mention mentionpersonId="{1D340A60-DA7F-4B80-92CD-5DFC1B872412}" mentionId="{A4B3F8AD-9FD4-4679-855E-E7422783EEB9}" startIndex="0" length="19"/>
    </mentions>
  </threadedComment>
  <threadedComment ref="QAF589844" dT="2023-01-31T09:06:23.90" personId="{171D40F8-B88A-4899-8923-1253382DD713}" id="{9A6F1ED0-A486-49E0-9449-1C2E90DE2A7F}" parentId="{EA3A8517-D3A4-41B3-AD0A-31CA63365A39}">
    <text>updated</text>
  </threadedComment>
  <threadedComment ref="QKB589844" dT="2023-01-31T08:26:00.52" personId="{4D90216A-5022-448F-B86B-3C48E47C285D}" id="{25AE55D2-8D03-4C22-8E9C-BE5500FCE82B}">
    <text>@Mwamlima, Basileke please edit this line as per the mail from Guy</text>
    <mentions>
      <mention mentionpersonId="{1D340A60-DA7F-4B80-92CD-5DFC1B872412}" mentionId="{A01C8464-5588-459E-B751-2F755BCBD81E}" startIndex="0" length="19"/>
    </mentions>
  </threadedComment>
  <threadedComment ref="QKB589844" dT="2023-01-31T09:06:23.90" personId="{171D40F8-B88A-4899-8923-1253382DD713}" id="{5706FB96-3047-4618-920F-7F9BE57820A6}" parentId="{25AE55D2-8D03-4C22-8E9C-BE5500FCE82B}">
    <text>updated</text>
  </threadedComment>
  <threadedComment ref="QTX589844" dT="2023-01-31T08:26:00.52" personId="{4D90216A-5022-448F-B86B-3C48E47C285D}" id="{6AA7CB90-00C9-411F-8FAF-D45F45912E96}">
    <text>@Mwamlima, Basileke please edit this line as per the mail from Guy</text>
    <mentions>
      <mention mentionpersonId="{1D340A60-DA7F-4B80-92CD-5DFC1B872412}" mentionId="{95421BE0-BDFA-4763-BF1C-9FD1DB4CAFCD}" startIndex="0" length="19"/>
    </mentions>
  </threadedComment>
  <threadedComment ref="QTX589844" dT="2023-01-31T09:06:23.90" personId="{171D40F8-B88A-4899-8923-1253382DD713}" id="{D456E5C0-6970-4799-AAB2-D2DC17297291}" parentId="{6AA7CB90-00C9-411F-8FAF-D45F45912E96}">
    <text>updated</text>
  </threadedComment>
  <threadedComment ref="RDT589844" dT="2023-01-31T08:26:00.52" personId="{4D90216A-5022-448F-B86B-3C48E47C285D}" id="{E7315FE8-8D11-4BF2-A7DE-5A6B483CC19A}">
    <text>@Mwamlima, Basileke please edit this line as per the mail from Guy</text>
    <mentions>
      <mention mentionpersonId="{1D340A60-DA7F-4B80-92CD-5DFC1B872412}" mentionId="{225AF798-FF27-4F45-818F-BE34A1E94946}" startIndex="0" length="19"/>
    </mentions>
  </threadedComment>
  <threadedComment ref="RDT589844" dT="2023-01-31T09:06:23.90" personId="{171D40F8-B88A-4899-8923-1253382DD713}" id="{1A3ECEA6-6069-4AB4-91F2-BFFCF867E682}" parentId="{E7315FE8-8D11-4BF2-A7DE-5A6B483CC19A}">
    <text>updated</text>
  </threadedComment>
  <threadedComment ref="RNP589844" dT="2023-01-31T08:26:00.52" personId="{4D90216A-5022-448F-B86B-3C48E47C285D}" id="{1E498784-DBA4-4972-ADA3-5AB921BD8A10}">
    <text>@Mwamlima, Basileke please edit this line as per the mail from Guy</text>
    <mentions>
      <mention mentionpersonId="{1D340A60-DA7F-4B80-92CD-5DFC1B872412}" mentionId="{0EAF92F6-CE25-490C-BA60-67717A85A793}" startIndex="0" length="19"/>
    </mentions>
  </threadedComment>
  <threadedComment ref="RNP589844" dT="2023-01-31T09:06:23.90" personId="{171D40F8-B88A-4899-8923-1253382DD713}" id="{65AA3F28-7894-4CBD-A720-FAE548BD4700}" parentId="{1E498784-DBA4-4972-ADA3-5AB921BD8A10}">
    <text>updated</text>
  </threadedComment>
  <threadedComment ref="RXL589844" dT="2023-01-31T08:26:00.52" personId="{4D90216A-5022-448F-B86B-3C48E47C285D}" id="{402EB75D-094C-4F21-B6F5-6159AB9D10F8}">
    <text>@Mwamlima, Basileke please edit this line as per the mail from Guy</text>
    <mentions>
      <mention mentionpersonId="{1D340A60-DA7F-4B80-92CD-5DFC1B872412}" mentionId="{1F8108CE-6E83-4960-AAB3-44755A666061}" startIndex="0" length="19"/>
    </mentions>
  </threadedComment>
  <threadedComment ref="RXL589844" dT="2023-01-31T09:06:23.90" personId="{171D40F8-B88A-4899-8923-1253382DD713}" id="{BEA55AE2-FF8E-4F7C-9E68-60A9C1279541}" parentId="{402EB75D-094C-4F21-B6F5-6159AB9D10F8}">
    <text>updated</text>
  </threadedComment>
  <threadedComment ref="SHH589844" dT="2023-01-31T08:26:00.52" personId="{4D90216A-5022-448F-B86B-3C48E47C285D}" id="{9069E2DA-374D-45B4-AA14-CB66C17A0B0D}">
    <text>@Mwamlima, Basileke please edit this line as per the mail from Guy</text>
    <mentions>
      <mention mentionpersonId="{1D340A60-DA7F-4B80-92CD-5DFC1B872412}" mentionId="{BDA266CF-581C-4A5A-ADFC-ACC92EE71229}" startIndex="0" length="19"/>
    </mentions>
  </threadedComment>
  <threadedComment ref="SHH589844" dT="2023-01-31T09:06:23.90" personId="{171D40F8-B88A-4899-8923-1253382DD713}" id="{A51E3CB6-2E19-485A-837A-A5B67A443AD2}" parentId="{9069E2DA-374D-45B4-AA14-CB66C17A0B0D}">
    <text>updated</text>
  </threadedComment>
  <threadedComment ref="SRD589844" dT="2023-01-31T08:26:00.52" personId="{4D90216A-5022-448F-B86B-3C48E47C285D}" id="{35104D6D-BA9F-4706-8149-C522D5B6F016}">
    <text>@Mwamlima, Basileke please edit this line as per the mail from Guy</text>
    <mentions>
      <mention mentionpersonId="{1D340A60-DA7F-4B80-92CD-5DFC1B872412}" mentionId="{1D062794-84A4-4B07-84B3-A86466462A12}" startIndex="0" length="19"/>
    </mentions>
  </threadedComment>
  <threadedComment ref="SRD589844" dT="2023-01-31T09:06:23.90" personId="{171D40F8-B88A-4899-8923-1253382DD713}" id="{0AE8DDCE-92A2-4B49-8DF9-6B3E7058825E}" parentId="{35104D6D-BA9F-4706-8149-C522D5B6F016}">
    <text>updated</text>
  </threadedComment>
  <threadedComment ref="TAZ589844" dT="2023-01-31T08:26:00.52" personId="{4D90216A-5022-448F-B86B-3C48E47C285D}" id="{8DFD3864-1388-4548-B9C2-A142914B5AF6}">
    <text>@Mwamlima, Basileke please edit this line as per the mail from Guy</text>
    <mentions>
      <mention mentionpersonId="{1D340A60-DA7F-4B80-92CD-5DFC1B872412}" mentionId="{6DF13498-B678-4F24-8342-A1CEC7442AA7}" startIndex="0" length="19"/>
    </mentions>
  </threadedComment>
  <threadedComment ref="TAZ589844" dT="2023-01-31T09:06:23.90" personId="{171D40F8-B88A-4899-8923-1253382DD713}" id="{32BEEAAE-6F10-47DF-9FF8-D7E4371793BF}" parentId="{8DFD3864-1388-4548-B9C2-A142914B5AF6}">
    <text>updated</text>
  </threadedComment>
  <threadedComment ref="TKV589844" dT="2023-01-31T08:26:00.52" personId="{4D90216A-5022-448F-B86B-3C48E47C285D}" id="{7242BF09-6205-47D5-91CD-CF75BDB0EA6F}">
    <text>@Mwamlima, Basileke please edit this line as per the mail from Guy</text>
    <mentions>
      <mention mentionpersonId="{1D340A60-DA7F-4B80-92CD-5DFC1B872412}" mentionId="{E30F1E44-F67B-4EBD-ACE5-F6D2F9480987}" startIndex="0" length="19"/>
    </mentions>
  </threadedComment>
  <threadedComment ref="TKV589844" dT="2023-01-31T09:06:23.90" personId="{171D40F8-B88A-4899-8923-1253382DD713}" id="{9AC484ED-6268-4673-97EE-39577BA3491E}" parentId="{7242BF09-6205-47D5-91CD-CF75BDB0EA6F}">
    <text>updated</text>
  </threadedComment>
  <threadedComment ref="TUR589844" dT="2023-01-31T08:26:00.52" personId="{4D90216A-5022-448F-B86B-3C48E47C285D}" id="{38F0F24E-0CAD-43A0-9FBC-630873528CE9}">
    <text>@Mwamlima, Basileke please edit this line as per the mail from Guy</text>
    <mentions>
      <mention mentionpersonId="{1D340A60-DA7F-4B80-92CD-5DFC1B872412}" mentionId="{DE6E4E0F-B832-4340-894C-FE17F5C1C531}" startIndex="0" length="19"/>
    </mentions>
  </threadedComment>
  <threadedComment ref="TUR589844" dT="2023-01-31T09:06:23.90" personId="{171D40F8-B88A-4899-8923-1253382DD713}" id="{4014AA79-C900-49E4-A173-8292B3EB0F8C}" parentId="{38F0F24E-0CAD-43A0-9FBC-630873528CE9}">
    <text>updated</text>
  </threadedComment>
  <threadedComment ref="UEN589844" dT="2023-01-31T08:26:00.52" personId="{4D90216A-5022-448F-B86B-3C48E47C285D}" id="{0954DCE9-2404-4266-BD50-B7BE26063335}">
    <text>@Mwamlima, Basileke please edit this line as per the mail from Guy</text>
    <mentions>
      <mention mentionpersonId="{1D340A60-DA7F-4B80-92CD-5DFC1B872412}" mentionId="{848999CA-D937-4DCC-96EA-A03EFF506CC3}" startIndex="0" length="19"/>
    </mentions>
  </threadedComment>
  <threadedComment ref="UEN589844" dT="2023-01-31T09:06:23.90" personId="{171D40F8-B88A-4899-8923-1253382DD713}" id="{D2C64EFB-F9F4-437B-BA99-82E015C64D47}" parentId="{0954DCE9-2404-4266-BD50-B7BE26063335}">
    <text>updated</text>
  </threadedComment>
  <threadedComment ref="UOJ589844" dT="2023-01-31T08:26:00.52" personId="{4D90216A-5022-448F-B86B-3C48E47C285D}" id="{99F5B0E5-28EB-40D9-98F0-A0FD785BA5BA}">
    <text>@Mwamlima, Basileke please edit this line as per the mail from Guy</text>
    <mentions>
      <mention mentionpersonId="{1D340A60-DA7F-4B80-92CD-5DFC1B872412}" mentionId="{80796469-15F2-4F9A-A8C3-268A68B04649}" startIndex="0" length="19"/>
    </mentions>
  </threadedComment>
  <threadedComment ref="UOJ589844" dT="2023-01-31T09:06:23.90" personId="{171D40F8-B88A-4899-8923-1253382DD713}" id="{36D95511-1C58-45E9-84F0-38FCB64DA322}" parentId="{99F5B0E5-28EB-40D9-98F0-A0FD785BA5BA}">
    <text>updated</text>
  </threadedComment>
  <threadedComment ref="UYF589844" dT="2023-01-31T08:26:00.52" personId="{4D90216A-5022-448F-B86B-3C48E47C285D}" id="{4B53E4B9-A4F1-4828-9039-53E5F5236611}">
    <text>@Mwamlima, Basileke please edit this line as per the mail from Guy</text>
    <mentions>
      <mention mentionpersonId="{1D340A60-DA7F-4B80-92CD-5DFC1B872412}" mentionId="{0861A6C8-1AB5-4377-AB7E-E90461E5AF84}" startIndex="0" length="19"/>
    </mentions>
  </threadedComment>
  <threadedComment ref="UYF589844" dT="2023-01-31T09:06:23.90" personId="{171D40F8-B88A-4899-8923-1253382DD713}" id="{EAA0BE49-9FCE-4A47-B8FD-80ECA396F32B}" parentId="{4B53E4B9-A4F1-4828-9039-53E5F5236611}">
    <text>updated</text>
  </threadedComment>
  <threadedComment ref="VIB589844" dT="2023-01-31T08:26:00.52" personId="{4D90216A-5022-448F-B86B-3C48E47C285D}" id="{5EE0AD0F-3443-4480-9538-B1FC2B25895C}">
    <text>@Mwamlima, Basileke please edit this line as per the mail from Guy</text>
    <mentions>
      <mention mentionpersonId="{1D340A60-DA7F-4B80-92CD-5DFC1B872412}" mentionId="{3CA74EEF-C27E-416B-8ADD-B20C33817A94}" startIndex="0" length="19"/>
    </mentions>
  </threadedComment>
  <threadedComment ref="VIB589844" dT="2023-01-31T09:06:23.90" personId="{171D40F8-B88A-4899-8923-1253382DD713}" id="{D850F8EA-D2AF-411C-99F3-E99D936D172C}" parentId="{5EE0AD0F-3443-4480-9538-B1FC2B25895C}">
    <text>updated</text>
  </threadedComment>
  <threadedComment ref="VRX589844" dT="2023-01-31T08:26:00.52" personId="{4D90216A-5022-448F-B86B-3C48E47C285D}" id="{96D7FD8D-6E9C-4D9B-95C7-3B1035B0108F}">
    <text>@Mwamlima, Basileke please edit this line as per the mail from Guy</text>
    <mentions>
      <mention mentionpersonId="{1D340A60-DA7F-4B80-92CD-5DFC1B872412}" mentionId="{8CC20EA9-F14B-4462-9F16-46B07843232C}" startIndex="0" length="19"/>
    </mentions>
  </threadedComment>
  <threadedComment ref="VRX589844" dT="2023-01-31T09:06:23.90" personId="{171D40F8-B88A-4899-8923-1253382DD713}" id="{CDCE1363-BA21-4AC0-9107-90DFAB64578C}" parentId="{96D7FD8D-6E9C-4D9B-95C7-3B1035B0108F}">
    <text>updated</text>
  </threadedComment>
  <threadedComment ref="WBT589844" dT="2023-01-31T08:26:00.52" personId="{4D90216A-5022-448F-B86B-3C48E47C285D}" id="{5D78985C-1BFF-40C7-A543-B5CA26F7BBD5}">
    <text>@Mwamlima, Basileke please edit this line as per the mail from Guy</text>
    <mentions>
      <mention mentionpersonId="{1D340A60-DA7F-4B80-92CD-5DFC1B872412}" mentionId="{59066482-B457-437A-885C-B4762CFF16FF}" startIndex="0" length="19"/>
    </mentions>
  </threadedComment>
  <threadedComment ref="WBT589844" dT="2023-01-31T09:06:23.90" personId="{171D40F8-B88A-4899-8923-1253382DD713}" id="{F154D1D3-56F2-4429-B283-C59E85D02EFB}" parentId="{5D78985C-1BFF-40C7-A543-B5CA26F7BBD5}">
    <text>updated</text>
  </threadedComment>
  <threadedComment ref="WLP589844" dT="2023-01-31T08:26:00.52" personId="{4D90216A-5022-448F-B86B-3C48E47C285D}" id="{91CC4F50-2B6E-42A8-9250-C822FBA5BEE6}">
    <text>@Mwamlima, Basileke please edit this line as per the mail from Guy</text>
    <mentions>
      <mention mentionpersonId="{1D340A60-DA7F-4B80-92CD-5DFC1B872412}" mentionId="{8AE3006E-147A-42E7-9ACA-3AAD2499CDF5}" startIndex="0" length="19"/>
    </mentions>
  </threadedComment>
  <threadedComment ref="WLP589844" dT="2023-01-31T09:06:23.90" personId="{171D40F8-B88A-4899-8923-1253382DD713}" id="{6C356A48-F859-4719-9B4C-3464FAD98CFC}" parentId="{91CC4F50-2B6E-42A8-9250-C822FBA5BEE6}">
    <text>updated</text>
  </threadedComment>
  <threadedComment ref="WVL589844" dT="2023-01-31T08:26:00.52" personId="{4D90216A-5022-448F-B86B-3C48E47C285D}" id="{4094CD07-71CA-4A3F-9675-8BDD2CD7DA9D}">
    <text>@Mwamlima, Basileke please edit this line as per the mail from Guy</text>
    <mentions>
      <mention mentionpersonId="{1D340A60-DA7F-4B80-92CD-5DFC1B872412}" mentionId="{261F8AAD-0AFF-4F48-BD09-A55F0DC5341F}" startIndex="0" length="19"/>
    </mentions>
  </threadedComment>
  <threadedComment ref="WVL589844" dT="2023-01-31T09:06:23.90" personId="{171D40F8-B88A-4899-8923-1253382DD713}" id="{03909A5E-62F6-4E76-9E77-A162EFBB8854}" parentId="{4094CD07-71CA-4A3F-9675-8BDD2CD7DA9D}">
    <text>updated</text>
  </threadedComment>
  <threadedComment ref="E655378" dT="2023-01-31T08:27:18.32" personId="{4D90216A-5022-448F-B86B-3C48E47C285D}" id="{64775767-48D8-4739-AF91-BCB4D331E346}">
    <text>@Mwamlima, Basileke please update this as per Zenzo's calculations (considered and quality checked by yourself of course)</text>
    <mentions>
      <mention mentionpersonId="{1D340A60-DA7F-4B80-92CD-5DFC1B872412}" mentionId="{2C3CAC3E-18DD-4BEA-8DC8-46827C0D41D5}" startIndex="0" length="19"/>
    </mentions>
  </threadedComment>
  <threadedComment ref="E655378" dT="2023-01-31T08:57:32.93" personId="{171D40F8-B88A-4899-8923-1253382DD713}" id="{0A137873-F0E0-487B-B611-B6E768758EA4}" parentId="{64775767-48D8-4739-AF91-BCB4D331E346}">
    <text>Updated.</text>
  </threadedComment>
  <threadedComment ref="JA655378" dT="2023-01-31T08:27:18.32" personId="{4D90216A-5022-448F-B86B-3C48E47C285D}" id="{F0DD8E6A-A556-4DA7-9469-72CEE820A4ED}">
    <text>@Mwamlima, Basileke please update this as per Zenzo's calculations (considered and quality checked by yourself of course)</text>
    <mentions>
      <mention mentionpersonId="{1D340A60-DA7F-4B80-92CD-5DFC1B872412}" mentionId="{F5683365-58D3-420E-9FD2-A02F2F19419C}" startIndex="0" length="19"/>
    </mentions>
  </threadedComment>
  <threadedComment ref="JA655378" dT="2023-01-31T08:57:32.93" personId="{171D40F8-B88A-4899-8923-1253382DD713}" id="{CF130CAA-9E32-4E00-8C27-86B46A9C07CA}" parentId="{F0DD8E6A-A556-4DA7-9469-72CEE820A4ED}">
    <text>Updated.</text>
  </threadedComment>
  <threadedComment ref="SW655378" dT="2023-01-31T08:27:18.32" personId="{4D90216A-5022-448F-B86B-3C48E47C285D}" id="{E735DEA0-9905-4CDB-BF94-956E3D396106}">
    <text>@Mwamlima, Basileke please update this as per Zenzo's calculations (considered and quality checked by yourself of course)</text>
    <mentions>
      <mention mentionpersonId="{1D340A60-DA7F-4B80-92CD-5DFC1B872412}" mentionId="{5F2521A1-1B3A-44BD-804B-0C79C83DD89A}" startIndex="0" length="19"/>
    </mentions>
  </threadedComment>
  <threadedComment ref="SW655378" dT="2023-01-31T08:57:32.93" personId="{171D40F8-B88A-4899-8923-1253382DD713}" id="{4240690B-F51C-486E-B0D2-3D6AB2B78E95}" parentId="{E735DEA0-9905-4CDB-BF94-956E3D396106}">
    <text>Updated.</text>
  </threadedComment>
  <threadedComment ref="ACS655378" dT="2023-01-31T08:27:18.32" personId="{4D90216A-5022-448F-B86B-3C48E47C285D}" id="{D12F6679-8010-4034-BB07-5B7CD380072C}">
    <text>@Mwamlima, Basileke please update this as per Zenzo's calculations (considered and quality checked by yourself of course)</text>
    <mentions>
      <mention mentionpersonId="{1D340A60-DA7F-4B80-92CD-5DFC1B872412}" mentionId="{A0FD7226-857F-47B4-9718-F376811E463B}" startIndex="0" length="19"/>
    </mentions>
  </threadedComment>
  <threadedComment ref="ACS655378" dT="2023-01-31T08:57:32.93" personId="{171D40F8-B88A-4899-8923-1253382DD713}" id="{0F58521F-B2B1-40B6-B0AA-0FA1803D6C7F}" parentId="{D12F6679-8010-4034-BB07-5B7CD380072C}">
    <text>Updated.</text>
  </threadedComment>
  <threadedComment ref="AMO655378" dT="2023-01-31T08:27:18.32" personId="{4D90216A-5022-448F-B86B-3C48E47C285D}" id="{0BF6BEAE-B915-471B-B0DA-306487296BE6}">
    <text>@Mwamlima, Basileke please update this as per Zenzo's calculations (considered and quality checked by yourself of course)</text>
    <mentions>
      <mention mentionpersonId="{1D340A60-DA7F-4B80-92CD-5DFC1B872412}" mentionId="{1AF01C85-3EC5-4D64-B46A-FD3B3A0581B2}" startIndex="0" length="19"/>
    </mentions>
  </threadedComment>
  <threadedComment ref="AMO655378" dT="2023-01-31T08:57:32.93" personId="{171D40F8-B88A-4899-8923-1253382DD713}" id="{B707B4CE-2F75-4E43-AC00-DD6BF493C205}" parentId="{0BF6BEAE-B915-471B-B0DA-306487296BE6}">
    <text>Updated.</text>
  </threadedComment>
  <threadedComment ref="AWK655378" dT="2023-01-31T08:27:18.32" personId="{4D90216A-5022-448F-B86B-3C48E47C285D}" id="{A5A6EA9F-D556-4A98-A93F-8A3F33722787}">
    <text>@Mwamlima, Basileke please update this as per Zenzo's calculations (considered and quality checked by yourself of course)</text>
    <mentions>
      <mention mentionpersonId="{1D340A60-DA7F-4B80-92CD-5DFC1B872412}" mentionId="{FBB2A077-F9BF-4C07-8135-A738A0349AC4}" startIndex="0" length="19"/>
    </mentions>
  </threadedComment>
  <threadedComment ref="AWK655378" dT="2023-01-31T08:57:32.93" personId="{171D40F8-B88A-4899-8923-1253382DD713}" id="{38D568D3-821D-4AA5-B3FF-CCA994BDC727}" parentId="{A5A6EA9F-D556-4A98-A93F-8A3F33722787}">
    <text>Updated.</text>
  </threadedComment>
  <threadedComment ref="BGG655378" dT="2023-01-31T08:27:18.32" personId="{4D90216A-5022-448F-B86B-3C48E47C285D}" id="{7FB621B6-41B6-4CFF-8EEA-153E4373F313}">
    <text>@Mwamlima, Basileke please update this as per Zenzo's calculations (considered and quality checked by yourself of course)</text>
    <mentions>
      <mention mentionpersonId="{1D340A60-DA7F-4B80-92CD-5DFC1B872412}" mentionId="{A74F5498-1827-446E-8E2F-9E1399F99EB4}" startIndex="0" length="19"/>
    </mentions>
  </threadedComment>
  <threadedComment ref="BGG655378" dT="2023-01-31T08:57:32.93" personId="{171D40F8-B88A-4899-8923-1253382DD713}" id="{28F6BA6A-66DC-4218-92CB-6530782FC58E}" parentId="{7FB621B6-41B6-4CFF-8EEA-153E4373F313}">
    <text>Updated.</text>
  </threadedComment>
  <threadedComment ref="BQC655378" dT="2023-01-31T08:27:18.32" personId="{4D90216A-5022-448F-B86B-3C48E47C285D}" id="{F0459BA5-C1D0-463B-8FCF-DDB24A90B11E}">
    <text>@Mwamlima, Basileke please update this as per Zenzo's calculations (considered and quality checked by yourself of course)</text>
    <mentions>
      <mention mentionpersonId="{1D340A60-DA7F-4B80-92CD-5DFC1B872412}" mentionId="{77E1ED78-76A7-4C01-BC25-810E59251F9F}" startIndex="0" length="19"/>
    </mentions>
  </threadedComment>
  <threadedComment ref="BQC655378" dT="2023-01-31T08:57:32.93" personId="{171D40F8-B88A-4899-8923-1253382DD713}" id="{9D2F5EF5-8848-4070-9257-5EA624791C0D}" parentId="{F0459BA5-C1D0-463B-8FCF-DDB24A90B11E}">
    <text>Updated.</text>
  </threadedComment>
  <threadedComment ref="BZY655378" dT="2023-01-31T08:27:18.32" personId="{4D90216A-5022-448F-B86B-3C48E47C285D}" id="{3BD70CA0-61B1-4FEA-9CCA-46FFF008849A}">
    <text>@Mwamlima, Basileke please update this as per Zenzo's calculations (considered and quality checked by yourself of course)</text>
    <mentions>
      <mention mentionpersonId="{1D340A60-DA7F-4B80-92CD-5DFC1B872412}" mentionId="{981B6890-DB1C-485C-8186-027C003C8B47}" startIndex="0" length="19"/>
    </mentions>
  </threadedComment>
  <threadedComment ref="BZY655378" dT="2023-01-31T08:57:32.93" personId="{171D40F8-B88A-4899-8923-1253382DD713}" id="{7E0496CB-E734-4194-839B-BD8955456961}" parentId="{3BD70CA0-61B1-4FEA-9CCA-46FFF008849A}">
    <text>Updated.</text>
  </threadedComment>
  <threadedComment ref="CJU655378" dT="2023-01-31T08:27:18.32" personId="{4D90216A-5022-448F-B86B-3C48E47C285D}" id="{5C655674-722F-4AF3-8D33-149B04EB380B}">
    <text>@Mwamlima, Basileke please update this as per Zenzo's calculations (considered and quality checked by yourself of course)</text>
    <mentions>
      <mention mentionpersonId="{1D340A60-DA7F-4B80-92CD-5DFC1B872412}" mentionId="{0588CB59-9899-46BD-B0B6-48FF72E83375}" startIndex="0" length="19"/>
    </mentions>
  </threadedComment>
  <threadedComment ref="CJU655378" dT="2023-01-31T08:57:32.93" personId="{171D40F8-B88A-4899-8923-1253382DD713}" id="{2FDB475A-9C6C-4D20-971C-EB5EE1ADF175}" parentId="{5C655674-722F-4AF3-8D33-149B04EB380B}">
    <text>Updated.</text>
  </threadedComment>
  <threadedComment ref="CTQ655378" dT="2023-01-31T08:27:18.32" personId="{4D90216A-5022-448F-B86B-3C48E47C285D}" id="{3A15CD14-8EE9-45B0-949F-22E11B2D602F}">
    <text>@Mwamlima, Basileke please update this as per Zenzo's calculations (considered and quality checked by yourself of course)</text>
    <mentions>
      <mention mentionpersonId="{1D340A60-DA7F-4B80-92CD-5DFC1B872412}" mentionId="{4F2B2CED-B696-45B4-9916-7C86579D7CD1}" startIndex="0" length="19"/>
    </mentions>
  </threadedComment>
  <threadedComment ref="CTQ655378" dT="2023-01-31T08:57:32.93" personId="{171D40F8-B88A-4899-8923-1253382DD713}" id="{5CC1D6D2-BAAB-4655-93BA-B9E624C67834}" parentId="{3A15CD14-8EE9-45B0-949F-22E11B2D602F}">
    <text>Updated.</text>
  </threadedComment>
  <threadedComment ref="DDM655378" dT="2023-01-31T08:27:18.32" personId="{4D90216A-5022-448F-B86B-3C48E47C285D}" id="{E0245F13-EF9A-4483-B92A-1BD066A2987C}">
    <text>@Mwamlima, Basileke please update this as per Zenzo's calculations (considered and quality checked by yourself of course)</text>
    <mentions>
      <mention mentionpersonId="{1D340A60-DA7F-4B80-92CD-5DFC1B872412}" mentionId="{C088CEC8-9F89-4E4F-8584-0FEEEF381102}" startIndex="0" length="19"/>
    </mentions>
  </threadedComment>
  <threadedComment ref="DDM655378" dT="2023-01-31T08:57:32.93" personId="{171D40F8-B88A-4899-8923-1253382DD713}" id="{76FAF849-9829-453B-AD9C-F157FA758085}" parentId="{E0245F13-EF9A-4483-B92A-1BD066A2987C}">
    <text>Updated.</text>
  </threadedComment>
  <threadedComment ref="DNI655378" dT="2023-01-31T08:27:18.32" personId="{4D90216A-5022-448F-B86B-3C48E47C285D}" id="{5B1BEE71-E149-4020-A7C8-22F0AECDE9B6}">
    <text>@Mwamlima, Basileke please update this as per Zenzo's calculations (considered and quality checked by yourself of course)</text>
    <mentions>
      <mention mentionpersonId="{1D340A60-DA7F-4B80-92CD-5DFC1B872412}" mentionId="{4104268F-2B6B-42A6-B0AA-9D95B3493457}" startIndex="0" length="19"/>
    </mentions>
  </threadedComment>
  <threadedComment ref="DNI655378" dT="2023-01-31T08:57:32.93" personId="{171D40F8-B88A-4899-8923-1253382DD713}" id="{0FD1347B-5CF0-402C-BD84-8E4F25A55764}" parentId="{5B1BEE71-E149-4020-A7C8-22F0AECDE9B6}">
    <text>Updated.</text>
  </threadedComment>
  <threadedComment ref="DXE655378" dT="2023-01-31T08:27:18.32" personId="{4D90216A-5022-448F-B86B-3C48E47C285D}" id="{3E8C271F-1043-4A93-8F58-DE0F1769CC8C}">
    <text>@Mwamlima, Basileke please update this as per Zenzo's calculations (considered and quality checked by yourself of course)</text>
    <mentions>
      <mention mentionpersonId="{1D340A60-DA7F-4B80-92CD-5DFC1B872412}" mentionId="{3DB250F4-F334-4B89-ABB8-CEB53A78D60E}" startIndex="0" length="19"/>
    </mentions>
  </threadedComment>
  <threadedComment ref="DXE655378" dT="2023-01-31T08:57:32.93" personId="{171D40F8-B88A-4899-8923-1253382DD713}" id="{086C176F-6627-4879-84C2-EB8FD5154B89}" parentId="{3E8C271F-1043-4A93-8F58-DE0F1769CC8C}">
    <text>Updated.</text>
  </threadedComment>
  <threadedComment ref="EHA655378" dT="2023-01-31T08:27:18.32" personId="{4D90216A-5022-448F-B86B-3C48E47C285D}" id="{356AFEA8-27FA-44BC-98BE-501697D1547F}">
    <text>@Mwamlima, Basileke please update this as per Zenzo's calculations (considered and quality checked by yourself of course)</text>
    <mentions>
      <mention mentionpersonId="{1D340A60-DA7F-4B80-92CD-5DFC1B872412}" mentionId="{2E92BB4C-A2AA-4871-9F1E-A1FDEB09500D}" startIndex="0" length="19"/>
    </mentions>
  </threadedComment>
  <threadedComment ref="EHA655378" dT="2023-01-31T08:57:32.93" personId="{171D40F8-B88A-4899-8923-1253382DD713}" id="{A81E4551-E234-4F2E-9B32-B7CCFDDDC82F}" parentId="{356AFEA8-27FA-44BC-98BE-501697D1547F}">
    <text>Updated.</text>
  </threadedComment>
  <threadedComment ref="EQW655378" dT="2023-01-31T08:27:18.32" personId="{4D90216A-5022-448F-B86B-3C48E47C285D}" id="{5FB3FCA0-19A2-407C-B0BE-CC03F38540CD}">
    <text>@Mwamlima, Basileke please update this as per Zenzo's calculations (considered and quality checked by yourself of course)</text>
    <mentions>
      <mention mentionpersonId="{1D340A60-DA7F-4B80-92CD-5DFC1B872412}" mentionId="{ED5114D7-47C9-4EF8-9C42-0C5111B55122}" startIndex="0" length="19"/>
    </mentions>
  </threadedComment>
  <threadedComment ref="EQW655378" dT="2023-01-31T08:57:32.93" personId="{171D40F8-B88A-4899-8923-1253382DD713}" id="{1446D608-61D6-4BF0-A473-4F4763391AB3}" parentId="{5FB3FCA0-19A2-407C-B0BE-CC03F38540CD}">
    <text>Updated.</text>
  </threadedComment>
  <threadedComment ref="FAS655378" dT="2023-01-31T08:27:18.32" personId="{4D90216A-5022-448F-B86B-3C48E47C285D}" id="{3BD6C16D-3B28-478E-AC0A-464892482318}">
    <text>@Mwamlima, Basileke please update this as per Zenzo's calculations (considered and quality checked by yourself of course)</text>
    <mentions>
      <mention mentionpersonId="{1D340A60-DA7F-4B80-92CD-5DFC1B872412}" mentionId="{41873884-6433-4321-953E-FA5799E8992B}" startIndex="0" length="19"/>
    </mentions>
  </threadedComment>
  <threadedComment ref="FAS655378" dT="2023-01-31T08:57:32.93" personId="{171D40F8-B88A-4899-8923-1253382DD713}" id="{9916824E-31E8-43AB-9237-4B89108A4A68}" parentId="{3BD6C16D-3B28-478E-AC0A-464892482318}">
    <text>Updated.</text>
  </threadedComment>
  <threadedComment ref="FKO655378" dT="2023-01-31T08:27:18.32" personId="{4D90216A-5022-448F-B86B-3C48E47C285D}" id="{3BCBABDC-D5C7-4855-BFBF-8D3E81A90BEC}">
    <text>@Mwamlima, Basileke please update this as per Zenzo's calculations (considered and quality checked by yourself of course)</text>
    <mentions>
      <mention mentionpersonId="{1D340A60-DA7F-4B80-92CD-5DFC1B872412}" mentionId="{58CF52F1-5620-4832-AF0E-8B76CDC5826B}" startIndex="0" length="19"/>
    </mentions>
  </threadedComment>
  <threadedComment ref="FKO655378" dT="2023-01-31T08:57:32.93" personId="{171D40F8-B88A-4899-8923-1253382DD713}" id="{CA7D369B-6515-4ABD-AD04-E7FEA464458B}" parentId="{3BCBABDC-D5C7-4855-BFBF-8D3E81A90BEC}">
    <text>Updated.</text>
  </threadedComment>
  <threadedComment ref="FUK655378" dT="2023-01-31T08:27:18.32" personId="{4D90216A-5022-448F-B86B-3C48E47C285D}" id="{6CA54B6C-B4E9-4201-AE32-EF22812A8DAE}">
    <text>@Mwamlima, Basileke please update this as per Zenzo's calculations (considered and quality checked by yourself of course)</text>
    <mentions>
      <mention mentionpersonId="{1D340A60-DA7F-4B80-92CD-5DFC1B872412}" mentionId="{D57BAD05-D542-4CAA-A801-99B97841DB42}" startIndex="0" length="19"/>
    </mentions>
  </threadedComment>
  <threadedComment ref="FUK655378" dT="2023-01-31T08:57:32.93" personId="{171D40F8-B88A-4899-8923-1253382DD713}" id="{CD46F2CA-3C81-4268-A1CE-6E3637B2BBFE}" parentId="{6CA54B6C-B4E9-4201-AE32-EF22812A8DAE}">
    <text>Updated.</text>
  </threadedComment>
  <threadedComment ref="GEG655378" dT="2023-01-31T08:27:18.32" personId="{4D90216A-5022-448F-B86B-3C48E47C285D}" id="{717FEED1-DE0B-4AA9-9F9F-FC7C27207050}">
    <text>@Mwamlima, Basileke please update this as per Zenzo's calculations (considered and quality checked by yourself of course)</text>
    <mentions>
      <mention mentionpersonId="{1D340A60-DA7F-4B80-92CD-5DFC1B872412}" mentionId="{196C0171-BEF4-425E-871E-D7C329167D2F}" startIndex="0" length="19"/>
    </mentions>
  </threadedComment>
  <threadedComment ref="GEG655378" dT="2023-01-31T08:57:32.93" personId="{171D40F8-B88A-4899-8923-1253382DD713}" id="{25BCA4EF-FA41-47D7-958B-6A1D943C2D40}" parentId="{717FEED1-DE0B-4AA9-9F9F-FC7C27207050}">
    <text>Updated.</text>
  </threadedComment>
  <threadedComment ref="GOC655378" dT="2023-01-31T08:27:18.32" personId="{4D90216A-5022-448F-B86B-3C48E47C285D}" id="{08E98FA7-7BDC-4622-880A-80E57596F3BC}">
    <text>@Mwamlima, Basileke please update this as per Zenzo's calculations (considered and quality checked by yourself of course)</text>
    <mentions>
      <mention mentionpersonId="{1D340A60-DA7F-4B80-92CD-5DFC1B872412}" mentionId="{57C22577-CA8C-4664-8528-122ECD526E0B}" startIndex="0" length="19"/>
    </mentions>
  </threadedComment>
  <threadedComment ref="GOC655378" dT="2023-01-31T08:57:32.93" personId="{171D40F8-B88A-4899-8923-1253382DD713}" id="{BD56E89C-E1E2-4A98-A99D-E6028204DA18}" parentId="{08E98FA7-7BDC-4622-880A-80E57596F3BC}">
    <text>Updated.</text>
  </threadedComment>
  <threadedComment ref="GXY655378" dT="2023-01-31T08:27:18.32" personId="{4D90216A-5022-448F-B86B-3C48E47C285D}" id="{46D32D07-415B-4B3C-94FA-B82FC0FAB7EA}">
    <text>@Mwamlima, Basileke please update this as per Zenzo's calculations (considered and quality checked by yourself of course)</text>
    <mentions>
      <mention mentionpersonId="{1D340A60-DA7F-4B80-92CD-5DFC1B872412}" mentionId="{3E9DF3D6-2066-4DF8-968D-7B471249D71F}" startIndex="0" length="19"/>
    </mentions>
  </threadedComment>
  <threadedComment ref="GXY655378" dT="2023-01-31T08:57:32.93" personId="{171D40F8-B88A-4899-8923-1253382DD713}" id="{DBCB66AC-276B-4F3F-BF08-28CC49BB87E4}" parentId="{46D32D07-415B-4B3C-94FA-B82FC0FAB7EA}">
    <text>Updated.</text>
  </threadedComment>
  <threadedComment ref="HHU655378" dT="2023-01-31T08:27:18.32" personId="{4D90216A-5022-448F-B86B-3C48E47C285D}" id="{3524B8A1-8615-488E-823F-4B5D902248CB}">
    <text>@Mwamlima, Basileke please update this as per Zenzo's calculations (considered and quality checked by yourself of course)</text>
    <mentions>
      <mention mentionpersonId="{1D340A60-DA7F-4B80-92CD-5DFC1B872412}" mentionId="{EF407CA1-8528-409F-B766-106C834604A3}" startIndex="0" length="19"/>
    </mentions>
  </threadedComment>
  <threadedComment ref="HHU655378" dT="2023-01-31T08:57:32.93" personId="{171D40F8-B88A-4899-8923-1253382DD713}" id="{E876C7B6-0606-46EA-BEEF-F44C6F94E1A1}" parentId="{3524B8A1-8615-488E-823F-4B5D902248CB}">
    <text>Updated.</text>
  </threadedComment>
  <threadedComment ref="HRQ655378" dT="2023-01-31T08:27:18.32" personId="{4D90216A-5022-448F-B86B-3C48E47C285D}" id="{DEB023CE-7F7A-4B8A-83B7-F64F51602CCA}">
    <text>@Mwamlima, Basileke please update this as per Zenzo's calculations (considered and quality checked by yourself of course)</text>
    <mentions>
      <mention mentionpersonId="{1D340A60-DA7F-4B80-92CD-5DFC1B872412}" mentionId="{A2038438-1675-4997-A12E-143283A199A9}" startIndex="0" length="19"/>
    </mentions>
  </threadedComment>
  <threadedComment ref="HRQ655378" dT="2023-01-31T08:57:32.93" personId="{171D40F8-B88A-4899-8923-1253382DD713}" id="{2071C157-095B-4413-80A3-529CE7842CD4}" parentId="{DEB023CE-7F7A-4B8A-83B7-F64F51602CCA}">
    <text>Updated.</text>
  </threadedComment>
  <threadedComment ref="IBM655378" dT="2023-01-31T08:27:18.32" personId="{4D90216A-5022-448F-B86B-3C48E47C285D}" id="{3CF91905-AF81-45D3-8910-27AE72DB9499}">
    <text>@Mwamlima, Basileke please update this as per Zenzo's calculations (considered and quality checked by yourself of course)</text>
    <mentions>
      <mention mentionpersonId="{1D340A60-DA7F-4B80-92CD-5DFC1B872412}" mentionId="{60D34C3C-1AF5-4B81-B585-394678FB1204}" startIndex="0" length="19"/>
    </mentions>
  </threadedComment>
  <threadedComment ref="IBM655378" dT="2023-01-31T08:57:32.93" personId="{171D40F8-B88A-4899-8923-1253382DD713}" id="{1209D1C5-7E88-4F7A-ACDB-CA91F7F9BFEF}" parentId="{3CF91905-AF81-45D3-8910-27AE72DB9499}">
    <text>Updated.</text>
  </threadedComment>
  <threadedComment ref="ILI655378" dT="2023-01-31T08:27:18.32" personId="{4D90216A-5022-448F-B86B-3C48E47C285D}" id="{C7E81D6E-012B-4590-A1D4-8C68F9D1A82B}">
    <text>@Mwamlima, Basileke please update this as per Zenzo's calculations (considered and quality checked by yourself of course)</text>
    <mentions>
      <mention mentionpersonId="{1D340A60-DA7F-4B80-92CD-5DFC1B872412}" mentionId="{9D450002-C0CB-4AE6-A50B-4EC9F52770E1}" startIndex="0" length="19"/>
    </mentions>
  </threadedComment>
  <threadedComment ref="ILI655378" dT="2023-01-31T08:57:32.93" personId="{171D40F8-B88A-4899-8923-1253382DD713}" id="{E8A642DF-729C-411C-894A-266F6AA48E35}" parentId="{C7E81D6E-012B-4590-A1D4-8C68F9D1A82B}">
    <text>Updated.</text>
  </threadedComment>
  <threadedComment ref="IVE655378" dT="2023-01-31T08:27:18.32" personId="{4D90216A-5022-448F-B86B-3C48E47C285D}" id="{0EFD3CEB-B2EC-4702-9EC6-43409523657F}">
    <text>@Mwamlima, Basileke please update this as per Zenzo's calculations (considered and quality checked by yourself of course)</text>
    <mentions>
      <mention mentionpersonId="{1D340A60-DA7F-4B80-92CD-5DFC1B872412}" mentionId="{51F6CD9D-39AA-4AD7-9B45-A120FAFAB876}" startIndex="0" length="19"/>
    </mentions>
  </threadedComment>
  <threadedComment ref="IVE655378" dT="2023-01-31T08:57:32.93" personId="{171D40F8-B88A-4899-8923-1253382DD713}" id="{41EC2057-F955-44A6-B488-3B6B2915AC41}" parentId="{0EFD3CEB-B2EC-4702-9EC6-43409523657F}">
    <text>Updated.</text>
  </threadedComment>
  <threadedComment ref="JFA655378" dT="2023-01-31T08:27:18.32" personId="{4D90216A-5022-448F-B86B-3C48E47C285D}" id="{9E630A9B-7256-4074-8321-96AA3FF3857C}">
    <text>@Mwamlima, Basileke please update this as per Zenzo's calculations (considered and quality checked by yourself of course)</text>
    <mentions>
      <mention mentionpersonId="{1D340A60-DA7F-4B80-92CD-5DFC1B872412}" mentionId="{F7BE6122-51C0-401C-84FE-ADC07BD796BB}" startIndex="0" length="19"/>
    </mentions>
  </threadedComment>
  <threadedComment ref="JFA655378" dT="2023-01-31T08:57:32.93" personId="{171D40F8-B88A-4899-8923-1253382DD713}" id="{34680CC5-88F9-43B7-9AD2-B83DA5748A7C}" parentId="{9E630A9B-7256-4074-8321-96AA3FF3857C}">
    <text>Updated.</text>
  </threadedComment>
  <threadedComment ref="JOW655378" dT="2023-01-31T08:27:18.32" personId="{4D90216A-5022-448F-B86B-3C48E47C285D}" id="{D22C33A4-E07B-4AA2-AEDC-FE67955BC3BA}">
    <text>@Mwamlima, Basileke please update this as per Zenzo's calculations (considered and quality checked by yourself of course)</text>
    <mentions>
      <mention mentionpersonId="{1D340A60-DA7F-4B80-92CD-5DFC1B872412}" mentionId="{6E65ACBA-1926-45EC-A947-DE90D2629DB9}" startIndex="0" length="19"/>
    </mentions>
  </threadedComment>
  <threadedComment ref="JOW655378" dT="2023-01-31T08:57:32.93" personId="{171D40F8-B88A-4899-8923-1253382DD713}" id="{597BC017-5AE2-441D-8318-16037FBC8861}" parentId="{D22C33A4-E07B-4AA2-AEDC-FE67955BC3BA}">
    <text>Updated.</text>
  </threadedComment>
  <threadedComment ref="JYS655378" dT="2023-01-31T08:27:18.32" personId="{4D90216A-5022-448F-B86B-3C48E47C285D}" id="{128A0B7A-3FF1-4273-BCBE-DA03E1B7ABF2}">
    <text>@Mwamlima, Basileke please update this as per Zenzo's calculations (considered and quality checked by yourself of course)</text>
    <mentions>
      <mention mentionpersonId="{1D340A60-DA7F-4B80-92CD-5DFC1B872412}" mentionId="{6FE91DC5-BCAA-4530-ADF5-9CF9F6CDC0A6}" startIndex="0" length="19"/>
    </mentions>
  </threadedComment>
  <threadedComment ref="JYS655378" dT="2023-01-31T08:57:32.93" personId="{171D40F8-B88A-4899-8923-1253382DD713}" id="{A508671B-230F-48F4-B3B9-4380DDCA7334}" parentId="{128A0B7A-3FF1-4273-BCBE-DA03E1B7ABF2}">
    <text>Updated.</text>
  </threadedComment>
  <threadedComment ref="KIO655378" dT="2023-01-31T08:27:18.32" personId="{4D90216A-5022-448F-B86B-3C48E47C285D}" id="{922C53D4-2380-4026-B4BD-E3F4416B5A74}">
    <text>@Mwamlima, Basileke please update this as per Zenzo's calculations (considered and quality checked by yourself of course)</text>
    <mentions>
      <mention mentionpersonId="{1D340A60-DA7F-4B80-92CD-5DFC1B872412}" mentionId="{B004C19B-3EE1-4131-8C61-AFD461CC0044}" startIndex="0" length="19"/>
    </mentions>
  </threadedComment>
  <threadedComment ref="KIO655378" dT="2023-01-31T08:57:32.93" personId="{171D40F8-B88A-4899-8923-1253382DD713}" id="{51C69A18-1814-4CED-B010-5779BDC5A080}" parentId="{922C53D4-2380-4026-B4BD-E3F4416B5A74}">
    <text>Updated.</text>
  </threadedComment>
  <threadedComment ref="KSK655378" dT="2023-01-31T08:27:18.32" personId="{4D90216A-5022-448F-B86B-3C48E47C285D}" id="{EBECC0F4-54C5-43D9-8CA4-C2900E4E2629}">
    <text>@Mwamlima, Basileke please update this as per Zenzo's calculations (considered and quality checked by yourself of course)</text>
    <mentions>
      <mention mentionpersonId="{1D340A60-DA7F-4B80-92CD-5DFC1B872412}" mentionId="{B334961D-7DA4-4F84-8344-1A788ECAB0C6}" startIndex="0" length="19"/>
    </mentions>
  </threadedComment>
  <threadedComment ref="KSK655378" dT="2023-01-31T08:57:32.93" personId="{171D40F8-B88A-4899-8923-1253382DD713}" id="{E5A8C32A-C735-423C-8A67-5DD124FA8E93}" parentId="{EBECC0F4-54C5-43D9-8CA4-C2900E4E2629}">
    <text>Updated.</text>
  </threadedComment>
  <threadedComment ref="LCG655378" dT="2023-01-31T08:27:18.32" personId="{4D90216A-5022-448F-B86B-3C48E47C285D}" id="{610C9C96-D5BE-4D99-BEBF-7C4927952843}">
    <text>@Mwamlima, Basileke please update this as per Zenzo's calculations (considered and quality checked by yourself of course)</text>
    <mentions>
      <mention mentionpersonId="{1D340A60-DA7F-4B80-92CD-5DFC1B872412}" mentionId="{AE34F341-B057-4E4A-8C0F-70E9C9534676}" startIndex="0" length="19"/>
    </mentions>
  </threadedComment>
  <threadedComment ref="LCG655378" dT="2023-01-31T08:57:32.93" personId="{171D40F8-B88A-4899-8923-1253382DD713}" id="{D7928094-E155-4C33-B526-49C431BB9977}" parentId="{610C9C96-D5BE-4D99-BEBF-7C4927952843}">
    <text>Updated.</text>
  </threadedComment>
  <threadedComment ref="LMC655378" dT="2023-01-31T08:27:18.32" personId="{4D90216A-5022-448F-B86B-3C48E47C285D}" id="{DBE0E676-CD94-4587-9732-66DAF142BBB5}">
    <text>@Mwamlima, Basileke please update this as per Zenzo's calculations (considered and quality checked by yourself of course)</text>
    <mentions>
      <mention mentionpersonId="{1D340A60-DA7F-4B80-92CD-5DFC1B872412}" mentionId="{BC176FAE-6360-4957-8195-C8358FFDFA8A}" startIndex="0" length="19"/>
    </mentions>
  </threadedComment>
  <threadedComment ref="LMC655378" dT="2023-01-31T08:57:32.93" personId="{171D40F8-B88A-4899-8923-1253382DD713}" id="{715DEB13-9444-4BA5-954C-DEAAC86D65A3}" parentId="{DBE0E676-CD94-4587-9732-66DAF142BBB5}">
    <text>Updated.</text>
  </threadedComment>
  <threadedComment ref="LVY655378" dT="2023-01-31T08:27:18.32" personId="{4D90216A-5022-448F-B86B-3C48E47C285D}" id="{4BE0C1C3-E614-42B5-9705-B2DEE9D856CB}">
    <text>@Mwamlima, Basileke please update this as per Zenzo's calculations (considered and quality checked by yourself of course)</text>
    <mentions>
      <mention mentionpersonId="{1D340A60-DA7F-4B80-92CD-5DFC1B872412}" mentionId="{E018317C-5544-4CC9-A3D3-ABE19C7CA3AB}" startIndex="0" length="19"/>
    </mentions>
  </threadedComment>
  <threadedComment ref="LVY655378" dT="2023-01-31T08:57:32.93" personId="{171D40F8-B88A-4899-8923-1253382DD713}" id="{CD1069E4-7343-4CBE-96AA-EB6205115C9A}" parentId="{4BE0C1C3-E614-42B5-9705-B2DEE9D856CB}">
    <text>Updated.</text>
  </threadedComment>
  <threadedComment ref="MFU655378" dT="2023-01-31T08:27:18.32" personId="{4D90216A-5022-448F-B86B-3C48E47C285D}" id="{1707929E-7AFF-4F21-9686-B73F7DB8B7D8}">
    <text>@Mwamlima, Basileke please update this as per Zenzo's calculations (considered and quality checked by yourself of course)</text>
    <mentions>
      <mention mentionpersonId="{1D340A60-DA7F-4B80-92CD-5DFC1B872412}" mentionId="{A771DE43-5B99-4D30-946D-27BFABAA182B}" startIndex="0" length="19"/>
    </mentions>
  </threadedComment>
  <threadedComment ref="MFU655378" dT="2023-01-31T08:57:32.93" personId="{171D40F8-B88A-4899-8923-1253382DD713}" id="{649E4AA8-5321-4843-A7B1-657A1B96C253}" parentId="{1707929E-7AFF-4F21-9686-B73F7DB8B7D8}">
    <text>Updated.</text>
  </threadedComment>
  <threadedComment ref="MPQ655378" dT="2023-01-31T08:27:18.32" personId="{4D90216A-5022-448F-B86B-3C48E47C285D}" id="{7B410E40-248B-4D5C-84F5-AA585ADA724A}">
    <text>@Mwamlima, Basileke please update this as per Zenzo's calculations (considered and quality checked by yourself of course)</text>
    <mentions>
      <mention mentionpersonId="{1D340A60-DA7F-4B80-92CD-5DFC1B872412}" mentionId="{45F2C3A3-7EDD-4CE3-A9D6-325EB7E8D930}" startIndex="0" length="19"/>
    </mentions>
  </threadedComment>
  <threadedComment ref="MPQ655378" dT="2023-01-31T08:57:32.93" personId="{171D40F8-B88A-4899-8923-1253382DD713}" id="{98979042-CF4D-4975-9CB4-51B7237CC14A}" parentId="{7B410E40-248B-4D5C-84F5-AA585ADA724A}">
    <text>Updated.</text>
  </threadedComment>
  <threadedComment ref="MZM655378" dT="2023-01-31T08:27:18.32" personId="{4D90216A-5022-448F-B86B-3C48E47C285D}" id="{8DBF04FD-243C-4445-BA3D-AD89343AD5E6}">
    <text>@Mwamlima, Basileke please update this as per Zenzo's calculations (considered and quality checked by yourself of course)</text>
    <mentions>
      <mention mentionpersonId="{1D340A60-DA7F-4B80-92CD-5DFC1B872412}" mentionId="{DF08CE98-F245-42AD-B6B1-8DA87A20DDCB}" startIndex="0" length="19"/>
    </mentions>
  </threadedComment>
  <threadedComment ref="MZM655378" dT="2023-01-31T08:57:32.93" personId="{171D40F8-B88A-4899-8923-1253382DD713}" id="{5440FE27-776E-4A6B-B7E0-DAFCB2E58600}" parentId="{8DBF04FD-243C-4445-BA3D-AD89343AD5E6}">
    <text>Updated.</text>
  </threadedComment>
  <threadedComment ref="NJI655378" dT="2023-01-31T08:27:18.32" personId="{4D90216A-5022-448F-B86B-3C48E47C285D}" id="{47060297-EC18-42B5-A2C8-4E5C1CA1D79D}">
    <text>@Mwamlima, Basileke please update this as per Zenzo's calculations (considered and quality checked by yourself of course)</text>
    <mentions>
      <mention mentionpersonId="{1D340A60-DA7F-4B80-92CD-5DFC1B872412}" mentionId="{6B7983ED-A23A-4FE7-A666-DEA37056DC17}" startIndex="0" length="19"/>
    </mentions>
  </threadedComment>
  <threadedComment ref="NJI655378" dT="2023-01-31T08:57:32.93" personId="{171D40F8-B88A-4899-8923-1253382DD713}" id="{2C24B910-598E-4A0F-AACB-5EC777B2D032}" parentId="{47060297-EC18-42B5-A2C8-4E5C1CA1D79D}">
    <text>Updated.</text>
  </threadedComment>
  <threadedComment ref="NTE655378" dT="2023-01-31T08:27:18.32" personId="{4D90216A-5022-448F-B86B-3C48E47C285D}" id="{CC208259-EE10-4E11-BB82-48F71269ED44}">
    <text>@Mwamlima, Basileke please update this as per Zenzo's calculations (considered and quality checked by yourself of course)</text>
    <mentions>
      <mention mentionpersonId="{1D340A60-DA7F-4B80-92CD-5DFC1B872412}" mentionId="{C4D7A06A-F8C6-46F3-B921-4D319F142762}" startIndex="0" length="19"/>
    </mentions>
  </threadedComment>
  <threadedComment ref="NTE655378" dT="2023-01-31T08:57:32.93" personId="{171D40F8-B88A-4899-8923-1253382DD713}" id="{9303DB5B-6561-4A04-BC0D-CE047A95BCB6}" parentId="{CC208259-EE10-4E11-BB82-48F71269ED44}">
    <text>Updated.</text>
  </threadedComment>
  <threadedComment ref="ODA655378" dT="2023-01-31T08:27:18.32" personId="{4D90216A-5022-448F-B86B-3C48E47C285D}" id="{4D62E991-A5A2-4050-9B32-975449CB18F9}">
    <text>@Mwamlima, Basileke please update this as per Zenzo's calculations (considered and quality checked by yourself of course)</text>
    <mentions>
      <mention mentionpersonId="{1D340A60-DA7F-4B80-92CD-5DFC1B872412}" mentionId="{CAE8FAAB-C703-4CD1-8C22-0795192F071B}" startIndex="0" length="19"/>
    </mentions>
  </threadedComment>
  <threadedComment ref="ODA655378" dT="2023-01-31T08:57:32.93" personId="{171D40F8-B88A-4899-8923-1253382DD713}" id="{2F6727C7-C376-49DD-A3D6-34CA2541A542}" parentId="{4D62E991-A5A2-4050-9B32-975449CB18F9}">
    <text>Updated.</text>
  </threadedComment>
  <threadedComment ref="OMW655378" dT="2023-01-31T08:27:18.32" personId="{4D90216A-5022-448F-B86B-3C48E47C285D}" id="{C8954CA8-7812-4439-89FA-3840CBD5A101}">
    <text>@Mwamlima, Basileke please update this as per Zenzo's calculations (considered and quality checked by yourself of course)</text>
    <mentions>
      <mention mentionpersonId="{1D340A60-DA7F-4B80-92CD-5DFC1B872412}" mentionId="{C6CB20B5-F69A-4292-B7FF-CDB8E55BF9D1}" startIndex="0" length="19"/>
    </mentions>
  </threadedComment>
  <threadedComment ref="OMW655378" dT="2023-01-31T08:57:32.93" personId="{171D40F8-B88A-4899-8923-1253382DD713}" id="{D1E5A4B6-B0AB-4846-9530-A997FE2C716F}" parentId="{C8954CA8-7812-4439-89FA-3840CBD5A101}">
    <text>Updated.</text>
  </threadedComment>
  <threadedComment ref="OWS655378" dT="2023-01-31T08:27:18.32" personId="{4D90216A-5022-448F-B86B-3C48E47C285D}" id="{B0E99ACA-1CEB-4B6E-9E34-288232F20DA7}">
    <text>@Mwamlima, Basileke please update this as per Zenzo's calculations (considered and quality checked by yourself of course)</text>
    <mentions>
      <mention mentionpersonId="{1D340A60-DA7F-4B80-92CD-5DFC1B872412}" mentionId="{04AC339B-B797-4ABC-90AD-369992333AFC}" startIndex="0" length="19"/>
    </mentions>
  </threadedComment>
  <threadedComment ref="OWS655378" dT="2023-01-31T08:57:32.93" personId="{171D40F8-B88A-4899-8923-1253382DD713}" id="{DE28FBB3-DABA-4C1F-966D-2850D2CDEDA7}" parentId="{B0E99ACA-1CEB-4B6E-9E34-288232F20DA7}">
    <text>Updated.</text>
  </threadedComment>
  <threadedComment ref="PGO655378" dT="2023-01-31T08:27:18.32" personId="{4D90216A-5022-448F-B86B-3C48E47C285D}" id="{57140BD2-14E6-40C8-BA7A-0A36232C2B1F}">
    <text>@Mwamlima, Basileke please update this as per Zenzo's calculations (considered and quality checked by yourself of course)</text>
    <mentions>
      <mention mentionpersonId="{1D340A60-DA7F-4B80-92CD-5DFC1B872412}" mentionId="{DD2ACC30-47D8-49E0-A67C-2B616A72B4A4}" startIndex="0" length="19"/>
    </mentions>
  </threadedComment>
  <threadedComment ref="PGO655378" dT="2023-01-31T08:57:32.93" personId="{171D40F8-B88A-4899-8923-1253382DD713}" id="{A63CDC13-6AA1-437B-AEA4-B337D28448C4}" parentId="{57140BD2-14E6-40C8-BA7A-0A36232C2B1F}">
    <text>Updated.</text>
  </threadedComment>
  <threadedComment ref="PQK655378" dT="2023-01-31T08:27:18.32" personId="{4D90216A-5022-448F-B86B-3C48E47C285D}" id="{2D0A34E3-5502-4EE1-A23E-3868A770BEE2}">
    <text>@Mwamlima, Basileke please update this as per Zenzo's calculations (considered and quality checked by yourself of course)</text>
    <mentions>
      <mention mentionpersonId="{1D340A60-DA7F-4B80-92CD-5DFC1B872412}" mentionId="{EB9B8E1B-BF51-4C25-B86C-C3CB5C99BE1F}" startIndex="0" length="19"/>
    </mentions>
  </threadedComment>
  <threadedComment ref="PQK655378" dT="2023-01-31T08:57:32.93" personId="{171D40F8-B88A-4899-8923-1253382DD713}" id="{8B9684CC-6FC8-4FBF-BF4D-0011C1D2ADED}" parentId="{2D0A34E3-5502-4EE1-A23E-3868A770BEE2}">
    <text>Updated.</text>
  </threadedComment>
  <threadedComment ref="QAG655378" dT="2023-01-31T08:27:18.32" personId="{4D90216A-5022-448F-B86B-3C48E47C285D}" id="{E91A8787-D589-479B-A137-84544515EEED}">
    <text>@Mwamlima, Basileke please update this as per Zenzo's calculations (considered and quality checked by yourself of course)</text>
    <mentions>
      <mention mentionpersonId="{1D340A60-DA7F-4B80-92CD-5DFC1B872412}" mentionId="{E9E0A152-D4BE-4DA6-953A-FA7816BCD91E}" startIndex="0" length="19"/>
    </mentions>
  </threadedComment>
  <threadedComment ref="QAG655378" dT="2023-01-31T08:57:32.93" personId="{171D40F8-B88A-4899-8923-1253382DD713}" id="{330C9448-570D-4398-BBA5-5B3FDF3E9F00}" parentId="{E91A8787-D589-479B-A137-84544515EEED}">
    <text>Updated.</text>
  </threadedComment>
  <threadedComment ref="QKC655378" dT="2023-01-31T08:27:18.32" personId="{4D90216A-5022-448F-B86B-3C48E47C285D}" id="{E8E6C029-B8D8-4F86-8083-9AD24B426402}">
    <text>@Mwamlima, Basileke please update this as per Zenzo's calculations (considered and quality checked by yourself of course)</text>
    <mentions>
      <mention mentionpersonId="{1D340A60-DA7F-4B80-92CD-5DFC1B872412}" mentionId="{9E9F2A6F-B960-4AFA-9EC2-BBA3840F2678}" startIndex="0" length="19"/>
    </mentions>
  </threadedComment>
  <threadedComment ref="QKC655378" dT="2023-01-31T08:57:32.93" personId="{171D40F8-B88A-4899-8923-1253382DD713}" id="{08DC36DC-92A9-46EC-B2FC-B5DCFE5929F0}" parentId="{E8E6C029-B8D8-4F86-8083-9AD24B426402}">
    <text>Updated.</text>
  </threadedComment>
  <threadedComment ref="QTY655378" dT="2023-01-31T08:27:18.32" personId="{4D90216A-5022-448F-B86B-3C48E47C285D}" id="{C4B1C996-46AD-40EC-8DE7-53833D22CF5C}">
    <text>@Mwamlima, Basileke please update this as per Zenzo's calculations (considered and quality checked by yourself of course)</text>
    <mentions>
      <mention mentionpersonId="{1D340A60-DA7F-4B80-92CD-5DFC1B872412}" mentionId="{360953D6-D50B-4A18-B574-BC78D72D3725}" startIndex="0" length="19"/>
    </mentions>
  </threadedComment>
  <threadedComment ref="QTY655378" dT="2023-01-31T08:57:32.93" personId="{171D40F8-B88A-4899-8923-1253382DD713}" id="{8FB05A0B-A12B-4F74-9081-39C1E9C6CB62}" parentId="{C4B1C996-46AD-40EC-8DE7-53833D22CF5C}">
    <text>Updated.</text>
  </threadedComment>
  <threadedComment ref="RDU655378" dT="2023-01-31T08:27:18.32" personId="{4D90216A-5022-448F-B86B-3C48E47C285D}" id="{3657523E-7D37-42B9-8A50-6D1335F2C263}">
    <text>@Mwamlima, Basileke please update this as per Zenzo's calculations (considered and quality checked by yourself of course)</text>
    <mentions>
      <mention mentionpersonId="{1D340A60-DA7F-4B80-92CD-5DFC1B872412}" mentionId="{F37BBB8C-11C8-41DB-A1BB-A8A6038DC3E3}" startIndex="0" length="19"/>
    </mentions>
  </threadedComment>
  <threadedComment ref="RDU655378" dT="2023-01-31T08:57:32.93" personId="{171D40F8-B88A-4899-8923-1253382DD713}" id="{9AD802BD-2FD8-4444-BD4A-8F97802426D6}" parentId="{3657523E-7D37-42B9-8A50-6D1335F2C263}">
    <text>Updated.</text>
  </threadedComment>
  <threadedComment ref="RNQ655378" dT="2023-01-31T08:27:18.32" personId="{4D90216A-5022-448F-B86B-3C48E47C285D}" id="{8119F265-AD94-4B09-8BBA-BD4E783AB3F3}">
    <text>@Mwamlima, Basileke please update this as per Zenzo's calculations (considered and quality checked by yourself of course)</text>
    <mentions>
      <mention mentionpersonId="{1D340A60-DA7F-4B80-92CD-5DFC1B872412}" mentionId="{046A5E7F-71D6-4678-9528-49AB40DB8446}" startIndex="0" length="19"/>
    </mentions>
  </threadedComment>
  <threadedComment ref="RNQ655378" dT="2023-01-31T08:57:32.93" personId="{171D40F8-B88A-4899-8923-1253382DD713}" id="{5519B500-5383-498E-AFFC-5932E2EF4139}" parentId="{8119F265-AD94-4B09-8BBA-BD4E783AB3F3}">
    <text>Updated.</text>
  </threadedComment>
  <threadedComment ref="RXM655378" dT="2023-01-31T08:27:18.32" personId="{4D90216A-5022-448F-B86B-3C48E47C285D}" id="{96A6F085-CFCF-4809-903E-103222C13E70}">
    <text>@Mwamlima, Basileke please update this as per Zenzo's calculations (considered and quality checked by yourself of course)</text>
    <mentions>
      <mention mentionpersonId="{1D340A60-DA7F-4B80-92CD-5DFC1B872412}" mentionId="{7F57222A-98F7-4AEE-9CE7-ED2475B9BD03}" startIndex="0" length="19"/>
    </mentions>
  </threadedComment>
  <threadedComment ref="RXM655378" dT="2023-01-31T08:57:32.93" personId="{171D40F8-B88A-4899-8923-1253382DD713}" id="{092C12FD-2979-400B-8B3C-0E11B22BC375}" parentId="{96A6F085-CFCF-4809-903E-103222C13E70}">
    <text>Updated.</text>
  </threadedComment>
  <threadedComment ref="SHI655378" dT="2023-01-31T08:27:18.32" personId="{4D90216A-5022-448F-B86B-3C48E47C285D}" id="{4146C99C-77FC-408E-9299-067A81183ADE}">
    <text>@Mwamlima, Basileke please update this as per Zenzo's calculations (considered and quality checked by yourself of course)</text>
    <mentions>
      <mention mentionpersonId="{1D340A60-DA7F-4B80-92CD-5DFC1B872412}" mentionId="{A7B79AF5-E015-4A6A-A80B-29E6BDC557FA}" startIndex="0" length="19"/>
    </mentions>
  </threadedComment>
  <threadedComment ref="SHI655378" dT="2023-01-31T08:57:32.93" personId="{171D40F8-B88A-4899-8923-1253382DD713}" id="{6C566EF7-76DE-4323-83DA-6D48E7DCD5C6}" parentId="{4146C99C-77FC-408E-9299-067A81183ADE}">
    <text>Updated.</text>
  </threadedComment>
  <threadedComment ref="SRE655378" dT="2023-01-31T08:27:18.32" personId="{4D90216A-5022-448F-B86B-3C48E47C285D}" id="{2A29F9C9-D2AB-4E56-AC85-AF1E2EF1592F}">
    <text>@Mwamlima, Basileke please update this as per Zenzo's calculations (considered and quality checked by yourself of course)</text>
    <mentions>
      <mention mentionpersonId="{1D340A60-DA7F-4B80-92CD-5DFC1B872412}" mentionId="{9175F625-7D65-46C3-9A57-9A8D08CDA81C}" startIndex="0" length="19"/>
    </mentions>
  </threadedComment>
  <threadedComment ref="SRE655378" dT="2023-01-31T08:57:32.93" personId="{171D40F8-B88A-4899-8923-1253382DD713}" id="{F48F7724-C1CB-4EC0-9929-B89907F7832C}" parentId="{2A29F9C9-D2AB-4E56-AC85-AF1E2EF1592F}">
    <text>Updated.</text>
  </threadedComment>
  <threadedComment ref="TBA655378" dT="2023-01-31T08:27:18.32" personId="{4D90216A-5022-448F-B86B-3C48E47C285D}" id="{E9173B08-00F8-40AD-BFBF-DE6D63A0F447}">
    <text>@Mwamlima, Basileke please update this as per Zenzo's calculations (considered and quality checked by yourself of course)</text>
    <mentions>
      <mention mentionpersonId="{1D340A60-DA7F-4B80-92CD-5DFC1B872412}" mentionId="{412DF56F-BD3A-4FF5-B1C3-A3B4002EB7C5}" startIndex="0" length="19"/>
    </mentions>
  </threadedComment>
  <threadedComment ref="TBA655378" dT="2023-01-31T08:57:32.93" personId="{171D40F8-B88A-4899-8923-1253382DD713}" id="{EE20C4F0-3D31-4F93-84D6-7F454B4EF20D}" parentId="{E9173B08-00F8-40AD-BFBF-DE6D63A0F447}">
    <text>Updated.</text>
  </threadedComment>
  <threadedComment ref="TKW655378" dT="2023-01-31T08:27:18.32" personId="{4D90216A-5022-448F-B86B-3C48E47C285D}" id="{0185B9B9-2565-4831-8D10-FCE1AFEED1E4}">
    <text>@Mwamlima, Basileke please update this as per Zenzo's calculations (considered and quality checked by yourself of course)</text>
    <mentions>
      <mention mentionpersonId="{1D340A60-DA7F-4B80-92CD-5DFC1B872412}" mentionId="{B9811F93-1ABF-45D3-9E12-1B93F93563CF}" startIndex="0" length="19"/>
    </mentions>
  </threadedComment>
  <threadedComment ref="TKW655378" dT="2023-01-31T08:57:32.93" personId="{171D40F8-B88A-4899-8923-1253382DD713}" id="{FAA26942-A154-4458-9913-588A82BA4951}" parentId="{0185B9B9-2565-4831-8D10-FCE1AFEED1E4}">
    <text>Updated.</text>
  </threadedComment>
  <threadedComment ref="TUS655378" dT="2023-01-31T08:27:18.32" personId="{4D90216A-5022-448F-B86B-3C48E47C285D}" id="{3C358F1D-BE79-4EEF-A528-9291A8CFB56F}">
    <text>@Mwamlima, Basileke please update this as per Zenzo's calculations (considered and quality checked by yourself of course)</text>
    <mentions>
      <mention mentionpersonId="{1D340A60-DA7F-4B80-92CD-5DFC1B872412}" mentionId="{3F3259B8-9714-4580-AB90-28C363B4696C}" startIndex="0" length="19"/>
    </mentions>
  </threadedComment>
  <threadedComment ref="TUS655378" dT="2023-01-31T08:57:32.93" personId="{171D40F8-B88A-4899-8923-1253382DD713}" id="{12705C97-499B-469F-AC78-535117A2C1A2}" parentId="{3C358F1D-BE79-4EEF-A528-9291A8CFB56F}">
    <text>Updated.</text>
  </threadedComment>
  <threadedComment ref="UEO655378" dT="2023-01-31T08:27:18.32" personId="{4D90216A-5022-448F-B86B-3C48E47C285D}" id="{D2B5DB40-BA64-48EC-B50B-6C8D0361B723}">
    <text>@Mwamlima, Basileke please update this as per Zenzo's calculations (considered and quality checked by yourself of course)</text>
    <mentions>
      <mention mentionpersonId="{1D340A60-DA7F-4B80-92CD-5DFC1B872412}" mentionId="{2CC7FA34-04D1-4743-9AE6-88CE2E920AC9}" startIndex="0" length="19"/>
    </mentions>
  </threadedComment>
  <threadedComment ref="UEO655378" dT="2023-01-31T08:57:32.93" personId="{171D40F8-B88A-4899-8923-1253382DD713}" id="{BF7ECA1F-20FD-438D-BEF3-BE68F711F324}" parentId="{D2B5DB40-BA64-48EC-B50B-6C8D0361B723}">
    <text>Updated.</text>
  </threadedComment>
  <threadedComment ref="UOK655378" dT="2023-01-31T08:27:18.32" personId="{4D90216A-5022-448F-B86B-3C48E47C285D}" id="{56B0ABB2-8ED5-47B9-BEE1-241F4D82D338}">
    <text>@Mwamlima, Basileke please update this as per Zenzo's calculations (considered and quality checked by yourself of course)</text>
    <mentions>
      <mention mentionpersonId="{1D340A60-DA7F-4B80-92CD-5DFC1B872412}" mentionId="{210BF20B-8660-45BD-A094-51F0AF87C186}" startIndex="0" length="19"/>
    </mentions>
  </threadedComment>
  <threadedComment ref="UOK655378" dT="2023-01-31T08:57:32.93" personId="{171D40F8-B88A-4899-8923-1253382DD713}" id="{8F8C440F-88F5-4915-9F0F-725B402837F7}" parentId="{56B0ABB2-8ED5-47B9-BEE1-241F4D82D338}">
    <text>Updated.</text>
  </threadedComment>
  <threadedComment ref="UYG655378" dT="2023-01-31T08:27:18.32" personId="{4D90216A-5022-448F-B86B-3C48E47C285D}" id="{94EA5E3C-F8F2-4583-B801-724F62F110A3}">
    <text>@Mwamlima, Basileke please update this as per Zenzo's calculations (considered and quality checked by yourself of course)</text>
    <mentions>
      <mention mentionpersonId="{1D340A60-DA7F-4B80-92CD-5DFC1B872412}" mentionId="{001A4662-8212-419A-BECF-023C8C606A4B}" startIndex="0" length="19"/>
    </mentions>
  </threadedComment>
  <threadedComment ref="UYG655378" dT="2023-01-31T08:57:32.93" personId="{171D40F8-B88A-4899-8923-1253382DD713}" id="{157B3247-64A5-4CE9-AD21-0B731A611936}" parentId="{94EA5E3C-F8F2-4583-B801-724F62F110A3}">
    <text>Updated.</text>
  </threadedComment>
  <threadedComment ref="VIC655378" dT="2023-01-31T08:27:18.32" personId="{4D90216A-5022-448F-B86B-3C48E47C285D}" id="{E6919317-8034-475F-850D-A8C384A8173E}">
    <text>@Mwamlima, Basileke please update this as per Zenzo's calculations (considered and quality checked by yourself of course)</text>
    <mentions>
      <mention mentionpersonId="{1D340A60-DA7F-4B80-92CD-5DFC1B872412}" mentionId="{C3CB75F6-9CD6-4426-8557-09228C4ACEBF}" startIndex="0" length="19"/>
    </mentions>
  </threadedComment>
  <threadedComment ref="VIC655378" dT="2023-01-31T08:57:32.93" personId="{171D40F8-B88A-4899-8923-1253382DD713}" id="{E6A2D058-7559-4FE8-ABAD-82DA50B740CF}" parentId="{E6919317-8034-475F-850D-A8C384A8173E}">
    <text>Updated.</text>
  </threadedComment>
  <threadedComment ref="VRY655378" dT="2023-01-31T08:27:18.32" personId="{4D90216A-5022-448F-B86B-3C48E47C285D}" id="{9260EA50-7078-4A38-8273-188AF24BE368}">
    <text>@Mwamlima, Basileke please update this as per Zenzo's calculations (considered and quality checked by yourself of course)</text>
    <mentions>
      <mention mentionpersonId="{1D340A60-DA7F-4B80-92CD-5DFC1B872412}" mentionId="{CFA9C22B-6D48-400E-83E3-31706BA9AACD}" startIndex="0" length="19"/>
    </mentions>
  </threadedComment>
  <threadedComment ref="VRY655378" dT="2023-01-31T08:57:32.93" personId="{171D40F8-B88A-4899-8923-1253382DD713}" id="{76239A24-E244-4611-8B07-8324C9E85C00}" parentId="{9260EA50-7078-4A38-8273-188AF24BE368}">
    <text>Updated.</text>
  </threadedComment>
  <threadedComment ref="WBU655378" dT="2023-01-31T08:27:18.32" personId="{4D90216A-5022-448F-B86B-3C48E47C285D}" id="{879E634D-0E85-4987-9E3C-8E636A2D9774}">
    <text>@Mwamlima, Basileke please update this as per Zenzo's calculations (considered and quality checked by yourself of course)</text>
    <mentions>
      <mention mentionpersonId="{1D340A60-DA7F-4B80-92CD-5DFC1B872412}" mentionId="{494DDC57-AFD1-44F4-84FF-C6C8DE5BF281}" startIndex="0" length="19"/>
    </mentions>
  </threadedComment>
  <threadedComment ref="WBU655378" dT="2023-01-31T08:57:32.93" personId="{171D40F8-B88A-4899-8923-1253382DD713}" id="{63354C65-9BBD-46E0-AB0B-A041DFC761DE}" parentId="{879E634D-0E85-4987-9E3C-8E636A2D9774}">
    <text>Updated.</text>
  </threadedComment>
  <threadedComment ref="WLQ655378" dT="2023-01-31T08:27:18.32" personId="{4D90216A-5022-448F-B86B-3C48E47C285D}" id="{1B785DEB-D6A7-4C4A-B62E-2863B49A6DD3}">
    <text>@Mwamlima, Basileke please update this as per Zenzo's calculations (considered and quality checked by yourself of course)</text>
    <mentions>
      <mention mentionpersonId="{1D340A60-DA7F-4B80-92CD-5DFC1B872412}" mentionId="{345897BB-D37A-4B69-A956-77FEE374A81D}" startIndex="0" length="19"/>
    </mentions>
  </threadedComment>
  <threadedComment ref="WLQ655378" dT="2023-01-31T08:57:32.93" personId="{171D40F8-B88A-4899-8923-1253382DD713}" id="{3B3E3F35-245C-4CC5-9A44-5465220E7EAE}" parentId="{1B785DEB-D6A7-4C4A-B62E-2863B49A6DD3}">
    <text>Updated.</text>
  </threadedComment>
  <threadedComment ref="WVM655378" dT="2023-01-31T08:27:18.32" personId="{4D90216A-5022-448F-B86B-3C48E47C285D}" id="{163DCA57-64A4-4159-87EA-6F163829D725}">
    <text>@Mwamlima, Basileke please update this as per Zenzo's calculations (considered and quality checked by yourself of course)</text>
    <mentions>
      <mention mentionpersonId="{1D340A60-DA7F-4B80-92CD-5DFC1B872412}" mentionId="{7383647B-9A59-460A-9CEC-3610B386EF14}" startIndex="0" length="19"/>
    </mentions>
  </threadedComment>
  <threadedComment ref="WVM655378" dT="2023-01-31T08:57:32.93" personId="{171D40F8-B88A-4899-8923-1253382DD713}" id="{67894B3C-3FAA-489A-B729-335E48F23479}" parentId="{163DCA57-64A4-4159-87EA-6F163829D725}">
    <text>Updated.</text>
  </threadedComment>
  <threadedComment ref="B655380" dT="2023-01-31T08:26:00.52" personId="{4D90216A-5022-448F-B86B-3C48E47C285D}" id="{2F55F2A1-E9F4-4176-8881-1918334A0F17}">
    <text>@Mwamlima, Basileke please edit this line as per the mail from Guy</text>
    <mentions>
      <mention mentionpersonId="{1D340A60-DA7F-4B80-92CD-5DFC1B872412}" mentionId="{FEADEF43-7988-4A03-BEBA-7D812B52564C}" startIndex="0" length="19"/>
    </mentions>
  </threadedComment>
  <threadedComment ref="B655380" dT="2023-01-31T09:06:23.90" personId="{171D40F8-B88A-4899-8923-1253382DD713}" id="{A56CADB5-E059-46BE-88B0-2D7E779968B3}" parentId="{2F55F2A1-E9F4-4176-8881-1918334A0F17}">
    <text>updated</text>
  </threadedComment>
  <threadedComment ref="C655380" dT="2023-01-31T08:26:00.52" personId="{4D90216A-5022-448F-B86B-3C48E47C285D}" id="{D99C3E59-01CC-40B3-819E-E40E04CD8C95}">
    <text>@Mwamlima, Basileke please edit this line as per the mail from Guy</text>
    <mentions>
      <mention mentionpersonId="{1D340A60-DA7F-4B80-92CD-5DFC1B872412}" mentionId="{84FBDB17-4471-4536-A30B-D33FFCC98EF4}" startIndex="0" length="19"/>
    </mentions>
  </threadedComment>
  <threadedComment ref="C655380" dT="2023-01-31T09:06:23.90" personId="{171D40F8-B88A-4899-8923-1253382DD713}" id="{C9EF3D5C-0AA3-48AA-B5DF-71D256688B20}" parentId="{D99C3E59-01CC-40B3-819E-E40E04CD8C95}">
    <text>updated</text>
  </threadedComment>
  <threadedComment ref="D655380" dT="2023-01-31T08:26:00.52" personId="{4D90216A-5022-448F-B86B-3C48E47C285D}" id="{D81F25BB-3480-4725-A1B3-540C7E83E7DE}">
    <text>@Mwamlima, Basileke please edit this line as per the mail from Guy</text>
    <mentions>
      <mention mentionpersonId="{1D340A60-DA7F-4B80-92CD-5DFC1B872412}" mentionId="{D6B2AA1D-0075-4614-8DD3-F5FBC9DE4BC0}" startIndex="0" length="19"/>
    </mentions>
  </threadedComment>
  <threadedComment ref="D655380" dT="2023-01-31T09:06:23.90" personId="{171D40F8-B88A-4899-8923-1253382DD713}" id="{2ECC61F9-97FE-4DC3-983B-28768B4BE658}" parentId="{D81F25BB-3480-4725-A1B3-540C7E83E7DE}">
    <text>updated</text>
  </threadedComment>
  <threadedComment ref="IZ655380" dT="2023-01-31T08:26:00.52" personId="{4D90216A-5022-448F-B86B-3C48E47C285D}" id="{2B2020A6-EE66-444B-B278-17BC290F3461}">
    <text>@Mwamlima, Basileke please edit this line as per the mail from Guy</text>
    <mentions>
      <mention mentionpersonId="{1D340A60-DA7F-4B80-92CD-5DFC1B872412}" mentionId="{A41ABA2D-ECA7-429A-B316-B12CEA5826B5}" startIndex="0" length="19"/>
    </mentions>
  </threadedComment>
  <threadedComment ref="IZ655380" dT="2023-01-31T09:06:23.90" personId="{171D40F8-B88A-4899-8923-1253382DD713}" id="{05390961-2E01-4C12-ADA8-C25242595F71}" parentId="{2B2020A6-EE66-444B-B278-17BC290F3461}">
    <text>updated</text>
  </threadedComment>
  <threadedComment ref="SV655380" dT="2023-01-31T08:26:00.52" personId="{4D90216A-5022-448F-B86B-3C48E47C285D}" id="{2656EB6E-D5C2-4CF9-9D37-6797913F8940}">
    <text>@Mwamlima, Basileke please edit this line as per the mail from Guy</text>
    <mentions>
      <mention mentionpersonId="{1D340A60-DA7F-4B80-92CD-5DFC1B872412}" mentionId="{C0F2D681-78BF-481A-AA89-271146AAA68E}" startIndex="0" length="19"/>
    </mentions>
  </threadedComment>
  <threadedComment ref="SV655380" dT="2023-01-31T09:06:23.90" personId="{171D40F8-B88A-4899-8923-1253382DD713}" id="{8AE32D93-4B5B-4069-A04D-760CE6DF3324}" parentId="{2656EB6E-D5C2-4CF9-9D37-6797913F8940}">
    <text>updated</text>
  </threadedComment>
  <threadedComment ref="ACR655380" dT="2023-01-31T08:26:00.52" personId="{4D90216A-5022-448F-B86B-3C48E47C285D}" id="{70244D40-0F03-4970-B64B-DEC93C1B7931}">
    <text>@Mwamlima, Basileke please edit this line as per the mail from Guy</text>
    <mentions>
      <mention mentionpersonId="{1D340A60-DA7F-4B80-92CD-5DFC1B872412}" mentionId="{C8E93A88-D706-4317-A2CC-BA90C4D70917}" startIndex="0" length="19"/>
    </mentions>
  </threadedComment>
  <threadedComment ref="ACR655380" dT="2023-01-31T09:06:23.90" personId="{171D40F8-B88A-4899-8923-1253382DD713}" id="{2AF1B8B5-7014-4AAD-9CA5-A6E46377A7C3}" parentId="{70244D40-0F03-4970-B64B-DEC93C1B7931}">
    <text>updated</text>
  </threadedComment>
  <threadedComment ref="AMN655380" dT="2023-01-31T08:26:00.52" personId="{4D90216A-5022-448F-B86B-3C48E47C285D}" id="{5DCDDB02-B788-40BA-BCC2-BA7F7B0C737C}">
    <text>@Mwamlima, Basileke please edit this line as per the mail from Guy</text>
    <mentions>
      <mention mentionpersonId="{1D340A60-DA7F-4B80-92CD-5DFC1B872412}" mentionId="{53E8B5FA-898C-4FFF-8424-2310613592C6}" startIndex="0" length="19"/>
    </mentions>
  </threadedComment>
  <threadedComment ref="AMN655380" dT="2023-01-31T09:06:23.90" personId="{171D40F8-B88A-4899-8923-1253382DD713}" id="{182E5541-5D3D-46F3-8B99-7541B2739AD5}" parentId="{5DCDDB02-B788-40BA-BCC2-BA7F7B0C737C}">
    <text>updated</text>
  </threadedComment>
  <threadedComment ref="AWJ655380" dT="2023-01-31T08:26:00.52" personId="{4D90216A-5022-448F-B86B-3C48E47C285D}" id="{02438179-3946-4E17-B497-FED06953CDF3}">
    <text>@Mwamlima, Basileke please edit this line as per the mail from Guy</text>
    <mentions>
      <mention mentionpersonId="{1D340A60-DA7F-4B80-92CD-5DFC1B872412}" mentionId="{4D7D2245-F509-4A8F-9AD1-F7DF24DFCC49}" startIndex="0" length="19"/>
    </mentions>
  </threadedComment>
  <threadedComment ref="AWJ655380" dT="2023-01-31T09:06:23.90" personId="{171D40F8-B88A-4899-8923-1253382DD713}" id="{05582D2A-07A8-4F96-B27E-F8961027CFBE}" parentId="{02438179-3946-4E17-B497-FED06953CDF3}">
    <text>updated</text>
  </threadedComment>
  <threadedComment ref="BGF655380" dT="2023-01-31T08:26:00.52" personId="{4D90216A-5022-448F-B86B-3C48E47C285D}" id="{F89E360A-F4EA-4D1D-9EBD-823F2050E42E}">
    <text>@Mwamlima, Basileke please edit this line as per the mail from Guy</text>
    <mentions>
      <mention mentionpersonId="{1D340A60-DA7F-4B80-92CD-5DFC1B872412}" mentionId="{24898B2E-E18F-49C5-8F30-16776F5E7A2C}" startIndex="0" length="19"/>
    </mentions>
  </threadedComment>
  <threadedComment ref="BGF655380" dT="2023-01-31T09:06:23.90" personId="{171D40F8-B88A-4899-8923-1253382DD713}" id="{166EF400-F7FB-4402-9586-1289502B124C}" parentId="{F89E360A-F4EA-4D1D-9EBD-823F2050E42E}">
    <text>updated</text>
  </threadedComment>
  <threadedComment ref="BQB655380" dT="2023-01-31T08:26:00.52" personId="{4D90216A-5022-448F-B86B-3C48E47C285D}" id="{CE99ECCC-0E79-4775-8754-395F21C1DA44}">
    <text>@Mwamlima, Basileke please edit this line as per the mail from Guy</text>
    <mentions>
      <mention mentionpersonId="{1D340A60-DA7F-4B80-92CD-5DFC1B872412}" mentionId="{AB5001E0-2839-4ADE-858E-2E62BCBC4FF9}" startIndex="0" length="19"/>
    </mentions>
  </threadedComment>
  <threadedComment ref="BQB655380" dT="2023-01-31T09:06:23.90" personId="{171D40F8-B88A-4899-8923-1253382DD713}" id="{03772EA8-C706-4FA3-BDC6-D49E9899E2B3}" parentId="{CE99ECCC-0E79-4775-8754-395F21C1DA44}">
    <text>updated</text>
  </threadedComment>
  <threadedComment ref="BZX655380" dT="2023-01-31T08:26:00.52" personId="{4D90216A-5022-448F-B86B-3C48E47C285D}" id="{22F5AFED-152D-4E0B-AB18-0126F00B9570}">
    <text>@Mwamlima, Basileke please edit this line as per the mail from Guy</text>
    <mentions>
      <mention mentionpersonId="{1D340A60-DA7F-4B80-92CD-5DFC1B872412}" mentionId="{5AB11447-C2BC-41C5-A5D3-723A528D962C}" startIndex="0" length="19"/>
    </mentions>
  </threadedComment>
  <threadedComment ref="BZX655380" dT="2023-01-31T09:06:23.90" personId="{171D40F8-B88A-4899-8923-1253382DD713}" id="{0F0BB2BC-2859-4051-B64F-F3B65EEC39F3}" parentId="{22F5AFED-152D-4E0B-AB18-0126F00B9570}">
    <text>updated</text>
  </threadedComment>
  <threadedComment ref="CJT655380" dT="2023-01-31T08:26:00.52" personId="{4D90216A-5022-448F-B86B-3C48E47C285D}" id="{92C15F22-6D76-46AC-975D-9E9C4DCA4662}">
    <text>@Mwamlima, Basileke please edit this line as per the mail from Guy</text>
    <mentions>
      <mention mentionpersonId="{1D340A60-DA7F-4B80-92CD-5DFC1B872412}" mentionId="{83D7B56B-C8AB-4D62-893F-768B650B623C}" startIndex="0" length="19"/>
    </mentions>
  </threadedComment>
  <threadedComment ref="CJT655380" dT="2023-01-31T09:06:23.90" personId="{171D40F8-B88A-4899-8923-1253382DD713}" id="{49BA2394-88C7-4042-B61B-02A360A53C92}" parentId="{92C15F22-6D76-46AC-975D-9E9C4DCA4662}">
    <text>updated</text>
  </threadedComment>
  <threadedComment ref="CTP655380" dT="2023-01-31T08:26:00.52" personId="{4D90216A-5022-448F-B86B-3C48E47C285D}" id="{66EB2DD0-E952-4AD9-AA37-2FE199225002}">
    <text>@Mwamlima, Basileke please edit this line as per the mail from Guy</text>
    <mentions>
      <mention mentionpersonId="{1D340A60-DA7F-4B80-92CD-5DFC1B872412}" mentionId="{691FD8D8-1508-41BC-B209-F8BF0B18CDD6}" startIndex="0" length="19"/>
    </mentions>
  </threadedComment>
  <threadedComment ref="CTP655380" dT="2023-01-31T09:06:23.90" personId="{171D40F8-B88A-4899-8923-1253382DD713}" id="{84331F94-207F-484E-9285-A0E752894626}" parentId="{66EB2DD0-E952-4AD9-AA37-2FE199225002}">
    <text>updated</text>
  </threadedComment>
  <threadedComment ref="DDL655380" dT="2023-01-31T08:26:00.52" personId="{4D90216A-5022-448F-B86B-3C48E47C285D}" id="{6E032F2F-33F7-405B-9940-700A1DEBF752}">
    <text>@Mwamlima, Basileke please edit this line as per the mail from Guy</text>
    <mentions>
      <mention mentionpersonId="{1D340A60-DA7F-4B80-92CD-5DFC1B872412}" mentionId="{E90807B4-D57F-41F3-B79E-1D4D34E31879}" startIndex="0" length="19"/>
    </mentions>
  </threadedComment>
  <threadedComment ref="DDL655380" dT="2023-01-31T09:06:23.90" personId="{171D40F8-B88A-4899-8923-1253382DD713}" id="{D588CFEF-DCC9-44FE-B419-E9A39886E45E}" parentId="{6E032F2F-33F7-405B-9940-700A1DEBF752}">
    <text>updated</text>
  </threadedComment>
  <threadedComment ref="DNH655380" dT="2023-01-31T08:26:00.52" personId="{4D90216A-5022-448F-B86B-3C48E47C285D}" id="{A9DB8849-CE0E-4128-A344-8E94BF7C6949}">
    <text>@Mwamlima, Basileke please edit this line as per the mail from Guy</text>
    <mentions>
      <mention mentionpersonId="{1D340A60-DA7F-4B80-92CD-5DFC1B872412}" mentionId="{B766CD48-9C5E-4062-89BA-E8E67DA979C3}" startIndex="0" length="19"/>
    </mentions>
  </threadedComment>
  <threadedComment ref="DNH655380" dT="2023-01-31T09:06:23.90" personId="{171D40F8-B88A-4899-8923-1253382DD713}" id="{E133AFF0-B518-4346-A2D8-71DED7808938}" parentId="{A9DB8849-CE0E-4128-A344-8E94BF7C6949}">
    <text>updated</text>
  </threadedComment>
  <threadedComment ref="DXD655380" dT="2023-01-31T08:26:00.52" personId="{4D90216A-5022-448F-B86B-3C48E47C285D}" id="{6F740FAC-C202-4844-A3B5-063FC86D0DC9}">
    <text>@Mwamlima, Basileke please edit this line as per the mail from Guy</text>
    <mentions>
      <mention mentionpersonId="{1D340A60-DA7F-4B80-92CD-5DFC1B872412}" mentionId="{AE4D8814-98E4-4ECC-8EB2-9164E0AA3929}" startIndex="0" length="19"/>
    </mentions>
  </threadedComment>
  <threadedComment ref="DXD655380" dT="2023-01-31T09:06:23.90" personId="{171D40F8-B88A-4899-8923-1253382DD713}" id="{D1E95FF6-9310-4B12-995E-667558C1C178}" parentId="{6F740FAC-C202-4844-A3B5-063FC86D0DC9}">
    <text>updated</text>
  </threadedComment>
  <threadedComment ref="EGZ655380" dT="2023-01-31T08:26:00.52" personId="{4D90216A-5022-448F-B86B-3C48E47C285D}" id="{91AD722E-30AA-4F2A-8F9B-53B1D5732275}">
    <text>@Mwamlima, Basileke please edit this line as per the mail from Guy</text>
    <mentions>
      <mention mentionpersonId="{1D340A60-DA7F-4B80-92CD-5DFC1B872412}" mentionId="{1FF9E50C-C2C6-49BA-9EA0-DF5C7A156FFF}" startIndex="0" length="19"/>
    </mentions>
  </threadedComment>
  <threadedComment ref="EGZ655380" dT="2023-01-31T09:06:23.90" personId="{171D40F8-B88A-4899-8923-1253382DD713}" id="{B5723CE6-4BA7-474F-AE2B-566589C98027}" parentId="{91AD722E-30AA-4F2A-8F9B-53B1D5732275}">
    <text>updated</text>
  </threadedComment>
  <threadedComment ref="EQV655380" dT="2023-01-31T08:26:00.52" personId="{4D90216A-5022-448F-B86B-3C48E47C285D}" id="{781E90E8-6738-4657-BD11-25C3E7710BDA}">
    <text>@Mwamlima, Basileke please edit this line as per the mail from Guy</text>
    <mentions>
      <mention mentionpersonId="{1D340A60-DA7F-4B80-92CD-5DFC1B872412}" mentionId="{B665148F-E5DD-4527-9916-7A1DADD2F820}" startIndex="0" length="19"/>
    </mentions>
  </threadedComment>
  <threadedComment ref="EQV655380" dT="2023-01-31T09:06:23.90" personId="{171D40F8-B88A-4899-8923-1253382DD713}" id="{F5AEFA14-08C3-4D36-BFB1-2D37224A2FD1}" parentId="{781E90E8-6738-4657-BD11-25C3E7710BDA}">
    <text>updated</text>
  </threadedComment>
  <threadedComment ref="FAR655380" dT="2023-01-31T08:26:00.52" personId="{4D90216A-5022-448F-B86B-3C48E47C285D}" id="{29731027-C90B-4FB6-9D51-E05CC12E8A88}">
    <text>@Mwamlima, Basileke please edit this line as per the mail from Guy</text>
    <mentions>
      <mention mentionpersonId="{1D340A60-DA7F-4B80-92CD-5DFC1B872412}" mentionId="{00B036C7-69B5-4521-8529-89D093AA539B}" startIndex="0" length="19"/>
    </mentions>
  </threadedComment>
  <threadedComment ref="FAR655380" dT="2023-01-31T09:06:23.90" personId="{171D40F8-B88A-4899-8923-1253382DD713}" id="{DE686D7E-5B64-4E6F-8056-4BCAA6E4D7D8}" parentId="{29731027-C90B-4FB6-9D51-E05CC12E8A88}">
    <text>updated</text>
  </threadedComment>
  <threadedComment ref="FKN655380" dT="2023-01-31T08:26:00.52" personId="{4D90216A-5022-448F-B86B-3C48E47C285D}" id="{1F59C4EF-6FBA-476B-A166-D4B67C14D087}">
    <text>@Mwamlima, Basileke please edit this line as per the mail from Guy</text>
    <mentions>
      <mention mentionpersonId="{1D340A60-DA7F-4B80-92CD-5DFC1B872412}" mentionId="{59BD166B-5CCF-47CC-B995-73912F6ACD92}" startIndex="0" length="19"/>
    </mentions>
  </threadedComment>
  <threadedComment ref="FKN655380" dT="2023-01-31T09:06:23.90" personId="{171D40F8-B88A-4899-8923-1253382DD713}" id="{DADE7C24-87D0-4D34-B8A0-B4F5B0A91C3C}" parentId="{1F59C4EF-6FBA-476B-A166-D4B67C14D087}">
    <text>updated</text>
  </threadedComment>
  <threadedComment ref="FUJ655380" dT="2023-01-31T08:26:00.52" personId="{4D90216A-5022-448F-B86B-3C48E47C285D}" id="{0DF6A79E-77A7-4058-AD72-D45B8CCAB469}">
    <text>@Mwamlima, Basileke please edit this line as per the mail from Guy</text>
    <mentions>
      <mention mentionpersonId="{1D340A60-DA7F-4B80-92CD-5DFC1B872412}" mentionId="{DC6B3DAE-7FFC-4239-8237-41C560379259}" startIndex="0" length="19"/>
    </mentions>
  </threadedComment>
  <threadedComment ref="FUJ655380" dT="2023-01-31T09:06:23.90" personId="{171D40F8-B88A-4899-8923-1253382DD713}" id="{0929D4D2-0A1C-4805-8B3C-4BC91C5BAFC2}" parentId="{0DF6A79E-77A7-4058-AD72-D45B8CCAB469}">
    <text>updated</text>
  </threadedComment>
  <threadedComment ref="GEF655380" dT="2023-01-31T08:26:00.52" personId="{4D90216A-5022-448F-B86B-3C48E47C285D}" id="{8DA8C47D-38B0-43F7-89AA-6876E05B2018}">
    <text>@Mwamlima, Basileke please edit this line as per the mail from Guy</text>
    <mentions>
      <mention mentionpersonId="{1D340A60-DA7F-4B80-92CD-5DFC1B872412}" mentionId="{A758DAD0-F3B0-46D4-83F5-5BDC26C317AC}" startIndex="0" length="19"/>
    </mentions>
  </threadedComment>
  <threadedComment ref="GEF655380" dT="2023-01-31T09:06:23.90" personId="{171D40F8-B88A-4899-8923-1253382DD713}" id="{1BA50C37-A7CF-4E10-AD92-E56F96FB3AE0}" parentId="{8DA8C47D-38B0-43F7-89AA-6876E05B2018}">
    <text>updated</text>
  </threadedComment>
  <threadedComment ref="GOB655380" dT="2023-01-31T08:26:00.52" personId="{4D90216A-5022-448F-B86B-3C48E47C285D}" id="{D0CFF4F1-1CA8-455B-A0C3-D5B4D9A0D092}">
    <text>@Mwamlima, Basileke please edit this line as per the mail from Guy</text>
    <mentions>
      <mention mentionpersonId="{1D340A60-DA7F-4B80-92CD-5DFC1B872412}" mentionId="{B9EB7ECC-E2BB-4612-A5CB-583CC27387F7}" startIndex="0" length="19"/>
    </mentions>
  </threadedComment>
  <threadedComment ref="GOB655380" dT="2023-01-31T09:06:23.90" personId="{171D40F8-B88A-4899-8923-1253382DD713}" id="{6EA74F7D-857D-4A8A-8565-6E4C5DD88F17}" parentId="{D0CFF4F1-1CA8-455B-A0C3-D5B4D9A0D092}">
    <text>updated</text>
  </threadedComment>
  <threadedComment ref="GXX655380" dT="2023-01-31T08:26:00.52" personId="{4D90216A-5022-448F-B86B-3C48E47C285D}" id="{91837A93-83BF-4ADF-B7C6-C72168479E8D}">
    <text>@Mwamlima, Basileke please edit this line as per the mail from Guy</text>
    <mentions>
      <mention mentionpersonId="{1D340A60-DA7F-4B80-92CD-5DFC1B872412}" mentionId="{9563E98B-793A-451F-BE87-81ED9049AD80}" startIndex="0" length="19"/>
    </mentions>
  </threadedComment>
  <threadedComment ref="GXX655380" dT="2023-01-31T09:06:23.90" personId="{171D40F8-B88A-4899-8923-1253382DD713}" id="{C2E63DCB-4268-47A4-A97A-1A3E1E1400BD}" parentId="{91837A93-83BF-4ADF-B7C6-C72168479E8D}">
    <text>updated</text>
  </threadedComment>
  <threadedComment ref="HHT655380" dT="2023-01-31T08:26:00.52" personId="{4D90216A-5022-448F-B86B-3C48E47C285D}" id="{B8B50FEC-6857-45AA-BDBC-B27B8ABE6CF9}">
    <text>@Mwamlima, Basileke please edit this line as per the mail from Guy</text>
    <mentions>
      <mention mentionpersonId="{1D340A60-DA7F-4B80-92CD-5DFC1B872412}" mentionId="{784EDB99-7DC7-4C6B-810E-2CFC8DFED76B}" startIndex="0" length="19"/>
    </mentions>
  </threadedComment>
  <threadedComment ref="HHT655380" dT="2023-01-31T09:06:23.90" personId="{171D40F8-B88A-4899-8923-1253382DD713}" id="{56B84BF5-1B5F-4E7B-A155-FA7A665C3E91}" parentId="{B8B50FEC-6857-45AA-BDBC-B27B8ABE6CF9}">
    <text>updated</text>
  </threadedComment>
  <threadedComment ref="HRP655380" dT="2023-01-31T08:26:00.52" personId="{4D90216A-5022-448F-B86B-3C48E47C285D}" id="{6D1C7824-79A1-4111-908A-C411C8B02547}">
    <text>@Mwamlima, Basileke please edit this line as per the mail from Guy</text>
    <mentions>
      <mention mentionpersonId="{1D340A60-DA7F-4B80-92CD-5DFC1B872412}" mentionId="{BEA9830D-F720-4BFB-82F2-45DB46D4B39A}" startIndex="0" length="19"/>
    </mentions>
  </threadedComment>
  <threadedComment ref="HRP655380" dT="2023-01-31T09:06:23.90" personId="{171D40F8-B88A-4899-8923-1253382DD713}" id="{F762FC15-9A6B-4D5F-A860-7012A0B385E8}" parentId="{6D1C7824-79A1-4111-908A-C411C8B02547}">
    <text>updated</text>
  </threadedComment>
  <threadedComment ref="IBL655380" dT="2023-01-31T08:26:00.52" personId="{4D90216A-5022-448F-B86B-3C48E47C285D}" id="{B0B1A45A-CCAA-471A-8F5C-21405F9874C6}">
    <text>@Mwamlima, Basileke please edit this line as per the mail from Guy</text>
    <mentions>
      <mention mentionpersonId="{1D340A60-DA7F-4B80-92CD-5DFC1B872412}" mentionId="{A50AF52D-7A65-4F0A-B3D4-A9784FB43096}" startIndex="0" length="19"/>
    </mentions>
  </threadedComment>
  <threadedComment ref="IBL655380" dT="2023-01-31T09:06:23.90" personId="{171D40F8-B88A-4899-8923-1253382DD713}" id="{AC2E542B-27C3-47BE-B61F-C1487AA755D3}" parentId="{B0B1A45A-CCAA-471A-8F5C-21405F9874C6}">
    <text>updated</text>
  </threadedComment>
  <threadedComment ref="ILH655380" dT="2023-01-31T08:26:00.52" personId="{4D90216A-5022-448F-B86B-3C48E47C285D}" id="{9E67ADB0-A777-4B5C-B625-FF0F336F6920}">
    <text>@Mwamlima, Basileke please edit this line as per the mail from Guy</text>
    <mentions>
      <mention mentionpersonId="{1D340A60-DA7F-4B80-92CD-5DFC1B872412}" mentionId="{063C68C1-CA84-48D5-BBE4-A933E8EDA697}" startIndex="0" length="19"/>
    </mentions>
  </threadedComment>
  <threadedComment ref="ILH655380" dT="2023-01-31T09:06:23.90" personId="{171D40F8-B88A-4899-8923-1253382DD713}" id="{74A2A682-B6E8-49F7-93CC-8E5FC27E8BA3}" parentId="{9E67ADB0-A777-4B5C-B625-FF0F336F6920}">
    <text>updated</text>
  </threadedComment>
  <threadedComment ref="IVD655380" dT="2023-01-31T08:26:00.52" personId="{4D90216A-5022-448F-B86B-3C48E47C285D}" id="{DC82972F-C93A-41ED-9D58-CD4EB341250D}">
    <text>@Mwamlima, Basileke please edit this line as per the mail from Guy</text>
    <mentions>
      <mention mentionpersonId="{1D340A60-DA7F-4B80-92CD-5DFC1B872412}" mentionId="{A1C3779F-335C-496C-9E4A-FB3E4B0C5AF0}" startIndex="0" length="19"/>
    </mentions>
  </threadedComment>
  <threadedComment ref="IVD655380" dT="2023-01-31T09:06:23.90" personId="{171D40F8-B88A-4899-8923-1253382DD713}" id="{622DDB6A-4F5F-4A6D-B41F-9FE40DF732CF}" parentId="{DC82972F-C93A-41ED-9D58-CD4EB341250D}">
    <text>updated</text>
  </threadedComment>
  <threadedComment ref="JEZ655380" dT="2023-01-31T08:26:00.52" personId="{4D90216A-5022-448F-B86B-3C48E47C285D}" id="{391F1896-38FF-4376-AAA0-B69005FD84CA}">
    <text>@Mwamlima, Basileke please edit this line as per the mail from Guy</text>
    <mentions>
      <mention mentionpersonId="{1D340A60-DA7F-4B80-92CD-5DFC1B872412}" mentionId="{BB23952F-0DE9-45D6-BD30-449E40560384}" startIndex="0" length="19"/>
    </mentions>
  </threadedComment>
  <threadedComment ref="JEZ655380" dT="2023-01-31T09:06:23.90" personId="{171D40F8-B88A-4899-8923-1253382DD713}" id="{5FE140BB-B22C-4940-8286-2A63950D7284}" parentId="{391F1896-38FF-4376-AAA0-B69005FD84CA}">
    <text>updated</text>
  </threadedComment>
  <threadedComment ref="JOV655380" dT="2023-01-31T08:26:00.52" personId="{4D90216A-5022-448F-B86B-3C48E47C285D}" id="{1A115844-639D-4BC5-84E3-0CC80FF4C2F9}">
    <text>@Mwamlima, Basileke please edit this line as per the mail from Guy</text>
    <mentions>
      <mention mentionpersonId="{1D340A60-DA7F-4B80-92CD-5DFC1B872412}" mentionId="{5433424C-5489-44BC-9062-0B1E0470F5EB}" startIndex="0" length="19"/>
    </mentions>
  </threadedComment>
  <threadedComment ref="JOV655380" dT="2023-01-31T09:06:23.90" personId="{171D40F8-B88A-4899-8923-1253382DD713}" id="{44C9E742-4729-467D-9577-12C424CC8C35}" parentId="{1A115844-639D-4BC5-84E3-0CC80FF4C2F9}">
    <text>updated</text>
  </threadedComment>
  <threadedComment ref="JYR655380" dT="2023-01-31T08:26:00.52" personId="{4D90216A-5022-448F-B86B-3C48E47C285D}" id="{A23E9E59-2733-472D-9F4D-209F78807D42}">
    <text>@Mwamlima, Basileke please edit this line as per the mail from Guy</text>
    <mentions>
      <mention mentionpersonId="{1D340A60-DA7F-4B80-92CD-5DFC1B872412}" mentionId="{222AD7CB-E4FF-4D8C-B305-BD9D07D8965B}" startIndex="0" length="19"/>
    </mentions>
  </threadedComment>
  <threadedComment ref="JYR655380" dT="2023-01-31T09:06:23.90" personId="{171D40F8-B88A-4899-8923-1253382DD713}" id="{7EC24B71-5180-41DC-8DD1-E36ED6743726}" parentId="{A23E9E59-2733-472D-9F4D-209F78807D42}">
    <text>updated</text>
  </threadedComment>
  <threadedComment ref="KIN655380" dT="2023-01-31T08:26:00.52" personId="{4D90216A-5022-448F-B86B-3C48E47C285D}" id="{91C6D50C-5FCD-427B-9193-843135009905}">
    <text>@Mwamlima, Basileke please edit this line as per the mail from Guy</text>
    <mentions>
      <mention mentionpersonId="{1D340A60-DA7F-4B80-92CD-5DFC1B872412}" mentionId="{74976ED9-4B35-4B0D-8D52-BF656FF8074D}" startIndex="0" length="19"/>
    </mentions>
  </threadedComment>
  <threadedComment ref="KIN655380" dT="2023-01-31T09:06:23.90" personId="{171D40F8-B88A-4899-8923-1253382DD713}" id="{DFBD37B2-F392-4E50-A75E-319B1C5CCD87}" parentId="{91C6D50C-5FCD-427B-9193-843135009905}">
    <text>updated</text>
  </threadedComment>
  <threadedComment ref="KSJ655380" dT="2023-01-31T08:26:00.52" personId="{4D90216A-5022-448F-B86B-3C48E47C285D}" id="{242920AA-BB21-4CFC-8CD1-DEF4B12D83E9}">
    <text>@Mwamlima, Basileke please edit this line as per the mail from Guy</text>
    <mentions>
      <mention mentionpersonId="{1D340A60-DA7F-4B80-92CD-5DFC1B872412}" mentionId="{E556BB05-64AF-4BA9-84C2-519557329652}" startIndex="0" length="19"/>
    </mentions>
  </threadedComment>
  <threadedComment ref="KSJ655380" dT="2023-01-31T09:06:23.90" personId="{171D40F8-B88A-4899-8923-1253382DD713}" id="{217D41DB-A25A-4EE0-BED4-03BA3AD76275}" parentId="{242920AA-BB21-4CFC-8CD1-DEF4B12D83E9}">
    <text>updated</text>
  </threadedComment>
  <threadedComment ref="LCF655380" dT="2023-01-31T08:26:00.52" personId="{4D90216A-5022-448F-B86B-3C48E47C285D}" id="{AE4A53C3-F065-4C59-94CE-3396AF5AAA77}">
    <text>@Mwamlima, Basileke please edit this line as per the mail from Guy</text>
    <mentions>
      <mention mentionpersonId="{1D340A60-DA7F-4B80-92CD-5DFC1B872412}" mentionId="{C38F75B0-097E-46C2-86A4-91E80CB98313}" startIndex="0" length="19"/>
    </mentions>
  </threadedComment>
  <threadedComment ref="LCF655380" dT="2023-01-31T09:06:23.90" personId="{171D40F8-B88A-4899-8923-1253382DD713}" id="{CF9FF898-E255-4270-8593-CDC6622FB878}" parentId="{AE4A53C3-F065-4C59-94CE-3396AF5AAA77}">
    <text>updated</text>
  </threadedComment>
  <threadedComment ref="LMB655380" dT="2023-01-31T08:26:00.52" personId="{4D90216A-5022-448F-B86B-3C48E47C285D}" id="{71A67572-BB4E-4086-B9AF-9FA3E331B69E}">
    <text>@Mwamlima, Basileke please edit this line as per the mail from Guy</text>
    <mentions>
      <mention mentionpersonId="{1D340A60-DA7F-4B80-92CD-5DFC1B872412}" mentionId="{F661C638-586C-4FBD-A7BF-AF28F7E3A210}" startIndex="0" length="19"/>
    </mentions>
  </threadedComment>
  <threadedComment ref="LMB655380" dT="2023-01-31T09:06:23.90" personId="{171D40F8-B88A-4899-8923-1253382DD713}" id="{2231F48C-C927-4A46-8E22-C146735CC7B7}" parentId="{71A67572-BB4E-4086-B9AF-9FA3E331B69E}">
    <text>updated</text>
  </threadedComment>
  <threadedComment ref="LVX655380" dT="2023-01-31T08:26:00.52" personId="{4D90216A-5022-448F-B86B-3C48E47C285D}" id="{44618129-FBEE-4672-ACE3-5FB4CC04156D}">
    <text>@Mwamlima, Basileke please edit this line as per the mail from Guy</text>
    <mentions>
      <mention mentionpersonId="{1D340A60-DA7F-4B80-92CD-5DFC1B872412}" mentionId="{F0C08117-DB6F-40A3-B018-C7447AF951F7}" startIndex="0" length="19"/>
    </mentions>
  </threadedComment>
  <threadedComment ref="LVX655380" dT="2023-01-31T09:06:23.90" personId="{171D40F8-B88A-4899-8923-1253382DD713}" id="{23E907F1-836D-4F54-8C17-90AE6D98BEAD}" parentId="{44618129-FBEE-4672-ACE3-5FB4CC04156D}">
    <text>updated</text>
  </threadedComment>
  <threadedComment ref="MFT655380" dT="2023-01-31T08:26:00.52" personId="{4D90216A-5022-448F-B86B-3C48E47C285D}" id="{F02E9CBF-5E94-47F7-8B41-587BFBDD2FA7}">
    <text>@Mwamlima, Basileke please edit this line as per the mail from Guy</text>
    <mentions>
      <mention mentionpersonId="{1D340A60-DA7F-4B80-92CD-5DFC1B872412}" mentionId="{CAE9A9AB-78CD-459C-BD76-48182AEEE34A}" startIndex="0" length="19"/>
    </mentions>
  </threadedComment>
  <threadedComment ref="MFT655380" dT="2023-01-31T09:06:23.90" personId="{171D40F8-B88A-4899-8923-1253382DD713}" id="{8306CA0F-EAC4-47D8-923F-34A615D379C6}" parentId="{F02E9CBF-5E94-47F7-8B41-587BFBDD2FA7}">
    <text>updated</text>
  </threadedComment>
  <threadedComment ref="MPP655380" dT="2023-01-31T08:26:00.52" personId="{4D90216A-5022-448F-B86B-3C48E47C285D}" id="{2D75E9D7-B5BE-4A9A-927C-2DC46BA55500}">
    <text>@Mwamlima, Basileke please edit this line as per the mail from Guy</text>
    <mentions>
      <mention mentionpersonId="{1D340A60-DA7F-4B80-92CD-5DFC1B872412}" mentionId="{1F61A902-4894-470F-8453-9F4B8170ACEA}" startIndex="0" length="19"/>
    </mentions>
  </threadedComment>
  <threadedComment ref="MPP655380" dT="2023-01-31T09:06:23.90" personId="{171D40F8-B88A-4899-8923-1253382DD713}" id="{8DAD9DF9-3E88-4E64-A257-F042DFF57524}" parentId="{2D75E9D7-B5BE-4A9A-927C-2DC46BA55500}">
    <text>updated</text>
  </threadedComment>
  <threadedComment ref="MZL655380" dT="2023-01-31T08:26:00.52" personId="{4D90216A-5022-448F-B86B-3C48E47C285D}" id="{70E98976-7774-4BC2-8302-F07D2ADE17B7}">
    <text>@Mwamlima, Basileke please edit this line as per the mail from Guy</text>
    <mentions>
      <mention mentionpersonId="{1D340A60-DA7F-4B80-92CD-5DFC1B872412}" mentionId="{43959080-8ADC-481C-92B0-17BC84ECC79C}" startIndex="0" length="19"/>
    </mentions>
  </threadedComment>
  <threadedComment ref="MZL655380" dT="2023-01-31T09:06:23.90" personId="{171D40F8-B88A-4899-8923-1253382DD713}" id="{C0996E77-8825-482C-8D00-7F3A24AF0BAB}" parentId="{70E98976-7774-4BC2-8302-F07D2ADE17B7}">
    <text>updated</text>
  </threadedComment>
  <threadedComment ref="NJH655380" dT="2023-01-31T08:26:00.52" personId="{4D90216A-5022-448F-B86B-3C48E47C285D}" id="{27429598-8748-452A-817E-1EAC8F8252D3}">
    <text>@Mwamlima, Basileke please edit this line as per the mail from Guy</text>
    <mentions>
      <mention mentionpersonId="{1D340A60-DA7F-4B80-92CD-5DFC1B872412}" mentionId="{D36070EF-C54D-490E-A44B-D72BCAA9FFA5}" startIndex="0" length="19"/>
    </mentions>
  </threadedComment>
  <threadedComment ref="NJH655380" dT="2023-01-31T09:06:23.90" personId="{171D40F8-B88A-4899-8923-1253382DD713}" id="{8095215F-7028-47BD-9A04-1983CD970F5A}" parentId="{27429598-8748-452A-817E-1EAC8F8252D3}">
    <text>updated</text>
  </threadedComment>
  <threadedComment ref="NTD655380" dT="2023-01-31T08:26:00.52" personId="{4D90216A-5022-448F-B86B-3C48E47C285D}" id="{A482D4A3-5101-4270-AAD1-96EC808F1208}">
    <text>@Mwamlima, Basileke please edit this line as per the mail from Guy</text>
    <mentions>
      <mention mentionpersonId="{1D340A60-DA7F-4B80-92CD-5DFC1B872412}" mentionId="{9D68DC80-7BA4-423D-A073-F46956AA6FF1}" startIndex="0" length="19"/>
    </mentions>
  </threadedComment>
  <threadedComment ref="NTD655380" dT="2023-01-31T09:06:23.90" personId="{171D40F8-B88A-4899-8923-1253382DD713}" id="{17F376FA-3127-4E35-AE71-74425D14C5BC}" parentId="{A482D4A3-5101-4270-AAD1-96EC808F1208}">
    <text>updated</text>
  </threadedComment>
  <threadedComment ref="OCZ655380" dT="2023-01-31T08:26:00.52" personId="{4D90216A-5022-448F-B86B-3C48E47C285D}" id="{BABFD5A0-A5E9-4691-98EE-E7661C342046}">
    <text>@Mwamlima, Basileke please edit this line as per the mail from Guy</text>
    <mentions>
      <mention mentionpersonId="{1D340A60-DA7F-4B80-92CD-5DFC1B872412}" mentionId="{F1D87874-02C4-4369-8E21-AC7261D1ADD2}" startIndex="0" length="19"/>
    </mentions>
  </threadedComment>
  <threadedComment ref="OCZ655380" dT="2023-01-31T09:06:23.90" personId="{171D40F8-B88A-4899-8923-1253382DD713}" id="{1F62012C-9323-4930-81DF-613BC7D7CB2C}" parentId="{BABFD5A0-A5E9-4691-98EE-E7661C342046}">
    <text>updated</text>
  </threadedComment>
  <threadedComment ref="OMV655380" dT="2023-01-31T08:26:00.52" personId="{4D90216A-5022-448F-B86B-3C48E47C285D}" id="{25B5A388-7453-4D26-A725-68EC00933DD5}">
    <text>@Mwamlima, Basileke please edit this line as per the mail from Guy</text>
    <mentions>
      <mention mentionpersonId="{1D340A60-DA7F-4B80-92CD-5DFC1B872412}" mentionId="{0FD99CF6-AE86-4F9B-9F10-BCD2116BDBCB}" startIndex="0" length="19"/>
    </mentions>
  </threadedComment>
  <threadedComment ref="OMV655380" dT="2023-01-31T09:06:23.90" personId="{171D40F8-B88A-4899-8923-1253382DD713}" id="{C917268B-E29B-4578-9041-288EB58FF8D6}" parentId="{25B5A388-7453-4D26-A725-68EC00933DD5}">
    <text>updated</text>
  </threadedComment>
  <threadedComment ref="OWR655380" dT="2023-01-31T08:26:00.52" personId="{4D90216A-5022-448F-B86B-3C48E47C285D}" id="{0554D1CF-B778-4EEC-87AB-3B7B0ECFFBE9}">
    <text>@Mwamlima, Basileke please edit this line as per the mail from Guy</text>
    <mentions>
      <mention mentionpersonId="{1D340A60-DA7F-4B80-92CD-5DFC1B872412}" mentionId="{E43CD448-525E-4031-A50C-0056F7831A4E}" startIndex="0" length="19"/>
    </mentions>
  </threadedComment>
  <threadedComment ref="OWR655380" dT="2023-01-31T09:06:23.90" personId="{171D40F8-B88A-4899-8923-1253382DD713}" id="{2E8F836F-1861-46D7-B7A6-CA6192A5116C}" parentId="{0554D1CF-B778-4EEC-87AB-3B7B0ECFFBE9}">
    <text>updated</text>
  </threadedComment>
  <threadedComment ref="PGN655380" dT="2023-01-31T08:26:00.52" personId="{4D90216A-5022-448F-B86B-3C48E47C285D}" id="{B36EC690-4230-4063-BF01-134D19834EEC}">
    <text>@Mwamlima, Basileke please edit this line as per the mail from Guy</text>
    <mentions>
      <mention mentionpersonId="{1D340A60-DA7F-4B80-92CD-5DFC1B872412}" mentionId="{145304EE-73B7-48CB-AA29-52BF1ECF89A9}" startIndex="0" length="19"/>
    </mentions>
  </threadedComment>
  <threadedComment ref="PGN655380" dT="2023-01-31T09:06:23.90" personId="{171D40F8-B88A-4899-8923-1253382DD713}" id="{6B1A3EC7-9A43-492D-AB10-44D88150E937}" parentId="{B36EC690-4230-4063-BF01-134D19834EEC}">
    <text>updated</text>
  </threadedComment>
  <threadedComment ref="PQJ655380" dT="2023-01-31T08:26:00.52" personId="{4D90216A-5022-448F-B86B-3C48E47C285D}" id="{FA4CD99C-3F20-4AB4-8EA2-77C6E83FCB1A}">
    <text>@Mwamlima, Basileke please edit this line as per the mail from Guy</text>
    <mentions>
      <mention mentionpersonId="{1D340A60-DA7F-4B80-92CD-5DFC1B872412}" mentionId="{9C8E9970-36AE-4FFF-AFD4-6766F2084FE9}" startIndex="0" length="19"/>
    </mentions>
  </threadedComment>
  <threadedComment ref="PQJ655380" dT="2023-01-31T09:06:23.90" personId="{171D40F8-B88A-4899-8923-1253382DD713}" id="{93A2E4B4-DD2F-4141-A5CA-2374A0A34FBA}" parentId="{FA4CD99C-3F20-4AB4-8EA2-77C6E83FCB1A}">
    <text>updated</text>
  </threadedComment>
  <threadedComment ref="QAF655380" dT="2023-01-31T08:26:00.52" personId="{4D90216A-5022-448F-B86B-3C48E47C285D}" id="{B70F3100-016A-4E92-B8D6-BF7DA96AEA4D}">
    <text>@Mwamlima, Basileke please edit this line as per the mail from Guy</text>
    <mentions>
      <mention mentionpersonId="{1D340A60-DA7F-4B80-92CD-5DFC1B872412}" mentionId="{326CDB88-9BB6-40EA-8008-01E398E56108}" startIndex="0" length="19"/>
    </mentions>
  </threadedComment>
  <threadedComment ref="QAF655380" dT="2023-01-31T09:06:23.90" personId="{171D40F8-B88A-4899-8923-1253382DD713}" id="{6272FEA1-C2C4-4C08-A6A8-160D5AFDDF5F}" parentId="{B70F3100-016A-4E92-B8D6-BF7DA96AEA4D}">
    <text>updated</text>
  </threadedComment>
  <threadedComment ref="QKB655380" dT="2023-01-31T08:26:00.52" personId="{4D90216A-5022-448F-B86B-3C48E47C285D}" id="{ADB72512-2F96-46C2-8A03-E6A3C558801D}">
    <text>@Mwamlima, Basileke please edit this line as per the mail from Guy</text>
    <mentions>
      <mention mentionpersonId="{1D340A60-DA7F-4B80-92CD-5DFC1B872412}" mentionId="{D2B5265A-4FA4-4D7E-9C94-F60E8CF05345}" startIndex="0" length="19"/>
    </mentions>
  </threadedComment>
  <threadedComment ref="QKB655380" dT="2023-01-31T09:06:23.90" personId="{171D40F8-B88A-4899-8923-1253382DD713}" id="{62F098CD-259C-458A-A790-35B7E149661D}" parentId="{ADB72512-2F96-46C2-8A03-E6A3C558801D}">
    <text>updated</text>
  </threadedComment>
  <threadedComment ref="QTX655380" dT="2023-01-31T08:26:00.52" personId="{4D90216A-5022-448F-B86B-3C48E47C285D}" id="{677A13B2-AABA-4843-BAED-B5D1DB0C7248}">
    <text>@Mwamlima, Basileke please edit this line as per the mail from Guy</text>
    <mentions>
      <mention mentionpersonId="{1D340A60-DA7F-4B80-92CD-5DFC1B872412}" mentionId="{CE45C497-126A-4368-A370-2F12668908D4}" startIndex="0" length="19"/>
    </mentions>
  </threadedComment>
  <threadedComment ref="QTX655380" dT="2023-01-31T09:06:23.90" personId="{171D40F8-B88A-4899-8923-1253382DD713}" id="{6BA0E8D3-0FD2-4EB7-9F44-EC22E73060BE}" parentId="{677A13B2-AABA-4843-BAED-B5D1DB0C7248}">
    <text>updated</text>
  </threadedComment>
  <threadedComment ref="RDT655380" dT="2023-01-31T08:26:00.52" personId="{4D90216A-5022-448F-B86B-3C48E47C285D}" id="{64B6748C-5315-41BF-86CA-A2EB8C474696}">
    <text>@Mwamlima, Basileke please edit this line as per the mail from Guy</text>
    <mentions>
      <mention mentionpersonId="{1D340A60-DA7F-4B80-92CD-5DFC1B872412}" mentionId="{CAB53878-FA6D-4CF1-9A2F-C4C85ABB4A95}" startIndex="0" length="19"/>
    </mentions>
  </threadedComment>
  <threadedComment ref="RDT655380" dT="2023-01-31T09:06:23.90" personId="{171D40F8-B88A-4899-8923-1253382DD713}" id="{EB670AE8-1C36-4AC1-9BAF-FBC659247043}" parentId="{64B6748C-5315-41BF-86CA-A2EB8C474696}">
    <text>updated</text>
  </threadedComment>
  <threadedComment ref="RNP655380" dT="2023-01-31T08:26:00.52" personId="{4D90216A-5022-448F-B86B-3C48E47C285D}" id="{E7AEB76B-F816-42E4-AAD4-3063983FB816}">
    <text>@Mwamlima, Basileke please edit this line as per the mail from Guy</text>
    <mentions>
      <mention mentionpersonId="{1D340A60-DA7F-4B80-92CD-5DFC1B872412}" mentionId="{AEAF51DF-3487-4D2B-985E-514B46987073}" startIndex="0" length="19"/>
    </mentions>
  </threadedComment>
  <threadedComment ref="RNP655380" dT="2023-01-31T09:06:23.90" personId="{171D40F8-B88A-4899-8923-1253382DD713}" id="{784822F7-67D4-4AB9-A450-222D29F037C1}" parentId="{E7AEB76B-F816-42E4-AAD4-3063983FB816}">
    <text>updated</text>
  </threadedComment>
  <threadedComment ref="RXL655380" dT="2023-01-31T08:26:00.52" personId="{4D90216A-5022-448F-B86B-3C48E47C285D}" id="{BAF38E08-5A7E-4753-AA88-F1D5BD5146FF}">
    <text>@Mwamlima, Basileke please edit this line as per the mail from Guy</text>
    <mentions>
      <mention mentionpersonId="{1D340A60-DA7F-4B80-92CD-5DFC1B872412}" mentionId="{461CBE8A-7F84-4BAE-BBE7-9E45E09F3FBF}" startIndex="0" length="19"/>
    </mentions>
  </threadedComment>
  <threadedComment ref="RXL655380" dT="2023-01-31T09:06:23.90" personId="{171D40F8-B88A-4899-8923-1253382DD713}" id="{53712395-BF04-40E7-BF4E-504C301B4D12}" parentId="{BAF38E08-5A7E-4753-AA88-F1D5BD5146FF}">
    <text>updated</text>
  </threadedComment>
  <threadedComment ref="SHH655380" dT="2023-01-31T08:26:00.52" personId="{4D90216A-5022-448F-B86B-3C48E47C285D}" id="{12500E81-9556-47CF-A57A-45F4F6F83011}">
    <text>@Mwamlima, Basileke please edit this line as per the mail from Guy</text>
    <mentions>
      <mention mentionpersonId="{1D340A60-DA7F-4B80-92CD-5DFC1B872412}" mentionId="{8A5C44B8-C9A7-498C-8C1D-CF511429DEE1}" startIndex="0" length="19"/>
    </mentions>
  </threadedComment>
  <threadedComment ref="SHH655380" dT="2023-01-31T09:06:23.90" personId="{171D40F8-B88A-4899-8923-1253382DD713}" id="{C655C710-53EF-41D4-8691-636A5E6A8CEA}" parentId="{12500E81-9556-47CF-A57A-45F4F6F83011}">
    <text>updated</text>
  </threadedComment>
  <threadedComment ref="SRD655380" dT="2023-01-31T08:26:00.52" personId="{4D90216A-5022-448F-B86B-3C48E47C285D}" id="{E0E6F100-745C-459B-B1EC-FE07003335F3}">
    <text>@Mwamlima, Basileke please edit this line as per the mail from Guy</text>
    <mentions>
      <mention mentionpersonId="{1D340A60-DA7F-4B80-92CD-5DFC1B872412}" mentionId="{71D57BC7-ADCE-42CF-8CFF-86B1F5550D92}" startIndex="0" length="19"/>
    </mentions>
  </threadedComment>
  <threadedComment ref="SRD655380" dT="2023-01-31T09:06:23.90" personId="{171D40F8-B88A-4899-8923-1253382DD713}" id="{53F40B0D-6EF7-4847-9AC6-EC7F07AFB9B9}" parentId="{E0E6F100-745C-459B-B1EC-FE07003335F3}">
    <text>updated</text>
  </threadedComment>
  <threadedComment ref="TAZ655380" dT="2023-01-31T08:26:00.52" personId="{4D90216A-5022-448F-B86B-3C48E47C285D}" id="{0609270F-17B4-416B-B446-701C7B8C5F20}">
    <text>@Mwamlima, Basileke please edit this line as per the mail from Guy</text>
    <mentions>
      <mention mentionpersonId="{1D340A60-DA7F-4B80-92CD-5DFC1B872412}" mentionId="{CB13B018-F2CB-4D16-A026-A7B2D2BF0626}" startIndex="0" length="19"/>
    </mentions>
  </threadedComment>
  <threadedComment ref="TAZ655380" dT="2023-01-31T09:06:23.90" personId="{171D40F8-B88A-4899-8923-1253382DD713}" id="{81C23425-FE77-41E3-BB57-9AC574EC85B8}" parentId="{0609270F-17B4-416B-B446-701C7B8C5F20}">
    <text>updated</text>
  </threadedComment>
  <threadedComment ref="TKV655380" dT="2023-01-31T08:26:00.52" personId="{4D90216A-5022-448F-B86B-3C48E47C285D}" id="{0286BA41-C064-43A3-91C8-6A70F6878932}">
    <text>@Mwamlima, Basileke please edit this line as per the mail from Guy</text>
    <mentions>
      <mention mentionpersonId="{1D340A60-DA7F-4B80-92CD-5DFC1B872412}" mentionId="{45EE7AF2-B464-49E1-B955-CCADAEB8F37E}" startIndex="0" length="19"/>
    </mentions>
  </threadedComment>
  <threadedComment ref="TKV655380" dT="2023-01-31T09:06:23.90" personId="{171D40F8-B88A-4899-8923-1253382DD713}" id="{4540B584-631E-42F0-8D92-1CA42643801E}" parentId="{0286BA41-C064-43A3-91C8-6A70F6878932}">
    <text>updated</text>
  </threadedComment>
  <threadedComment ref="TUR655380" dT="2023-01-31T08:26:00.52" personId="{4D90216A-5022-448F-B86B-3C48E47C285D}" id="{E20ED8CE-CEDF-4D71-A94E-CA7DCEB445F3}">
    <text>@Mwamlima, Basileke please edit this line as per the mail from Guy</text>
    <mentions>
      <mention mentionpersonId="{1D340A60-DA7F-4B80-92CD-5DFC1B872412}" mentionId="{FA88FED0-57E7-41A5-924E-0B227F449573}" startIndex="0" length="19"/>
    </mentions>
  </threadedComment>
  <threadedComment ref="TUR655380" dT="2023-01-31T09:06:23.90" personId="{171D40F8-B88A-4899-8923-1253382DD713}" id="{35B42E3D-E974-4B3C-AC65-1FA42EE534A5}" parentId="{E20ED8CE-CEDF-4D71-A94E-CA7DCEB445F3}">
    <text>updated</text>
  </threadedComment>
  <threadedComment ref="UEN655380" dT="2023-01-31T08:26:00.52" personId="{4D90216A-5022-448F-B86B-3C48E47C285D}" id="{EFDB2326-B04E-47FE-9C05-7F6EB051B3E4}">
    <text>@Mwamlima, Basileke please edit this line as per the mail from Guy</text>
    <mentions>
      <mention mentionpersonId="{1D340A60-DA7F-4B80-92CD-5DFC1B872412}" mentionId="{6896942F-39C8-4426-A4FF-6D14A9367773}" startIndex="0" length="19"/>
    </mentions>
  </threadedComment>
  <threadedComment ref="UEN655380" dT="2023-01-31T09:06:23.90" personId="{171D40F8-B88A-4899-8923-1253382DD713}" id="{66D3A0EF-B5D9-4FBE-B17A-CC680FB37FDB}" parentId="{EFDB2326-B04E-47FE-9C05-7F6EB051B3E4}">
    <text>updated</text>
  </threadedComment>
  <threadedComment ref="UOJ655380" dT="2023-01-31T08:26:00.52" personId="{4D90216A-5022-448F-B86B-3C48E47C285D}" id="{3857A07E-A771-4734-B400-1AA581C3D9ED}">
    <text>@Mwamlima, Basileke please edit this line as per the mail from Guy</text>
    <mentions>
      <mention mentionpersonId="{1D340A60-DA7F-4B80-92CD-5DFC1B872412}" mentionId="{E2BE62B4-F636-48C1-86AD-24B3B6285A46}" startIndex="0" length="19"/>
    </mentions>
  </threadedComment>
  <threadedComment ref="UOJ655380" dT="2023-01-31T09:06:23.90" personId="{171D40F8-B88A-4899-8923-1253382DD713}" id="{89F92645-0C90-4B5E-A4C9-B6FA7C6D197B}" parentId="{3857A07E-A771-4734-B400-1AA581C3D9ED}">
    <text>updated</text>
  </threadedComment>
  <threadedComment ref="UYF655380" dT="2023-01-31T08:26:00.52" personId="{4D90216A-5022-448F-B86B-3C48E47C285D}" id="{2BC09648-1255-46AE-8E63-C9328BAF40E0}">
    <text>@Mwamlima, Basileke please edit this line as per the mail from Guy</text>
    <mentions>
      <mention mentionpersonId="{1D340A60-DA7F-4B80-92CD-5DFC1B872412}" mentionId="{66DC62FE-7FDC-430F-971E-68C5ADDD3963}" startIndex="0" length="19"/>
    </mentions>
  </threadedComment>
  <threadedComment ref="UYF655380" dT="2023-01-31T09:06:23.90" personId="{171D40F8-B88A-4899-8923-1253382DD713}" id="{C1C7F044-4D4D-4B34-8FD1-4FBB3B00A178}" parentId="{2BC09648-1255-46AE-8E63-C9328BAF40E0}">
    <text>updated</text>
  </threadedComment>
  <threadedComment ref="VIB655380" dT="2023-01-31T08:26:00.52" personId="{4D90216A-5022-448F-B86B-3C48E47C285D}" id="{10068BE2-06F3-4B28-A358-4C2622370697}">
    <text>@Mwamlima, Basileke please edit this line as per the mail from Guy</text>
    <mentions>
      <mention mentionpersonId="{1D340A60-DA7F-4B80-92CD-5DFC1B872412}" mentionId="{77A79C29-E706-4648-80BC-8C3D751A8DF9}" startIndex="0" length="19"/>
    </mentions>
  </threadedComment>
  <threadedComment ref="VIB655380" dT="2023-01-31T09:06:23.90" personId="{171D40F8-B88A-4899-8923-1253382DD713}" id="{D3014A49-3B9C-45D4-ABD3-99FFDEB45FFF}" parentId="{10068BE2-06F3-4B28-A358-4C2622370697}">
    <text>updated</text>
  </threadedComment>
  <threadedComment ref="VRX655380" dT="2023-01-31T08:26:00.52" personId="{4D90216A-5022-448F-B86B-3C48E47C285D}" id="{B6CD12DA-8EC0-4EC2-BE09-5F38070B094E}">
    <text>@Mwamlima, Basileke please edit this line as per the mail from Guy</text>
    <mentions>
      <mention mentionpersonId="{1D340A60-DA7F-4B80-92CD-5DFC1B872412}" mentionId="{5FCEA17B-B237-4C75-AF1D-DC9D7BDF8ABD}" startIndex="0" length="19"/>
    </mentions>
  </threadedComment>
  <threadedComment ref="VRX655380" dT="2023-01-31T09:06:23.90" personId="{171D40F8-B88A-4899-8923-1253382DD713}" id="{1670679D-0BC3-491F-81FC-ECE6F4CC3751}" parentId="{B6CD12DA-8EC0-4EC2-BE09-5F38070B094E}">
    <text>updated</text>
  </threadedComment>
  <threadedComment ref="WBT655380" dT="2023-01-31T08:26:00.52" personId="{4D90216A-5022-448F-B86B-3C48E47C285D}" id="{AD118E7B-6BBB-4682-A64D-011327279CF3}">
    <text>@Mwamlima, Basileke please edit this line as per the mail from Guy</text>
    <mentions>
      <mention mentionpersonId="{1D340A60-DA7F-4B80-92CD-5DFC1B872412}" mentionId="{F8EC519E-F752-47AD-A928-9CCD2CB1D45D}" startIndex="0" length="19"/>
    </mentions>
  </threadedComment>
  <threadedComment ref="WBT655380" dT="2023-01-31T09:06:23.90" personId="{171D40F8-B88A-4899-8923-1253382DD713}" id="{3A1169B9-26EA-4EBE-91D2-1565AD8FD7B5}" parentId="{AD118E7B-6BBB-4682-A64D-011327279CF3}">
    <text>updated</text>
  </threadedComment>
  <threadedComment ref="WLP655380" dT="2023-01-31T08:26:00.52" personId="{4D90216A-5022-448F-B86B-3C48E47C285D}" id="{07CF4BCB-9902-4AF6-99C1-170CA7B83423}">
    <text>@Mwamlima, Basileke please edit this line as per the mail from Guy</text>
    <mentions>
      <mention mentionpersonId="{1D340A60-DA7F-4B80-92CD-5DFC1B872412}" mentionId="{7231A73C-0780-492A-8D49-F28EBA29461C}" startIndex="0" length="19"/>
    </mentions>
  </threadedComment>
  <threadedComment ref="WLP655380" dT="2023-01-31T09:06:23.90" personId="{171D40F8-B88A-4899-8923-1253382DD713}" id="{907985BC-BDA5-4057-A82B-E3A47C561F92}" parentId="{07CF4BCB-9902-4AF6-99C1-170CA7B83423}">
    <text>updated</text>
  </threadedComment>
  <threadedComment ref="WVL655380" dT="2023-01-31T08:26:00.52" personId="{4D90216A-5022-448F-B86B-3C48E47C285D}" id="{68AD4E70-6CCC-40A4-9233-5F23FDA2F5F4}">
    <text>@Mwamlima, Basileke please edit this line as per the mail from Guy</text>
    <mentions>
      <mention mentionpersonId="{1D340A60-DA7F-4B80-92CD-5DFC1B872412}" mentionId="{A40282A1-9626-4882-9EC4-19C69BBE453F}" startIndex="0" length="19"/>
    </mentions>
  </threadedComment>
  <threadedComment ref="WVL655380" dT="2023-01-31T09:06:23.90" personId="{171D40F8-B88A-4899-8923-1253382DD713}" id="{BFE80DE3-7118-4B26-B2DC-AA36EB87CB3D}" parentId="{68AD4E70-6CCC-40A4-9233-5F23FDA2F5F4}">
    <text>updated</text>
  </threadedComment>
  <threadedComment ref="E720914" dT="2023-01-31T08:27:18.32" personId="{4D90216A-5022-448F-B86B-3C48E47C285D}" id="{E8007D97-4BF3-4E33-8C59-862C7E34523F}">
    <text>@Mwamlima, Basileke please update this as per Zenzo's calculations (considered and quality checked by yourself of course)</text>
    <mentions>
      <mention mentionpersonId="{1D340A60-DA7F-4B80-92CD-5DFC1B872412}" mentionId="{CC3A3273-0D0A-4FA3-8DB8-3C595BC0EAFF}" startIndex="0" length="19"/>
    </mentions>
  </threadedComment>
  <threadedComment ref="E720914" dT="2023-01-31T08:57:32.93" personId="{171D40F8-B88A-4899-8923-1253382DD713}" id="{4936EDD1-7785-4A73-8B1E-BCE7A949F7ED}" parentId="{E8007D97-4BF3-4E33-8C59-862C7E34523F}">
    <text>Updated.</text>
  </threadedComment>
  <threadedComment ref="JA720914" dT="2023-01-31T08:27:18.32" personId="{4D90216A-5022-448F-B86B-3C48E47C285D}" id="{B2941009-21FB-4C3B-928B-BFE8106BE9C4}">
    <text>@Mwamlima, Basileke please update this as per Zenzo's calculations (considered and quality checked by yourself of course)</text>
    <mentions>
      <mention mentionpersonId="{1D340A60-DA7F-4B80-92CD-5DFC1B872412}" mentionId="{83233807-0069-4455-9D14-46AF6C831EFC}" startIndex="0" length="19"/>
    </mentions>
  </threadedComment>
  <threadedComment ref="JA720914" dT="2023-01-31T08:57:32.93" personId="{171D40F8-B88A-4899-8923-1253382DD713}" id="{5BB674CF-7A95-4AF0-9ADE-68EA1013B637}" parentId="{B2941009-21FB-4C3B-928B-BFE8106BE9C4}">
    <text>Updated.</text>
  </threadedComment>
  <threadedComment ref="SW720914" dT="2023-01-31T08:27:18.32" personId="{4D90216A-5022-448F-B86B-3C48E47C285D}" id="{49C2EF6F-384F-4278-AD32-9EEE5D1D0079}">
    <text>@Mwamlima, Basileke please update this as per Zenzo's calculations (considered and quality checked by yourself of course)</text>
    <mentions>
      <mention mentionpersonId="{1D340A60-DA7F-4B80-92CD-5DFC1B872412}" mentionId="{B1A7C79E-E2A8-46F6-8434-B34438A78FBF}" startIndex="0" length="19"/>
    </mentions>
  </threadedComment>
  <threadedComment ref="SW720914" dT="2023-01-31T08:57:32.93" personId="{171D40F8-B88A-4899-8923-1253382DD713}" id="{B47E5059-0CDD-4905-9680-BB242C273624}" parentId="{49C2EF6F-384F-4278-AD32-9EEE5D1D0079}">
    <text>Updated.</text>
  </threadedComment>
  <threadedComment ref="ACS720914" dT="2023-01-31T08:27:18.32" personId="{4D90216A-5022-448F-B86B-3C48E47C285D}" id="{617EF2C4-F07B-4E71-AE7C-4995B53B738F}">
    <text>@Mwamlima, Basileke please update this as per Zenzo's calculations (considered and quality checked by yourself of course)</text>
    <mentions>
      <mention mentionpersonId="{1D340A60-DA7F-4B80-92CD-5DFC1B872412}" mentionId="{D11FE08A-1C50-4B34-89C0-2364279702F0}" startIndex="0" length="19"/>
    </mentions>
  </threadedComment>
  <threadedComment ref="ACS720914" dT="2023-01-31T08:57:32.93" personId="{171D40F8-B88A-4899-8923-1253382DD713}" id="{DE391211-68CE-45C0-A354-D2DBA06AFF0B}" parentId="{617EF2C4-F07B-4E71-AE7C-4995B53B738F}">
    <text>Updated.</text>
  </threadedComment>
  <threadedComment ref="AMO720914" dT="2023-01-31T08:27:18.32" personId="{4D90216A-5022-448F-B86B-3C48E47C285D}" id="{698B76F8-CA4A-4F22-9848-7EFD7DD3B8E6}">
    <text>@Mwamlima, Basileke please update this as per Zenzo's calculations (considered and quality checked by yourself of course)</text>
    <mentions>
      <mention mentionpersonId="{1D340A60-DA7F-4B80-92CD-5DFC1B872412}" mentionId="{868254E5-4DFC-458B-97BB-5B6D1C526307}" startIndex="0" length="19"/>
    </mentions>
  </threadedComment>
  <threadedComment ref="AMO720914" dT="2023-01-31T08:57:32.93" personId="{171D40F8-B88A-4899-8923-1253382DD713}" id="{0AB6D2E9-ECBC-4C0B-B1FC-7784DA43FFD7}" parentId="{698B76F8-CA4A-4F22-9848-7EFD7DD3B8E6}">
    <text>Updated.</text>
  </threadedComment>
  <threadedComment ref="AWK720914" dT="2023-01-31T08:27:18.32" personId="{4D90216A-5022-448F-B86B-3C48E47C285D}" id="{AE6A342E-A5A7-423F-8DDF-8CDD192321C4}">
    <text>@Mwamlima, Basileke please update this as per Zenzo's calculations (considered and quality checked by yourself of course)</text>
    <mentions>
      <mention mentionpersonId="{1D340A60-DA7F-4B80-92CD-5DFC1B872412}" mentionId="{6FAC9CF7-FB84-451F-8B07-24B41DBE8177}" startIndex="0" length="19"/>
    </mentions>
  </threadedComment>
  <threadedComment ref="AWK720914" dT="2023-01-31T08:57:32.93" personId="{171D40F8-B88A-4899-8923-1253382DD713}" id="{C8DD44AE-2AA5-4110-BA6D-D63994CA9505}" parentId="{AE6A342E-A5A7-423F-8DDF-8CDD192321C4}">
    <text>Updated.</text>
  </threadedComment>
  <threadedComment ref="BGG720914" dT="2023-01-31T08:27:18.32" personId="{4D90216A-5022-448F-B86B-3C48E47C285D}" id="{ADAB4B4D-7655-4EA8-B59D-4FEC363CCC72}">
    <text>@Mwamlima, Basileke please update this as per Zenzo's calculations (considered and quality checked by yourself of course)</text>
    <mentions>
      <mention mentionpersonId="{1D340A60-DA7F-4B80-92CD-5DFC1B872412}" mentionId="{028C7D13-9A17-405A-8026-A90BF8432BBB}" startIndex="0" length="19"/>
    </mentions>
  </threadedComment>
  <threadedComment ref="BGG720914" dT="2023-01-31T08:57:32.93" personId="{171D40F8-B88A-4899-8923-1253382DD713}" id="{6E05D05E-0B7F-451E-A42C-0798A402E14D}" parentId="{ADAB4B4D-7655-4EA8-B59D-4FEC363CCC72}">
    <text>Updated.</text>
  </threadedComment>
  <threadedComment ref="BQC720914" dT="2023-01-31T08:27:18.32" personId="{4D90216A-5022-448F-B86B-3C48E47C285D}" id="{A9147E3E-4771-4107-808F-8280A4E6FAC6}">
    <text>@Mwamlima, Basileke please update this as per Zenzo's calculations (considered and quality checked by yourself of course)</text>
    <mentions>
      <mention mentionpersonId="{1D340A60-DA7F-4B80-92CD-5DFC1B872412}" mentionId="{3BFC05B4-E0D2-4F5E-92B5-4FF6AE163EAC}" startIndex="0" length="19"/>
    </mentions>
  </threadedComment>
  <threadedComment ref="BQC720914" dT="2023-01-31T08:57:32.93" personId="{171D40F8-B88A-4899-8923-1253382DD713}" id="{03340F4A-0D0B-4DBF-A4B9-A4C2BB6A58E1}" parentId="{A9147E3E-4771-4107-808F-8280A4E6FAC6}">
    <text>Updated.</text>
  </threadedComment>
  <threadedComment ref="BZY720914" dT="2023-01-31T08:27:18.32" personId="{4D90216A-5022-448F-B86B-3C48E47C285D}" id="{1D02FDA6-F7BB-4C27-8CD8-7B715646C027}">
    <text>@Mwamlima, Basileke please update this as per Zenzo's calculations (considered and quality checked by yourself of course)</text>
    <mentions>
      <mention mentionpersonId="{1D340A60-DA7F-4B80-92CD-5DFC1B872412}" mentionId="{B6A568F1-D80D-4871-808A-FD987DA961A9}" startIndex="0" length="19"/>
    </mentions>
  </threadedComment>
  <threadedComment ref="BZY720914" dT="2023-01-31T08:57:32.93" personId="{171D40F8-B88A-4899-8923-1253382DD713}" id="{44113B24-D5D1-4461-8A8C-0171CB6779C6}" parentId="{1D02FDA6-F7BB-4C27-8CD8-7B715646C027}">
    <text>Updated.</text>
  </threadedComment>
  <threadedComment ref="CJU720914" dT="2023-01-31T08:27:18.32" personId="{4D90216A-5022-448F-B86B-3C48E47C285D}" id="{057B8026-91C2-40D5-8BFB-1B3EF7A409BE}">
    <text>@Mwamlima, Basileke please update this as per Zenzo's calculations (considered and quality checked by yourself of course)</text>
    <mentions>
      <mention mentionpersonId="{1D340A60-DA7F-4B80-92CD-5DFC1B872412}" mentionId="{ADC027FC-6A25-4CC2-9FCD-1C2A7AC9C7EB}" startIndex="0" length="19"/>
    </mentions>
  </threadedComment>
  <threadedComment ref="CJU720914" dT="2023-01-31T08:57:32.93" personId="{171D40F8-B88A-4899-8923-1253382DD713}" id="{3CA66F7A-ADA9-4D0E-BC5B-13B6D5FEA245}" parentId="{057B8026-91C2-40D5-8BFB-1B3EF7A409BE}">
    <text>Updated.</text>
  </threadedComment>
  <threadedComment ref="CTQ720914" dT="2023-01-31T08:27:18.32" personId="{4D90216A-5022-448F-B86B-3C48E47C285D}" id="{969E915F-95BA-4C27-A9F6-D26C76A4E70B}">
    <text>@Mwamlima, Basileke please update this as per Zenzo's calculations (considered and quality checked by yourself of course)</text>
    <mentions>
      <mention mentionpersonId="{1D340A60-DA7F-4B80-92CD-5DFC1B872412}" mentionId="{1E0243E8-5C69-456D-8146-C62E7BFF5BC4}" startIndex="0" length="19"/>
    </mentions>
  </threadedComment>
  <threadedComment ref="CTQ720914" dT="2023-01-31T08:57:32.93" personId="{171D40F8-B88A-4899-8923-1253382DD713}" id="{5F2D9C4A-A3B1-450E-979E-B47A29AA4801}" parentId="{969E915F-95BA-4C27-A9F6-D26C76A4E70B}">
    <text>Updated.</text>
  </threadedComment>
  <threadedComment ref="DDM720914" dT="2023-01-31T08:27:18.32" personId="{4D90216A-5022-448F-B86B-3C48E47C285D}" id="{C93D1636-0C76-4D6D-A91E-7259DE5AD1F7}">
    <text>@Mwamlima, Basileke please update this as per Zenzo's calculations (considered and quality checked by yourself of course)</text>
    <mentions>
      <mention mentionpersonId="{1D340A60-DA7F-4B80-92CD-5DFC1B872412}" mentionId="{08591E56-BBA0-4A25-B911-2640527E9491}" startIndex="0" length="19"/>
    </mentions>
  </threadedComment>
  <threadedComment ref="DDM720914" dT="2023-01-31T08:57:32.93" personId="{171D40F8-B88A-4899-8923-1253382DD713}" id="{A9C4BAD5-248F-4FBA-A368-4D6B39A83FAE}" parentId="{C93D1636-0C76-4D6D-A91E-7259DE5AD1F7}">
    <text>Updated.</text>
  </threadedComment>
  <threadedComment ref="DNI720914" dT="2023-01-31T08:27:18.32" personId="{4D90216A-5022-448F-B86B-3C48E47C285D}" id="{8DCE7FB0-B43D-4825-B43A-CA7B9C30E195}">
    <text>@Mwamlima, Basileke please update this as per Zenzo's calculations (considered and quality checked by yourself of course)</text>
    <mentions>
      <mention mentionpersonId="{1D340A60-DA7F-4B80-92CD-5DFC1B872412}" mentionId="{C0F2ECBF-5299-4AE0-B14A-B38C2BBECC36}" startIndex="0" length="19"/>
    </mentions>
  </threadedComment>
  <threadedComment ref="DNI720914" dT="2023-01-31T08:57:32.93" personId="{171D40F8-B88A-4899-8923-1253382DD713}" id="{06C4DEBF-5E44-4737-8985-43BF5EE261BF}" parentId="{8DCE7FB0-B43D-4825-B43A-CA7B9C30E195}">
    <text>Updated.</text>
  </threadedComment>
  <threadedComment ref="DXE720914" dT="2023-01-31T08:27:18.32" personId="{4D90216A-5022-448F-B86B-3C48E47C285D}" id="{81A80917-622F-4789-9A53-6ED91C4AA31B}">
    <text>@Mwamlima, Basileke please update this as per Zenzo's calculations (considered and quality checked by yourself of course)</text>
    <mentions>
      <mention mentionpersonId="{1D340A60-DA7F-4B80-92CD-5DFC1B872412}" mentionId="{EF2884CA-3085-4E94-8072-AE554CDFD42B}" startIndex="0" length="19"/>
    </mentions>
  </threadedComment>
  <threadedComment ref="DXE720914" dT="2023-01-31T08:57:32.93" personId="{171D40F8-B88A-4899-8923-1253382DD713}" id="{AB5A42C3-70AA-4A62-8B3C-7E6545F08F7C}" parentId="{81A80917-622F-4789-9A53-6ED91C4AA31B}">
    <text>Updated.</text>
  </threadedComment>
  <threadedComment ref="EHA720914" dT="2023-01-31T08:27:18.32" personId="{4D90216A-5022-448F-B86B-3C48E47C285D}" id="{BDC0E6B2-0B8C-43FA-86F7-974DF90FC889}">
    <text>@Mwamlima, Basileke please update this as per Zenzo's calculations (considered and quality checked by yourself of course)</text>
    <mentions>
      <mention mentionpersonId="{1D340A60-DA7F-4B80-92CD-5DFC1B872412}" mentionId="{4396FC00-0D59-4188-96A5-6F00A5A84A32}" startIndex="0" length="19"/>
    </mentions>
  </threadedComment>
  <threadedComment ref="EHA720914" dT="2023-01-31T08:57:32.93" personId="{171D40F8-B88A-4899-8923-1253382DD713}" id="{52760601-A75C-46EF-A5E5-0EC5FD029F4D}" parentId="{BDC0E6B2-0B8C-43FA-86F7-974DF90FC889}">
    <text>Updated.</text>
  </threadedComment>
  <threadedComment ref="EQW720914" dT="2023-01-31T08:27:18.32" personId="{4D90216A-5022-448F-B86B-3C48E47C285D}" id="{A78920DE-914E-43E2-B0E3-E4EDDDD9558C}">
    <text>@Mwamlima, Basileke please update this as per Zenzo's calculations (considered and quality checked by yourself of course)</text>
    <mentions>
      <mention mentionpersonId="{1D340A60-DA7F-4B80-92CD-5DFC1B872412}" mentionId="{C49B7EBB-D95D-4835-8CC0-7FB3C00ADA82}" startIndex="0" length="19"/>
    </mentions>
  </threadedComment>
  <threadedComment ref="EQW720914" dT="2023-01-31T08:57:32.93" personId="{171D40F8-B88A-4899-8923-1253382DD713}" id="{0232BABD-774A-42F6-A65F-98B3F96E1749}" parentId="{A78920DE-914E-43E2-B0E3-E4EDDDD9558C}">
    <text>Updated.</text>
  </threadedComment>
  <threadedComment ref="FAS720914" dT="2023-01-31T08:27:18.32" personId="{4D90216A-5022-448F-B86B-3C48E47C285D}" id="{59194776-BE6A-4FD0-9098-B1E7C373F655}">
    <text>@Mwamlima, Basileke please update this as per Zenzo's calculations (considered and quality checked by yourself of course)</text>
    <mentions>
      <mention mentionpersonId="{1D340A60-DA7F-4B80-92CD-5DFC1B872412}" mentionId="{B7FEC496-87CD-43AD-BD80-0B4581B7AFAB}" startIndex="0" length="19"/>
    </mentions>
  </threadedComment>
  <threadedComment ref="FAS720914" dT="2023-01-31T08:57:32.93" personId="{171D40F8-B88A-4899-8923-1253382DD713}" id="{95F724E3-216B-48A6-94C3-4229AE89B33F}" parentId="{59194776-BE6A-4FD0-9098-B1E7C373F655}">
    <text>Updated.</text>
  </threadedComment>
  <threadedComment ref="FKO720914" dT="2023-01-31T08:27:18.32" personId="{4D90216A-5022-448F-B86B-3C48E47C285D}" id="{AE49A990-6DF3-4104-A45A-E10AC83F951E}">
    <text>@Mwamlima, Basileke please update this as per Zenzo's calculations (considered and quality checked by yourself of course)</text>
    <mentions>
      <mention mentionpersonId="{1D340A60-DA7F-4B80-92CD-5DFC1B872412}" mentionId="{C151DE9D-2406-4DFD-BBBA-94FCD66F4D00}" startIndex="0" length="19"/>
    </mentions>
  </threadedComment>
  <threadedComment ref="FKO720914" dT="2023-01-31T08:57:32.93" personId="{171D40F8-B88A-4899-8923-1253382DD713}" id="{47CD4C54-94BE-4FA0-B716-ABB2EEB22803}" parentId="{AE49A990-6DF3-4104-A45A-E10AC83F951E}">
    <text>Updated.</text>
  </threadedComment>
  <threadedComment ref="FUK720914" dT="2023-01-31T08:27:18.32" personId="{4D90216A-5022-448F-B86B-3C48E47C285D}" id="{57B6EDA8-31A1-4D7D-8F36-BFB13B761495}">
    <text>@Mwamlima, Basileke please update this as per Zenzo's calculations (considered and quality checked by yourself of course)</text>
    <mentions>
      <mention mentionpersonId="{1D340A60-DA7F-4B80-92CD-5DFC1B872412}" mentionId="{903DBA97-8C02-4AE5-987B-135FE4649F21}" startIndex="0" length="19"/>
    </mentions>
  </threadedComment>
  <threadedComment ref="FUK720914" dT="2023-01-31T08:57:32.93" personId="{171D40F8-B88A-4899-8923-1253382DD713}" id="{1BD36231-B4F4-4EC6-91D8-6F30958FB416}" parentId="{57B6EDA8-31A1-4D7D-8F36-BFB13B761495}">
    <text>Updated.</text>
  </threadedComment>
  <threadedComment ref="GEG720914" dT="2023-01-31T08:27:18.32" personId="{4D90216A-5022-448F-B86B-3C48E47C285D}" id="{FFB43EDD-E2CF-4BF9-BC4B-1D85D3967C3A}">
    <text>@Mwamlima, Basileke please update this as per Zenzo's calculations (considered and quality checked by yourself of course)</text>
    <mentions>
      <mention mentionpersonId="{1D340A60-DA7F-4B80-92CD-5DFC1B872412}" mentionId="{98DAEA7C-0282-4D28-8D57-3350EB1FF9C5}" startIndex="0" length="19"/>
    </mentions>
  </threadedComment>
  <threadedComment ref="GEG720914" dT="2023-01-31T08:57:32.93" personId="{171D40F8-B88A-4899-8923-1253382DD713}" id="{C9643C69-5A51-4108-872C-972583CA27D6}" parentId="{FFB43EDD-E2CF-4BF9-BC4B-1D85D3967C3A}">
    <text>Updated.</text>
  </threadedComment>
  <threadedComment ref="GOC720914" dT="2023-01-31T08:27:18.32" personId="{4D90216A-5022-448F-B86B-3C48E47C285D}" id="{2ACF65A1-3018-4029-B824-DD8BD039EB26}">
    <text>@Mwamlima, Basileke please update this as per Zenzo's calculations (considered and quality checked by yourself of course)</text>
    <mentions>
      <mention mentionpersonId="{1D340A60-DA7F-4B80-92CD-5DFC1B872412}" mentionId="{61309617-669F-48C3-A388-17BC57C05438}" startIndex="0" length="19"/>
    </mentions>
  </threadedComment>
  <threadedComment ref="GOC720914" dT="2023-01-31T08:57:32.93" personId="{171D40F8-B88A-4899-8923-1253382DD713}" id="{76ABBA24-626E-432A-AB23-A1314085D569}" parentId="{2ACF65A1-3018-4029-B824-DD8BD039EB26}">
    <text>Updated.</text>
  </threadedComment>
  <threadedComment ref="GXY720914" dT="2023-01-31T08:27:18.32" personId="{4D90216A-5022-448F-B86B-3C48E47C285D}" id="{C5287B66-6990-4BD7-895C-EA81F80FA029}">
    <text>@Mwamlima, Basileke please update this as per Zenzo's calculations (considered and quality checked by yourself of course)</text>
    <mentions>
      <mention mentionpersonId="{1D340A60-DA7F-4B80-92CD-5DFC1B872412}" mentionId="{A088C8BC-549D-462B-9C8B-7C491651210F}" startIndex="0" length="19"/>
    </mentions>
  </threadedComment>
  <threadedComment ref="GXY720914" dT="2023-01-31T08:57:32.93" personId="{171D40F8-B88A-4899-8923-1253382DD713}" id="{70E9C825-4674-4831-9170-9B6B6B3CE66C}" parentId="{C5287B66-6990-4BD7-895C-EA81F80FA029}">
    <text>Updated.</text>
  </threadedComment>
  <threadedComment ref="HHU720914" dT="2023-01-31T08:27:18.32" personId="{4D90216A-5022-448F-B86B-3C48E47C285D}" id="{69B653BD-78BE-4BB1-A436-1AD5E202468D}">
    <text>@Mwamlima, Basileke please update this as per Zenzo's calculations (considered and quality checked by yourself of course)</text>
    <mentions>
      <mention mentionpersonId="{1D340A60-DA7F-4B80-92CD-5DFC1B872412}" mentionId="{568D1A3C-501F-4339-9B40-D66D69C72F6D}" startIndex="0" length="19"/>
    </mentions>
  </threadedComment>
  <threadedComment ref="HHU720914" dT="2023-01-31T08:57:32.93" personId="{171D40F8-B88A-4899-8923-1253382DD713}" id="{6F267FD4-4212-4C19-A3CB-05FCF193257B}" parentId="{69B653BD-78BE-4BB1-A436-1AD5E202468D}">
    <text>Updated.</text>
  </threadedComment>
  <threadedComment ref="HRQ720914" dT="2023-01-31T08:27:18.32" personId="{4D90216A-5022-448F-B86B-3C48E47C285D}" id="{DE5A050D-116A-4C93-BE79-F93AB6644C30}">
    <text>@Mwamlima, Basileke please update this as per Zenzo's calculations (considered and quality checked by yourself of course)</text>
    <mentions>
      <mention mentionpersonId="{1D340A60-DA7F-4B80-92CD-5DFC1B872412}" mentionId="{2A1EB1FF-8CDD-4890-BB67-021ECDFE23B0}" startIndex="0" length="19"/>
    </mentions>
  </threadedComment>
  <threadedComment ref="HRQ720914" dT="2023-01-31T08:57:32.93" personId="{171D40F8-B88A-4899-8923-1253382DD713}" id="{304785FF-8C2F-4984-85C1-1D34D5811642}" parentId="{DE5A050D-116A-4C93-BE79-F93AB6644C30}">
    <text>Updated.</text>
  </threadedComment>
  <threadedComment ref="IBM720914" dT="2023-01-31T08:27:18.32" personId="{4D90216A-5022-448F-B86B-3C48E47C285D}" id="{24304BA1-8B05-437F-9BE5-305EC9A71CF4}">
    <text>@Mwamlima, Basileke please update this as per Zenzo's calculations (considered and quality checked by yourself of course)</text>
    <mentions>
      <mention mentionpersonId="{1D340A60-DA7F-4B80-92CD-5DFC1B872412}" mentionId="{04E9A7F5-4A29-4733-A702-F062AB75583C}" startIndex="0" length="19"/>
    </mentions>
  </threadedComment>
  <threadedComment ref="IBM720914" dT="2023-01-31T08:57:32.93" personId="{171D40F8-B88A-4899-8923-1253382DD713}" id="{8F4CE3D9-9F80-4602-B201-2679E9BE719A}" parentId="{24304BA1-8B05-437F-9BE5-305EC9A71CF4}">
    <text>Updated.</text>
  </threadedComment>
  <threadedComment ref="ILI720914" dT="2023-01-31T08:27:18.32" personId="{4D90216A-5022-448F-B86B-3C48E47C285D}" id="{ABFF0E8F-400D-4AE0-99F5-1DCA320FA9A4}">
    <text>@Mwamlima, Basileke please update this as per Zenzo's calculations (considered and quality checked by yourself of course)</text>
    <mentions>
      <mention mentionpersonId="{1D340A60-DA7F-4B80-92CD-5DFC1B872412}" mentionId="{BA813363-9B70-4573-913E-5CA379AF7181}" startIndex="0" length="19"/>
    </mentions>
  </threadedComment>
  <threadedComment ref="ILI720914" dT="2023-01-31T08:57:32.93" personId="{171D40F8-B88A-4899-8923-1253382DD713}" id="{3B9BF587-0373-409F-BC80-51C0113E70AD}" parentId="{ABFF0E8F-400D-4AE0-99F5-1DCA320FA9A4}">
    <text>Updated.</text>
  </threadedComment>
  <threadedComment ref="IVE720914" dT="2023-01-31T08:27:18.32" personId="{4D90216A-5022-448F-B86B-3C48E47C285D}" id="{7283C866-7831-4E21-B40A-CE56DE185A39}">
    <text>@Mwamlima, Basileke please update this as per Zenzo's calculations (considered and quality checked by yourself of course)</text>
    <mentions>
      <mention mentionpersonId="{1D340A60-DA7F-4B80-92CD-5DFC1B872412}" mentionId="{39BC4A60-C903-4576-B2D1-004EFCECFC11}" startIndex="0" length="19"/>
    </mentions>
  </threadedComment>
  <threadedComment ref="IVE720914" dT="2023-01-31T08:57:32.93" personId="{171D40F8-B88A-4899-8923-1253382DD713}" id="{C5E2B54B-BA45-4A4C-9B26-97A6EA41A1EE}" parentId="{7283C866-7831-4E21-B40A-CE56DE185A39}">
    <text>Updated.</text>
  </threadedComment>
  <threadedComment ref="JFA720914" dT="2023-01-31T08:27:18.32" personId="{4D90216A-5022-448F-B86B-3C48E47C285D}" id="{D69D28B0-BE55-4F49-A3E7-A03FE236ADAD}">
    <text>@Mwamlima, Basileke please update this as per Zenzo's calculations (considered and quality checked by yourself of course)</text>
    <mentions>
      <mention mentionpersonId="{1D340A60-DA7F-4B80-92CD-5DFC1B872412}" mentionId="{4DA2CC2E-FFC1-4CEF-8D21-7FB5D588E82E}" startIndex="0" length="19"/>
    </mentions>
  </threadedComment>
  <threadedComment ref="JFA720914" dT="2023-01-31T08:57:32.93" personId="{171D40F8-B88A-4899-8923-1253382DD713}" id="{5AAD33EA-5E54-4176-A21C-EB072A1E76FF}" parentId="{D69D28B0-BE55-4F49-A3E7-A03FE236ADAD}">
    <text>Updated.</text>
  </threadedComment>
  <threadedComment ref="JOW720914" dT="2023-01-31T08:27:18.32" personId="{4D90216A-5022-448F-B86B-3C48E47C285D}" id="{A0ADE237-C9FC-418E-AC1A-51AC780F00AC}">
    <text>@Mwamlima, Basileke please update this as per Zenzo's calculations (considered and quality checked by yourself of course)</text>
    <mentions>
      <mention mentionpersonId="{1D340A60-DA7F-4B80-92CD-5DFC1B872412}" mentionId="{5339E2B2-6A2C-452C-A1D1-F9EC93A191E9}" startIndex="0" length="19"/>
    </mentions>
  </threadedComment>
  <threadedComment ref="JOW720914" dT="2023-01-31T08:57:32.93" personId="{171D40F8-B88A-4899-8923-1253382DD713}" id="{C9FDD7E4-9F26-4201-8D85-5AF2C2C1C2AE}" parentId="{A0ADE237-C9FC-418E-AC1A-51AC780F00AC}">
    <text>Updated.</text>
  </threadedComment>
  <threadedComment ref="JYS720914" dT="2023-01-31T08:27:18.32" personId="{4D90216A-5022-448F-B86B-3C48E47C285D}" id="{F82C5BD4-B9E2-48E5-809C-3BB70D1063D9}">
    <text>@Mwamlima, Basileke please update this as per Zenzo's calculations (considered and quality checked by yourself of course)</text>
    <mentions>
      <mention mentionpersonId="{1D340A60-DA7F-4B80-92CD-5DFC1B872412}" mentionId="{5A82F074-D64C-471D-974C-15C936787F16}" startIndex="0" length="19"/>
    </mentions>
  </threadedComment>
  <threadedComment ref="JYS720914" dT="2023-01-31T08:57:32.93" personId="{171D40F8-B88A-4899-8923-1253382DD713}" id="{019EEE86-CFE5-433B-9AD8-DA8DCB782B61}" parentId="{F82C5BD4-B9E2-48E5-809C-3BB70D1063D9}">
    <text>Updated.</text>
  </threadedComment>
  <threadedComment ref="KIO720914" dT="2023-01-31T08:27:18.32" personId="{4D90216A-5022-448F-B86B-3C48E47C285D}" id="{79EBFB25-FCB9-4357-BED8-BE06F520739C}">
    <text>@Mwamlima, Basileke please update this as per Zenzo's calculations (considered and quality checked by yourself of course)</text>
    <mentions>
      <mention mentionpersonId="{1D340A60-DA7F-4B80-92CD-5DFC1B872412}" mentionId="{26CE17B7-DAE4-42E8-BF66-0D71000D663C}" startIndex="0" length="19"/>
    </mentions>
  </threadedComment>
  <threadedComment ref="KIO720914" dT="2023-01-31T08:57:32.93" personId="{171D40F8-B88A-4899-8923-1253382DD713}" id="{E2C60262-B0D8-4518-9E23-53331D1ACC11}" parentId="{79EBFB25-FCB9-4357-BED8-BE06F520739C}">
    <text>Updated.</text>
  </threadedComment>
  <threadedComment ref="KSK720914" dT="2023-01-31T08:27:18.32" personId="{4D90216A-5022-448F-B86B-3C48E47C285D}" id="{34F83B1A-1CBE-423E-AC01-A7C9B2151FBD}">
    <text>@Mwamlima, Basileke please update this as per Zenzo's calculations (considered and quality checked by yourself of course)</text>
    <mentions>
      <mention mentionpersonId="{1D340A60-DA7F-4B80-92CD-5DFC1B872412}" mentionId="{C7BAC65F-00AF-4D96-9169-58DB8001E6E9}" startIndex="0" length="19"/>
    </mentions>
  </threadedComment>
  <threadedComment ref="KSK720914" dT="2023-01-31T08:57:32.93" personId="{171D40F8-B88A-4899-8923-1253382DD713}" id="{CE4434DA-F7F2-4928-8EE6-E621C851CD48}" parentId="{34F83B1A-1CBE-423E-AC01-A7C9B2151FBD}">
    <text>Updated.</text>
  </threadedComment>
  <threadedComment ref="LCG720914" dT="2023-01-31T08:27:18.32" personId="{4D90216A-5022-448F-B86B-3C48E47C285D}" id="{8192E32C-0711-4C6A-A8E9-3838682AEE03}">
    <text>@Mwamlima, Basileke please update this as per Zenzo's calculations (considered and quality checked by yourself of course)</text>
    <mentions>
      <mention mentionpersonId="{1D340A60-DA7F-4B80-92CD-5DFC1B872412}" mentionId="{86E96662-6226-4019-BEFE-65E43E770493}" startIndex="0" length="19"/>
    </mentions>
  </threadedComment>
  <threadedComment ref="LCG720914" dT="2023-01-31T08:57:32.93" personId="{171D40F8-B88A-4899-8923-1253382DD713}" id="{90886B6C-0259-488D-BFA8-F73ED0FAF9AF}" parentId="{8192E32C-0711-4C6A-A8E9-3838682AEE03}">
    <text>Updated.</text>
  </threadedComment>
  <threadedComment ref="LMC720914" dT="2023-01-31T08:27:18.32" personId="{4D90216A-5022-448F-B86B-3C48E47C285D}" id="{05893C8B-C39D-4E3C-A8F4-C6C962C7AEA3}">
    <text>@Mwamlima, Basileke please update this as per Zenzo's calculations (considered and quality checked by yourself of course)</text>
    <mentions>
      <mention mentionpersonId="{1D340A60-DA7F-4B80-92CD-5DFC1B872412}" mentionId="{324A6AF1-91BD-4C1C-B5D1-ADD5FF32E961}" startIndex="0" length="19"/>
    </mentions>
  </threadedComment>
  <threadedComment ref="LMC720914" dT="2023-01-31T08:57:32.93" personId="{171D40F8-B88A-4899-8923-1253382DD713}" id="{5FC59380-87D5-486F-A253-C104F7103CC2}" parentId="{05893C8B-C39D-4E3C-A8F4-C6C962C7AEA3}">
    <text>Updated.</text>
  </threadedComment>
  <threadedComment ref="LVY720914" dT="2023-01-31T08:27:18.32" personId="{4D90216A-5022-448F-B86B-3C48E47C285D}" id="{15BB0B6A-6182-403C-9A95-5D10322D0AD5}">
    <text>@Mwamlima, Basileke please update this as per Zenzo's calculations (considered and quality checked by yourself of course)</text>
    <mentions>
      <mention mentionpersonId="{1D340A60-DA7F-4B80-92CD-5DFC1B872412}" mentionId="{14D46D3F-BB75-4B20-83ED-B88079109582}" startIndex="0" length="19"/>
    </mentions>
  </threadedComment>
  <threadedComment ref="LVY720914" dT="2023-01-31T08:57:32.93" personId="{171D40F8-B88A-4899-8923-1253382DD713}" id="{9BFCB3B4-1FE7-4867-A95D-6D869370FAE5}" parentId="{15BB0B6A-6182-403C-9A95-5D10322D0AD5}">
    <text>Updated.</text>
  </threadedComment>
  <threadedComment ref="MFU720914" dT="2023-01-31T08:27:18.32" personId="{4D90216A-5022-448F-B86B-3C48E47C285D}" id="{3E2B5623-80AE-4DF5-8D2B-16154A4858C1}">
    <text>@Mwamlima, Basileke please update this as per Zenzo's calculations (considered and quality checked by yourself of course)</text>
    <mentions>
      <mention mentionpersonId="{1D340A60-DA7F-4B80-92CD-5DFC1B872412}" mentionId="{6264F7A6-9481-454F-A97C-67D76C9C1157}" startIndex="0" length="19"/>
    </mentions>
  </threadedComment>
  <threadedComment ref="MFU720914" dT="2023-01-31T08:57:32.93" personId="{171D40F8-B88A-4899-8923-1253382DD713}" id="{00B2A6F6-51A6-4E5D-9EDF-D1304F28F810}" parentId="{3E2B5623-80AE-4DF5-8D2B-16154A4858C1}">
    <text>Updated.</text>
  </threadedComment>
  <threadedComment ref="MPQ720914" dT="2023-01-31T08:27:18.32" personId="{4D90216A-5022-448F-B86B-3C48E47C285D}" id="{AC1110D2-63C3-4DB1-958F-A01F99137AA1}">
    <text>@Mwamlima, Basileke please update this as per Zenzo's calculations (considered and quality checked by yourself of course)</text>
    <mentions>
      <mention mentionpersonId="{1D340A60-DA7F-4B80-92CD-5DFC1B872412}" mentionId="{2266566A-A96A-4BC1-84A9-68186BDB7FA5}" startIndex="0" length="19"/>
    </mentions>
  </threadedComment>
  <threadedComment ref="MPQ720914" dT="2023-01-31T08:57:32.93" personId="{171D40F8-B88A-4899-8923-1253382DD713}" id="{35B31A99-7845-4636-B63D-F24E42838DD7}" parentId="{AC1110D2-63C3-4DB1-958F-A01F99137AA1}">
    <text>Updated.</text>
  </threadedComment>
  <threadedComment ref="MZM720914" dT="2023-01-31T08:27:18.32" personId="{4D90216A-5022-448F-B86B-3C48E47C285D}" id="{301EB5C0-6B82-4480-9906-817B0C8E917D}">
    <text>@Mwamlima, Basileke please update this as per Zenzo's calculations (considered and quality checked by yourself of course)</text>
    <mentions>
      <mention mentionpersonId="{1D340A60-DA7F-4B80-92CD-5DFC1B872412}" mentionId="{61C54676-73A5-43CB-BC71-43F459565A4A}" startIndex="0" length="19"/>
    </mentions>
  </threadedComment>
  <threadedComment ref="MZM720914" dT="2023-01-31T08:57:32.93" personId="{171D40F8-B88A-4899-8923-1253382DD713}" id="{6DA5318F-4512-4DE2-959B-8B515439EBAE}" parentId="{301EB5C0-6B82-4480-9906-817B0C8E917D}">
    <text>Updated.</text>
  </threadedComment>
  <threadedComment ref="NJI720914" dT="2023-01-31T08:27:18.32" personId="{4D90216A-5022-448F-B86B-3C48E47C285D}" id="{BA1A740E-2748-4405-9C68-74BD949768FC}">
    <text>@Mwamlima, Basileke please update this as per Zenzo's calculations (considered and quality checked by yourself of course)</text>
    <mentions>
      <mention mentionpersonId="{1D340A60-DA7F-4B80-92CD-5DFC1B872412}" mentionId="{76A14B0B-3AF4-413E-B5C9-39F4D9B39E5E}" startIndex="0" length="19"/>
    </mentions>
  </threadedComment>
  <threadedComment ref="NJI720914" dT="2023-01-31T08:57:32.93" personId="{171D40F8-B88A-4899-8923-1253382DD713}" id="{79C91CB7-8B09-4C48-8A0C-BA2CDEBCF185}" parentId="{BA1A740E-2748-4405-9C68-74BD949768FC}">
    <text>Updated.</text>
  </threadedComment>
  <threadedComment ref="NTE720914" dT="2023-01-31T08:27:18.32" personId="{4D90216A-5022-448F-B86B-3C48E47C285D}" id="{631FD239-95D0-416A-82EF-442622200447}">
    <text>@Mwamlima, Basileke please update this as per Zenzo's calculations (considered and quality checked by yourself of course)</text>
    <mentions>
      <mention mentionpersonId="{1D340A60-DA7F-4B80-92CD-5DFC1B872412}" mentionId="{EC9F03C3-0461-4CB4-A0B5-A9A26B2B575F}" startIndex="0" length="19"/>
    </mentions>
  </threadedComment>
  <threadedComment ref="NTE720914" dT="2023-01-31T08:57:32.93" personId="{171D40F8-B88A-4899-8923-1253382DD713}" id="{695EF612-DA53-4A32-A193-DC414F46B8A3}" parentId="{631FD239-95D0-416A-82EF-442622200447}">
    <text>Updated.</text>
  </threadedComment>
  <threadedComment ref="ODA720914" dT="2023-01-31T08:27:18.32" personId="{4D90216A-5022-448F-B86B-3C48E47C285D}" id="{EB149C22-5048-4B13-9203-0F7BDE4FCEC4}">
    <text>@Mwamlima, Basileke please update this as per Zenzo's calculations (considered and quality checked by yourself of course)</text>
    <mentions>
      <mention mentionpersonId="{1D340A60-DA7F-4B80-92CD-5DFC1B872412}" mentionId="{6D27BDC0-C0B0-4EB0-B011-DA5173F931FA}" startIndex="0" length="19"/>
    </mentions>
  </threadedComment>
  <threadedComment ref="ODA720914" dT="2023-01-31T08:57:32.93" personId="{171D40F8-B88A-4899-8923-1253382DD713}" id="{B538D3ED-690D-450F-A4C2-49DCB3160F18}" parentId="{EB149C22-5048-4B13-9203-0F7BDE4FCEC4}">
    <text>Updated.</text>
  </threadedComment>
  <threadedComment ref="OMW720914" dT="2023-01-31T08:27:18.32" personId="{4D90216A-5022-448F-B86B-3C48E47C285D}" id="{5FE8BACB-703A-4EC7-BCA5-81CA13829257}">
    <text>@Mwamlima, Basileke please update this as per Zenzo's calculations (considered and quality checked by yourself of course)</text>
    <mentions>
      <mention mentionpersonId="{1D340A60-DA7F-4B80-92CD-5DFC1B872412}" mentionId="{451C042D-5FEF-4408-A64B-1B7E30FF1D48}" startIndex="0" length="19"/>
    </mentions>
  </threadedComment>
  <threadedComment ref="OMW720914" dT="2023-01-31T08:57:32.93" personId="{171D40F8-B88A-4899-8923-1253382DD713}" id="{B5B22248-DB20-4E84-B39A-DDA83CEAED0E}" parentId="{5FE8BACB-703A-4EC7-BCA5-81CA13829257}">
    <text>Updated.</text>
  </threadedComment>
  <threadedComment ref="OWS720914" dT="2023-01-31T08:27:18.32" personId="{4D90216A-5022-448F-B86B-3C48E47C285D}" id="{D6363254-0E0B-4657-A509-960641784DCC}">
    <text>@Mwamlima, Basileke please update this as per Zenzo's calculations (considered and quality checked by yourself of course)</text>
    <mentions>
      <mention mentionpersonId="{1D340A60-DA7F-4B80-92CD-5DFC1B872412}" mentionId="{F964B6D4-A868-4EDA-8BC2-5E580D554F9B}" startIndex="0" length="19"/>
    </mentions>
  </threadedComment>
  <threadedComment ref="OWS720914" dT="2023-01-31T08:57:32.93" personId="{171D40F8-B88A-4899-8923-1253382DD713}" id="{6A6100BF-ECB7-42FF-A6C6-91A5477DB969}" parentId="{D6363254-0E0B-4657-A509-960641784DCC}">
    <text>Updated.</text>
  </threadedComment>
  <threadedComment ref="PGO720914" dT="2023-01-31T08:27:18.32" personId="{4D90216A-5022-448F-B86B-3C48E47C285D}" id="{B160BCE7-BF1C-49B4-91B3-D58DBD3FDC62}">
    <text>@Mwamlima, Basileke please update this as per Zenzo's calculations (considered and quality checked by yourself of course)</text>
    <mentions>
      <mention mentionpersonId="{1D340A60-DA7F-4B80-92CD-5DFC1B872412}" mentionId="{B812420D-AEE5-4186-AF21-86B7E3F405C9}" startIndex="0" length="19"/>
    </mentions>
  </threadedComment>
  <threadedComment ref="PGO720914" dT="2023-01-31T08:57:32.93" personId="{171D40F8-B88A-4899-8923-1253382DD713}" id="{9B55B853-4D5B-48C8-9CBD-A2A2DE712140}" parentId="{B160BCE7-BF1C-49B4-91B3-D58DBD3FDC62}">
    <text>Updated.</text>
  </threadedComment>
  <threadedComment ref="PQK720914" dT="2023-01-31T08:27:18.32" personId="{4D90216A-5022-448F-B86B-3C48E47C285D}" id="{820A6A94-4DAF-4251-8C3F-0B6067698F89}">
    <text>@Mwamlima, Basileke please update this as per Zenzo's calculations (considered and quality checked by yourself of course)</text>
    <mentions>
      <mention mentionpersonId="{1D340A60-DA7F-4B80-92CD-5DFC1B872412}" mentionId="{756BC193-94BA-46DD-BD32-E40F70CB46B5}" startIndex="0" length="19"/>
    </mentions>
  </threadedComment>
  <threadedComment ref="PQK720914" dT="2023-01-31T08:57:32.93" personId="{171D40F8-B88A-4899-8923-1253382DD713}" id="{350081B1-B858-4DFE-90FD-53807E1140CD}" parentId="{820A6A94-4DAF-4251-8C3F-0B6067698F89}">
    <text>Updated.</text>
  </threadedComment>
  <threadedComment ref="QAG720914" dT="2023-01-31T08:27:18.32" personId="{4D90216A-5022-448F-B86B-3C48E47C285D}" id="{3E71CC5D-E501-4B8E-A413-D6EA9E75ABB8}">
    <text>@Mwamlima, Basileke please update this as per Zenzo's calculations (considered and quality checked by yourself of course)</text>
    <mentions>
      <mention mentionpersonId="{1D340A60-DA7F-4B80-92CD-5DFC1B872412}" mentionId="{47FAE405-C64D-4CEF-AE99-5FD9F4BE77AE}" startIndex="0" length="19"/>
    </mentions>
  </threadedComment>
  <threadedComment ref="QAG720914" dT="2023-01-31T08:57:32.93" personId="{171D40F8-B88A-4899-8923-1253382DD713}" id="{1D43BFA4-150C-46C1-B866-3E402D100259}" parentId="{3E71CC5D-E501-4B8E-A413-D6EA9E75ABB8}">
    <text>Updated.</text>
  </threadedComment>
  <threadedComment ref="QKC720914" dT="2023-01-31T08:27:18.32" personId="{4D90216A-5022-448F-B86B-3C48E47C285D}" id="{438E1492-F3C7-4B8A-B8A2-7935E905F61F}">
    <text>@Mwamlima, Basileke please update this as per Zenzo's calculations (considered and quality checked by yourself of course)</text>
    <mentions>
      <mention mentionpersonId="{1D340A60-DA7F-4B80-92CD-5DFC1B872412}" mentionId="{C8E5188A-715C-40FD-8496-B4DEDFAD7DDF}" startIndex="0" length="19"/>
    </mentions>
  </threadedComment>
  <threadedComment ref="QKC720914" dT="2023-01-31T08:57:32.93" personId="{171D40F8-B88A-4899-8923-1253382DD713}" id="{C82FC4FD-4641-4FB8-B264-B6BE58EDFC23}" parentId="{438E1492-F3C7-4B8A-B8A2-7935E905F61F}">
    <text>Updated.</text>
  </threadedComment>
  <threadedComment ref="QTY720914" dT="2023-01-31T08:27:18.32" personId="{4D90216A-5022-448F-B86B-3C48E47C285D}" id="{E37E9DF3-B1B6-44EF-B31F-3AFEC2536FDF}">
    <text>@Mwamlima, Basileke please update this as per Zenzo's calculations (considered and quality checked by yourself of course)</text>
    <mentions>
      <mention mentionpersonId="{1D340A60-DA7F-4B80-92CD-5DFC1B872412}" mentionId="{A09EBBD6-DD99-4F7B-B7F1-93CF85EE6548}" startIndex="0" length="19"/>
    </mentions>
  </threadedComment>
  <threadedComment ref="QTY720914" dT="2023-01-31T08:57:32.93" personId="{171D40F8-B88A-4899-8923-1253382DD713}" id="{BD9C59C9-19CF-4692-8980-4F1487CFD6D4}" parentId="{E37E9DF3-B1B6-44EF-B31F-3AFEC2536FDF}">
    <text>Updated.</text>
  </threadedComment>
  <threadedComment ref="RDU720914" dT="2023-01-31T08:27:18.32" personId="{4D90216A-5022-448F-B86B-3C48E47C285D}" id="{C4C8C308-416F-4FE9-AF27-26AC7B1FCF1D}">
    <text>@Mwamlima, Basileke please update this as per Zenzo's calculations (considered and quality checked by yourself of course)</text>
    <mentions>
      <mention mentionpersonId="{1D340A60-DA7F-4B80-92CD-5DFC1B872412}" mentionId="{EF9A6E19-8CBD-4100-BB9F-56BA5A7241D7}" startIndex="0" length="19"/>
    </mentions>
  </threadedComment>
  <threadedComment ref="RDU720914" dT="2023-01-31T08:57:32.93" personId="{171D40F8-B88A-4899-8923-1253382DD713}" id="{EE7AA7CB-C8D2-4E77-B4B3-A86C5E0BF239}" parentId="{C4C8C308-416F-4FE9-AF27-26AC7B1FCF1D}">
    <text>Updated.</text>
  </threadedComment>
  <threadedComment ref="RNQ720914" dT="2023-01-31T08:27:18.32" personId="{4D90216A-5022-448F-B86B-3C48E47C285D}" id="{049F4CD5-BAB1-4E1E-9B4E-E6CD819A1B7C}">
    <text>@Mwamlima, Basileke please update this as per Zenzo's calculations (considered and quality checked by yourself of course)</text>
    <mentions>
      <mention mentionpersonId="{1D340A60-DA7F-4B80-92CD-5DFC1B872412}" mentionId="{C2B64CDE-6481-43BC-91F6-C6EBFCC587BB}" startIndex="0" length="19"/>
    </mentions>
  </threadedComment>
  <threadedComment ref="RNQ720914" dT="2023-01-31T08:57:32.93" personId="{171D40F8-B88A-4899-8923-1253382DD713}" id="{36298311-7516-4A45-A29C-B8544886DBAE}" parentId="{049F4CD5-BAB1-4E1E-9B4E-E6CD819A1B7C}">
    <text>Updated.</text>
  </threadedComment>
  <threadedComment ref="RXM720914" dT="2023-01-31T08:27:18.32" personId="{4D90216A-5022-448F-B86B-3C48E47C285D}" id="{9208F5C0-2FB8-4169-9A6E-0DE8AAEAB2A4}">
    <text>@Mwamlima, Basileke please update this as per Zenzo's calculations (considered and quality checked by yourself of course)</text>
    <mentions>
      <mention mentionpersonId="{1D340A60-DA7F-4B80-92CD-5DFC1B872412}" mentionId="{705DBB7B-ECCA-4D88-AC50-3ACCB68C2884}" startIndex="0" length="19"/>
    </mentions>
  </threadedComment>
  <threadedComment ref="RXM720914" dT="2023-01-31T08:57:32.93" personId="{171D40F8-B88A-4899-8923-1253382DD713}" id="{8774325B-D150-4BB7-B30E-2C41071FD1B5}" parentId="{9208F5C0-2FB8-4169-9A6E-0DE8AAEAB2A4}">
    <text>Updated.</text>
  </threadedComment>
  <threadedComment ref="SHI720914" dT="2023-01-31T08:27:18.32" personId="{4D90216A-5022-448F-B86B-3C48E47C285D}" id="{077A442C-4674-4CC0-A703-5D276AF9BEA5}">
    <text>@Mwamlima, Basileke please update this as per Zenzo's calculations (considered and quality checked by yourself of course)</text>
    <mentions>
      <mention mentionpersonId="{1D340A60-DA7F-4B80-92CD-5DFC1B872412}" mentionId="{B61BA857-0E18-4C71-B9C3-E93BD1FF68A1}" startIndex="0" length="19"/>
    </mentions>
  </threadedComment>
  <threadedComment ref="SHI720914" dT="2023-01-31T08:57:32.93" personId="{171D40F8-B88A-4899-8923-1253382DD713}" id="{3EA91A49-ABC5-42DA-B39F-65EB411CC96D}" parentId="{077A442C-4674-4CC0-A703-5D276AF9BEA5}">
    <text>Updated.</text>
  </threadedComment>
  <threadedComment ref="SRE720914" dT="2023-01-31T08:27:18.32" personId="{4D90216A-5022-448F-B86B-3C48E47C285D}" id="{2A00C6EC-B352-499B-8F36-9F307B648F4F}">
    <text>@Mwamlima, Basileke please update this as per Zenzo's calculations (considered and quality checked by yourself of course)</text>
    <mentions>
      <mention mentionpersonId="{1D340A60-DA7F-4B80-92CD-5DFC1B872412}" mentionId="{F21339E2-B94D-4408-B789-48DA97E54420}" startIndex="0" length="19"/>
    </mentions>
  </threadedComment>
  <threadedComment ref="SRE720914" dT="2023-01-31T08:57:32.93" personId="{171D40F8-B88A-4899-8923-1253382DD713}" id="{964FD6CC-1924-4D81-A871-CA477066A175}" parentId="{2A00C6EC-B352-499B-8F36-9F307B648F4F}">
    <text>Updated.</text>
  </threadedComment>
  <threadedComment ref="TBA720914" dT="2023-01-31T08:27:18.32" personId="{4D90216A-5022-448F-B86B-3C48E47C285D}" id="{4C3C5A9A-DFFA-427F-A10A-EE9498375E77}">
    <text>@Mwamlima, Basileke please update this as per Zenzo's calculations (considered and quality checked by yourself of course)</text>
    <mentions>
      <mention mentionpersonId="{1D340A60-DA7F-4B80-92CD-5DFC1B872412}" mentionId="{944FA872-B110-4388-8161-DCBF46A4B745}" startIndex="0" length="19"/>
    </mentions>
  </threadedComment>
  <threadedComment ref="TBA720914" dT="2023-01-31T08:57:32.93" personId="{171D40F8-B88A-4899-8923-1253382DD713}" id="{0EEE2BDD-9174-4CC3-9397-9D9C2F05F493}" parentId="{4C3C5A9A-DFFA-427F-A10A-EE9498375E77}">
    <text>Updated.</text>
  </threadedComment>
  <threadedComment ref="TKW720914" dT="2023-01-31T08:27:18.32" personId="{4D90216A-5022-448F-B86B-3C48E47C285D}" id="{BA7CB2F2-445D-4A6D-A232-D2EAC61551D8}">
    <text>@Mwamlima, Basileke please update this as per Zenzo's calculations (considered and quality checked by yourself of course)</text>
    <mentions>
      <mention mentionpersonId="{1D340A60-DA7F-4B80-92CD-5DFC1B872412}" mentionId="{40311D55-A9A8-4502-92EA-21532C8A15B9}" startIndex="0" length="19"/>
    </mentions>
  </threadedComment>
  <threadedComment ref="TKW720914" dT="2023-01-31T08:57:32.93" personId="{171D40F8-B88A-4899-8923-1253382DD713}" id="{FB5DB961-0A84-4634-B348-1A68B41BEFCE}" parentId="{BA7CB2F2-445D-4A6D-A232-D2EAC61551D8}">
    <text>Updated.</text>
  </threadedComment>
  <threadedComment ref="TUS720914" dT="2023-01-31T08:27:18.32" personId="{4D90216A-5022-448F-B86B-3C48E47C285D}" id="{861779BD-DFEC-4D81-BC6C-1DD206799572}">
    <text>@Mwamlima, Basileke please update this as per Zenzo's calculations (considered and quality checked by yourself of course)</text>
    <mentions>
      <mention mentionpersonId="{1D340A60-DA7F-4B80-92CD-5DFC1B872412}" mentionId="{9395BF01-0B04-4C4E-9462-6803A3EA5331}" startIndex="0" length="19"/>
    </mentions>
  </threadedComment>
  <threadedComment ref="TUS720914" dT="2023-01-31T08:57:32.93" personId="{171D40F8-B88A-4899-8923-1253382DD713}" id="{B4347266-77A7-49DC-A0E6-87F6FC6F0E93}" parentId="{861779BD-DFEC-4D81-BC6C-1DD206799572}">
    <text>Updated.</text>
  </threadedComment>
  <threadedComment ref="UEO720914" dT="2023-01-31T08:27:18.32" personId="{4D90216A-5022-448F-B86B-3C48E47C285D}" id="{21A28BDA-1E28-472D-82FB-C040B72716E5}">
    <text>@Mwamlima, Basileke please update this as per Zenzo's calculations (considered and quality checked by yourself of course)</text>
    <mentions>
      <mention mentionpersonId="{1D340A60-DA7F-4B80-92CD-5DFC1B872412}" mentionId="{9B32773C-7D51-4119-BE76-FD1F51EC294A}" startIndex="0" length="19"/>
    </mentions>
  </threadedComment>
  <threadedComment ref="UEO720914" dT="2023-01-31T08:57:32.93" personId="{171D40F8-B88A-4899-8923-1253382DD713}" id="{FAEEE88D-BED4-49ED-8368-65CE8FC19C33}" parentId="{21A28BDA-1E28-472D-82FB-C040B72716E5}">
    <text>Updated.</text>
  </threadedComment>
  <threadedComment ref="UOK720914" dT="2023-01-31T08:27:18.32" personId="{4D90216A-5022-448F-B86B-3C48E47C285D}" id="{328D2751-3C56-499D-B344-1AFD60E045CD}">
    <text>@Mwamlima, Basileke please update this as per Zenzo's calculations (considered and quality checked by yourself of course)</text>
    <mentions>
      <mention mentionpersonId="{1D340A60-DA7F-4B80-92CD-5DFC1B872412}" mentionId="{6E1C66D5-0DBD-4E5F-8ED2-B91B8F18A4C4}" startIndex="0" length="19"/>
    </mentions>
  </threadedComment>
  <threadedComment ref="UOK720914" dT="2023-01-31T08:57:32.93" personId="{171D40F8-B88A-4899-8923-1253382DD713}" id="{B5326261-D17C-4DEC-A8C8-525E6BDAA4D3}" parentId="{328D2751-3C56-499D-B344-1AFD60E045CD}">
    <text>Updated.</text>
  </threadedComment>
  <threadedComment ref="UYG720914" dT="2023-01-31T08:27:18.32" personId="{4D90216A-5022-448F-B86B-3C48E47C285D}" id="{05EAE758-7ACF-4E10-943B-4CFD04644196}">
    <text>@Mwamlima, Basileke please update this as per Zenzo's calculations (considered and quality checked by yourself of course)</text>
    <mentions>
      <mention mentionpersonId="{1D340A60-DA7F-4B80-92CD-5DFC1B872412}" mentionId="{48D725C9-628A-4686-BAB0-D5A78A261416}" startIndex="0" length="19"/>
    </mentions>
  </threadedComment>
  <threadedComment ref="UYG720914" dT="2023-01-31T08:57:32.93" personId="{171D40F8-B88A-4899-8923-1253382DD713}" id="{C70055FC-53B3-43A9-A6B5-2677FA6796B6}" parentId="{05EAE758-7ACF-4E10-943B-4CFD04644196}">
    <text>Updated.</text>
  </threadedComment>
  <threadedComment ref="VIC720914" dT="2023-01-31T08:27:18.32" personId="{4D90216A-5022-448F-B86B-3C48E47C285D}" id="{FD24A906-E51D-4F89-9BE7-FE8ADF06839E}">
    <text>@Mwamlima, Basileke please update this as per Zenzo's calculations (considered and quality checked by yourself of course)</text>
    <mentions>
      <mention mentionpersonId="{1D340A60-DA7F-4B80-92CD-5DFC1B872412}" mentionId="{D3D6562D-3466-4603-828F-F040EE448B13}" startIndex="0" length="19"/>
    </mentions>
  </threadedComment>
  <threadedComment ref="VIC720914" dT="2023-01-31T08:57:32.93" personId="{171D40F8-B88A-4899-8923-1253382DD713}" id="{EBF5FF7A-24E3-4FCE-A61F-9988FE9A8430}" parentId="{FD24A906-E51D-4F89-9BE7-FE8ADF06839E}">
    <text>Updated.</text>
  </threadedComment>
  <threadedComment ref="VRY720914" dT="2023-01-31T08:27:18.32" personId="{4D90216A-5022-448F-B86B-3C48E47C285D}" id="{A5BFE54C-641C-415D-8BD1-6A146D7B5E7E}">
    <text>@Mwamlima, Basileke please update this as per Zenzo's calculations (considered and quality checked by yourself of course)</text>
    <mentions>
      <mention mentionpersonId="{1D340A60-DA7F-4B80-92CD-5DFC1B872412}" mentionId="{9D04878F-2C64-4DBF-B5DA-E3F61A810A53}" startIndex="0" length="19"/>
    </mentions>
  </threadedComment>
  <threadedComment ref="VRY720914" dT="2023-01-31T08:57:32.93" personId="{171D40F8-B88A-4899-8923-1253382DD713}" id="{49E35875-6840-4504-8F84-879C62CB206E}" parentId="{A5BFE54C-641C-415D-8BD1-6A146D7B5E7E}">
    <text>Updated.</text>
  </threadedComment>
  <threadedComment ref="WBU720914" dT="2023-01-31T08:27:18.32" personId="{4D90216A-5022-448F-B86B-3C48E47C285D}" id="{7AC52851-FE75-47A7-BE52-EDC119CBAC9E}">
    <text>@Mwamlima, Basileke please update this as per Zenzo's calculations (considered and quality checked by yourself of course)</text>
    <mentions>
      <mention mentionpersonId="{1D340A60-DA7F-4B80-92CD-5DFC1B872412}" mentionId="{6150561C-01D1-482C-A75D-986FB3CF14CE}" startIndex="0" length="19"/>
    </mentions>
  </threadedComment>
  <threadedComment ref="WBU720914" dT="2023-01-31T08:57:32.93" personId="{171D40F8-B88A-4899-8923-1253382DD713}" id="{40F44FA1-69F7-4414-8C38-2773F2A007C4}" parentId="{7AC52851-FE75-47A7-BE52-EDC119CBAC9E}">
    <text>Updated.</text>
  </threadedComment>
  <threadedComment ref="WLQ720914" dT="2023-01-31T08:27:18.32" personId="{4D90216A-5022-448F-B86B-3C48E47C285D}" id="{0A5A79DB-FD3D-4F3B-BF2B-27C786C5FC11}">
    <text>@Mwamlima, Basileke please update this as per Zenzo's calculations (considered and quality checked by yourself of course)</text>
    <mentions>
      <mention mentionpersonId="{1D340A60-DA7F-4B80-92CD-5DFC1B872412}" mentionId="{4120CE22-5984-44B3-A285-A002013AF6E1}" startIndex="0" length="19"/>
    </mentions>
  </threadedComment>
  <threadedComment ref="WLQ720914" dT="2023-01-31T08:57:32.93" personId="{171D40F8-B88A-4899-8923-1253382DD713}" id="{AF7FFFA9-23C0-4D3F-92FA-EF83B8C156A6}" parentId="{0A5A79DB-FD3D-4F3B-BF2B-27C786C5FC11}">
    <text>Updated.</text>
  </threadedComment>
  <threadedComment ref="WVM720914" dT="2023-01-31T08:27:18.32" personId="{4D90216A-5022-448F-B86B-3C48E47C285D}" id="{616A3124-CEB4-4A4A-BC5D-FE96DD55AF72}">
    <text>@Mwamlima, Basileke please update this as per Zenzo's calculations (considered and quality checked by yourself of course)</text>
    <mentions>
      <mention mentionpersonId="{1D340A60-DA7F-4B80-92CD-5DFC1B872412}" mentionId="{7A9343CC-16A7-44D9-AF56-60E3DD457CE1}" startIndex="0" length="19"/>
    </mentions>
  </threadedComment>
  <threadedComment ref="WVM720914" dT="2023-01-31T08:57:32.93" personId="{171D40F8-B88A-4899-8923-1253382DD713}" id="{D3C6C123-6D3C-4099-9A09-48B926641323}" parentId="{616A3124-CEB4-4A4A-BC5D-FE96DD55AF72}">
    <text>Updated.</text>
  </threadedComment>
  <threadedComment ref="B720916" dT="2023-01-31T08:26:00.52" personId="{4D90216A-5022-448F-B86B-3C48E47C285D}" id="{6288C978-0725-4D24-9592-1CBFCF70C408}">
    <text>@Mwamlima, Basileke please edit this line as per the mail from Guy</text>
    <mentions>
      <mention mentionpersonId="{1D340A60-DA7F-4B80-92CD-5DFC1B872412}" mentionId="{B1C31203-BAE5-4F23-984E-67B632363ACB}" startIndex="0" length="19"/>
    </mentions>
  </threadedComment>
  <threadedComment ref="B720916" dT="2023-01-31T09:06:23.90" personId="{171D40F8-B88A-4899-8923-1253382DD713}" id="{5157F236-90DF-4F1F-8EA9-DF048EB55FC3}" parentId="{6288C978-0725-4D24-9592-1CBFCF70C408}">
    <text>updated</text>
  </threadedComment>
  <threadedComment ref="C720916" dT="2023-01-31T08:26:00.52" personId="{4D90216A-5022-448F-B86B-3C48E47C285D}" id="{A712301A-2811-430B-9BAD-04B1E118049B}">
    <text>@Mwamlima, Basileke please edit this line as per the mail from Guy</text>
    <mentions>
      <mention mentionpersonId="{1D340A60-DA7F-4B80-92CD-5DFC1B872412}" mentionId="{B6C2AD83-7458-4E19-B688-A101876F65DD}" startIndex="0" length="19"/>
    </mentions>
  </threadedComment>
  <threadedComment ref="C720916" dT="2023-01-31T09:06:23.90" personId="{171D40F8-B88A-4899-8923-1253382DD713}" id="{89950161-5828-421D-A140-D75EE167A2D8}" parentId="{A712301A-2811-430B-9BAD-04B1E118049B}">
    <text>updated</text>
  </threadedComment>
  <threadedComment ref="D720916" dT="2023-01-31T08:26:00.52" personId="{4D90216A-5022-448F-B86B-3C48E47C285D}" id="{746B63BE-F7D4-45E4-9FCD-16B2453E58CB}">
    <text>@Mwamlima, Basileke please edit this line as per the mail from Guy</text>
    <mentions>
      <mention mentionpersonId="{1D340A60-DA7F-4B80-92CD-5DFC1B872412}" mentionId="{37F51CDB-F9CE-4C48-9AD3-ED53FB0F5ECD}" startIndex="0" length="19"/>
    </mentions>
  </threadedComment>
  <threadedComment ref="D720916" dT="2023-01-31T09:06:23.90" personId="{171D40F8-B88A-4899-8923-1253382DD713}" id="{6FABB01F-0B56-4036-92AF-D9B6582792F7}" parentId="{746B63BE-F7D4-45E4-9FCD-16B2453E58CB}">
    <text>updated</text>
  </threadedComment>
  <threadedComment ref="IZ720916" dT="2023-01-31T08:26:00.52" personId="{4D90216A-5022-448F-B86B-3C48E47C285D}" id="{4F020AE9-6BEA-4FA5-BCFD-891393F0F8EE}">
    <text>@Mwamlima, Basileke please edit this line as per the mail from Guy</text>
    <mentions>
      <mention mentionpersonId="{1D340A60-DA7F-4B80-92CD-5DFC1B872412}" mentionId="{8A85A99B-218D-47B2-B7B7-B3A2B3AE50EF}" startIndex="0" length="19"/>
    </mentions>
  </threadedComment>
  <threadedComment ref="IZ720916" dT="2023-01-31T09:06:23.90" personId="{171D40F8-B88A-4899-8923-1253382DD713}" id="{39F0C725-444F-4339-8400-7B1D169A143F}" parentId="{4F020AE9-6BEA-4FA5-BCFD-891393F0F8EE}">
    <text>updated</text>
  </threadedComment>
  <threadedComment ref="SV720916" dT="2023-01-31T08:26:00.52" personId="{4D90216A-5022-448F-B86B-3C48E47C285D}" id="{E755B11E-4E73-4E63-8D6F-C1D9A2AF4AD5}">
    <text>@Mwamlima, Basileke please edit this line as per the mail from Guy</text>
    <mentions>
      <mention mentionpersonId="{1D340A60-DA7F-4B80-92CD-5DFC1B872412}" mentionId="{C32A387F-87C3-4A70-B1E4-EAE903A4B794}" startIndex="0" length="19"/>
    </mentions>
  </threadedComment>
  <threadedComment ref="SV720916" dT="2023-01-31T09:06:23.90" personId="{171D40F8-B88A-4899-8923-1253382DD713}" id="{56A8D56B-B8CE-48C8-A1FB-CEB83774CEB0}" parentId="{E755B11E-4E73-4E63-8D6F-C1D9A2AF4AD5}">
    <text>updated</text>
  </threadedComment>
  <threadedComment ref="ACR720916" dT="2023-01-31T08:26:00.52" personId="{4D90216A-5022-448F-B86B-3C48E47C285D}" id="{95818CCF-07E2-4055-A573-27E36A349690}">
    <text>@Mwamlima, Basileke please edit this line as per the mail from Guy</text>
    <mentions>
      <mention mentionpersonId="{1D340A60-DA7F-4B80-92CD-5DFC1B872412}" mentionId="{90DE513D-24AB-4ACD-B4CA-97C1556FCDE5}" startIndex="0" length="19"/>
    </mentions>
  </threadedComment>
  <threadedComment ref="ACR720916" dT="2023-01-31T09:06:23.90" personId="{171D40F8-B88A-4899-8923-1253382DD713}" id="{943B934B-6787-41BB-BCD1-2D6F1A900A1E}" parentId="{95818CCF-07E2-4055-A573-27E36A349690}">
    <text>updated</text>
  </threadedComment>
  <threadedComment ref="AMN720916" dT="2023-01-31T08:26:00.52" personId="{4D90216A-5022-448F-B86B-3C48E47C285D}" id="{C6F55750-961C-4408-8AEB-A9A49DAD7D67}">
    <text>@Mwamlima, Basileke please edit this line as per the mail from Guy</text>
    <mentions>
      <mention mentionpersonId="{1D340A60-DA7F-4B80-92CD-5DFC1B872412}" mentionId="{D50BC33E-E895-4546-AF22-7C06C3DC5A1B}" startIndex="0" length="19"/>
    </mentions>
  </threadedComment>
  <threadedComment ref="AMN720916" dT="2023-01-31T09:06:23.90" personId="{171D40F8-B88A-4899-8923-1253382DD713}" id="{E2C1C1BA-1F3A-4D65-ACD3-CD9C58892B24}" parentId="{C6F55750-961C-4408-8AEB-A9A49DAD7D67}">
    <text>updated</text>
  </threadedComment>
  <threadedComment ref="AWJ720916" dT="2023-01-31T08:26:00.52" personId="{4D90216A-5022-448F-B86B-3C48E47C285D}" id="{3B52C719-EDF8-4EB0-912B-1032C4676A0F}">
    <text>@Mwamlima, Basileke please edit this line as per the mail from Guy</text>
    <mentions>
      <mention mentionpersonId="{1D340A60-DA7F-4B80-92CD-5DFC1B872412}" mentionId="{CFDF2502-133B-4DCF-A987-F69518CF1042}" startIndex="0" length="19"/>
    </mentions>
  </threadedComment>
  <threadedComment ref="AWJ720916" dT="2023-01-31T09:06:23.90" personId="{171D40F8-B88A-4899-8923-1253382DD713}" id="{C4A7C159-4AB0-47AB-8C66-21BC75EEDE3E}" parentId="{3B52C719-EDF8-4EB0-912B-1032C4676A0F}">
    <text>updated</text>
  </threadedComment>
  <threadedComment ref="BGF720916" dT="2023-01-31T08:26:00.52" personId="{4D90216A-5022-448F-B86B-3C48E47C285D}" id="{FD559E23-A1BD-48E8-B67E-71A6C5069368}">
    <text>@Mwamlima, Basileke please edit this line as per the mail from Guy</text>
    <mentions>
      <mention mentionpersonId="{1D340A60-DA7F-4B80-92CD-5DFC1B872412}" mentionId="{E3110DB3-639F-4091-B7B2-248701DF4453}" startIndex="0" length="19"/>
    </mentions>
  </threadedComment>
  <threadedComment ref="BGF720916" dT="2023-01-31T09:06:23.90" personId="{171D40F8-B88A-4899-8923-1253382DD713}" id="{4FEDF84C-5931-4D11-8188-67BD0CB2D702}" parentId="{FD559E23-A1BD-48E8-B67E-71A6C5069368}">
    <text>updated</text>
  </threadedComment>
  <threadedComment ref="BQB720916" dT="2023-01-31T08:26:00.52" personId="{4D90216A-5022-448F-B86B-3C48E47C285D}" id="{5C850B0A-134A-469F-89D3-633B3C429987}">
    <text>@Mwamlima, Basileke please edit this line as per the mail from Guy</text>
    <mentions>
      <mention mentionpersonId="{1D340A60-DA7F-4B80-92CD-5DFC1B872412}" mentionId="{9487691B-EE67-46E3-9C2F-97FFAFA1FC60}" startIndex="0" length="19"/>
    </mentions>
  </threadedComment>
  <threadedComment ref="BQB720916" dT="2023-01-31T09:06:23.90" personId="{171D40F8-B88A-4899-8923-1253382DD713}" id="{59E95EBB-BE65-445A-8BF1-3539830A3640}" parentId="{5C850B0A-134A-469F-89D3-633B3C429987}">
    <text>updated</text>
  </threadedComment>
  <threadedComment ref="BZX720916" dT="2023-01-31T08:26:00.52" personId="{4D90216A-5022-448F-B86B-3C48E47C285D}" id="{4FAC9C07-5D5A-432E-B25B-00D07AC9163F}">
    <text>@Mwamlima, Basileke please edit this line as per the mail from Guy</text>
    <mentions>
      <mention mentionpersonId="{1D340A60-DA7F-4B80-92CD-5DFC1B872412}" mentionId="{39552213-1ABE-4F45-8AF6-1929FB8D0A0D}" startIndex="0" length="19"/>
    </mentions>
  </threadedComment>
  <threadedComment ref="BZX720916" dT="2023-01-31T09:06:23.90" personId="{171D40F8-B88A-4899-8923-1253382DD713}" id="{FCF58390-049B-4790-BF08-30DB33E935D0}" parentId="{4FAC9C07-5D5A-432E-B25B-00D07AC9163F}">
    <text>updated</text>
  </threadedComment>
  <threadedComment ref="CJT720916" dT="2023-01-31T08:26:00.52" personId="{4D90216A-5022-448F-B86B-3C48E47C285D}" id="{821186D7-BFAF-4733-B160-1CDA571AD1E4}">
    <text>@Mwamlima, Basileke please edit this line as per the mail from Guy</text>
    <mentions>
      <mention mentionpersonId="{1D340A60-DA7F-4B80-92CD-5DFC1B872412}" mentionId="{E1A1E928-5554-4EB3-8B20-E628D015B6BC}" startIndex="0" length="19"/>
    </mentions>
  </threadedComment>
  <threadedComment ref="CJT720916" dT="2023-01-31T09:06:23.90" personId="{171D40F8-B88A-4899-8923-1253382DD713}" id="{8504339F-388A-49E7-B5E8-1624E1577969}" parentId="{821186D7-BFAF-4733-B160-1CDA571AD1E4}">
    <text>updated</text>
  </threadedComment>
  <threadedComment ref="CTP720916" dT="2023-01-31T08:26:00.52" personId="{4D90216A-5022-448F-B86B-3C48E47C285D}" id="{5F8F5C6C-370B-4B1A-8B77-05F51231E329}">
    <text>@Mwamlima, Basileke please edit this line as per the mail from Guy</text>
    <mentions>
      <mention mentionpersonId="{1D340A60-DA7F-4B80-92CD-5DFC1B872412}" mentionId="{1C905F5C-8626-4715-B4CB-04F187C9FA0B}" startIndex="0" length="19"/>
    </mentions>
  </threadedComment>
  <threadedComment ref="CTP720916" dT="2023-01-31T09:06:23.90" personId="{171D40F8-B88A-4899-8923-1253382DD713}" id="{7F5B762D-9B36-44C0-980C-ACB6FD2A7B8F}" parentId="{5F8F5C6C-370B-4B1A-8B77-05F51231E329}">
    <text>updated</text>
  </threadedComment>
  <threadedComment ref="DDL720916" dT="2023-01-31T08:26:00.52" personId="{4D90216A-5022-448F-B86B-3C48E47C285D}" id="{3AEACF85-AEA1-4F46-91CF-A5D0C062E5A3}">
    <text>@Mwamlima, Basileke please edit this line as per the mail from Guy</text>
    <mentions>
      <mention mentionpersonId="{1D340A60-DA7F-4B80-92CD-5DFC1B872412}" mentionId="{C3C53629-07EE-4FED-A8F4-6CC8266A0DED}" startIndex="0" length="19"/>
    </mentions>
  </threadedComment>
  <threadedComment ref="DDL720916" dT="2023-01-31T09:06:23.90" personId="{171D40F8-B88A-4899-8923-1253382DD713}" id="{845C91A2-21D4-4D7C-8D33-3B27499F74A5}" parentId="{3AEACF85-AEA1-4F46-91CF-A5D0C062E5A3}">
    <text>updated</text>
  </threadedComment>
  <threadedComment ref="DNH720916" dT="2023-01-31T08:26:00.52" personId="{4D90216A-5022-448F-B86B-3C48E47C285D}" id="{21F3AEE1-0505-4A3C-809C-8105F3EAA923}">
    <text>@Mwamlima, Basileke please edit this line as per the mail from Guy</text>
    <mentions>
      <mention mentionpersonId="{1D340A60-DA7F-4B80-92CD-5DFC1B872412}" mentionId="{0C422E6D-8B44-4550-A3B6-BABB7599DEF1}" startIndex="0" length="19"/>
    </mentions>
  </threadedComment>
  <threadedComment ref="DNH720916" dT="2023-01-31T09:06:23.90" personId="{171D40F8-B88A-4899-8923-1253382DD713}" id="{F9ECF8EB-F060-4BAD-8E35-060C249FC2CD}" parentId="{21F3AEE1-0505-4A3C-809C-8105F3EAA923}">
    <text>updated</text>
  </threadedComment>
  <threadedComment ref="DXD720916" dT="2023-01-31T08:26:00.52" personId="{4D90216A-5022-448F-B86B-3C48E47C285D}" id="{0FD3B193-1950-4CE1-BAC2-EF801EACA004}">
    <text>@Mwamlima, Basileke please edit this line as per the mail from Guy</text>
    <mentions>
      <mention mentionpersonId="{1D340A60-DA7F-4B80-92CD-5DFC1B872412}" mentionId="{C43E27EA-BC58-4C64-905A-CF9EDA39864E}" startIndex="0" length="19"/>
    </mentions>
  </threadedComment>
  <threadedComment ref="DXD720916" dT="2023-01-31T09:06:23.90" personId="{171D40F8-B88A-4899-8923-1253382DD713}" id="{77B4C611-0DE7-4C74-A304-552DA28EC810}" parentId="{0FD3B193-1950-4CE1-BAC2-EF801EACA004}">
    <text>updated</text>
  </threadedComment>
  <threadedComment ref="EGZ720916" dT="2023-01-31T08:26:00.52" personId="{4D90216A-5022-448F-B86B-3C48E47C285D}" id="{D7485169-BEB8-417B-A09D-5CEEF2F3B69D}">
    <text>@Mwamlima, Basileke please edit this line as per the mail from Guy</text>
    <mentions>
      <mention mentionpersonId="{1D340A60-DA7F-4B80-92CD-5DFC1B872412}" mentionId="{38719350-F298-4097-8239-57D9D681C87C}" startIndex="0" length="19"/>
    </mentions>
  </threadedComment>
  <threadedComment ref="EGZ720916" dT="2023-01-31T09:06:23.90" personId="{171D40F8-B88A-4899-8923-1253382DD713}" id="{AF7188D1-4DD7-410B-97D2-6A9FFEA910C4}" parentId="{D7485169-BEB8-417B-A09D-5CEEF2F3B69D}">
    <text>updated</text>
  </threadedComment>
  <threadedComment ref="EQV720916" dT="2023-01-31T08:26:00.52" personId="{4D90216A-5022-448F-B86B-3C48E47C285D}" id="{8CBF3344-24F2-4BAE-8685-0159BCBEBA5E}">
    <text>@Mwamlima, Basileke please edit this line as per the mail from Guy</text>
    <mentions>
      <mention mentionpersonId="{1D340A60-DA7F-4B80-92CD-5DFC1B872412}" mentionId="{D8074F7B-5945-4723-A4BA-DB2159996455}" startIndex="0" length="19"/>
    </mentions>
  </threadedComment>
  <threadedComment ref="EQV720916" dT="2023-01-31T09:06:23.90" personId="{171D40F8-B88A-4899-8923-1253382DD713}" id="{42E160B3-47FF-44B8-8977-049E6968C3CF}" parentId="{8CBF3344-24F2-4BAE-8685-0159BCBEBA5E}">
    <text>updated</text>
  </threadedComment>
  <threadedComment ref="FAR720916" dT="2023-01-31T08:26:00.52" personId="{4D90216A-5022-448F-B86B-3C48E47C285D}" id="{AA0C1B4D-25B8-4A5D-8029-3BA7DF23DB68}">
    <text>@Mwamlima, Basileke please edit this line as per the mail from Guy</text>
    <mentions>
      <mention mentionpersonId="{1D340A60-DA7F-4B80-92CD-5DFC1B872412}" mentionId="{7BF2C4EF-E2DF-4D9A-AB59-DDC41CCA550E}" startIndex="0" length="19"/>
    </mentions>
  </threadedComment>
  <threadedComment ref="FAR720916" dT="2023-01-31T09:06:23.90" personId="{171D40F8-B88A-4899-8923-1253382DD713}" id="{E4CE40F7-A6A4-46E1-8F03-BD597E8D04D9}" parentId="{AA0C1B4D-25B8-4A5D-8029-3BA7DF23DB68}">
    <text>updated</text>
  </threadedComment>
  <threadedComment ref="FKN720916" dT="2023-01-31T08:26:00.52" personId="{4D90216A-5022-448F-B86B-3C48E47C285D}" id="{09040A3B-E84A-4AE1-8A3C-F8E059CBD027}">
    <text>@Mwamlima, Basileke please edit this line as per the mail from Guy</text>
    <mentions>
      <mention mentionpersonId="{1D340A60-DA7F-4B80-92CD-5DFC1B872412}" mentionId="{7F067D19-6301-45EE-B253-5069B7714388}" startIndex="0" length="19"/>
    </mentions>
  </threadedComment>
  <threadedComment ref="FKN720916" dT="2023-01-31T09:06:23.90" personId="{171D40F8-B88A-4899-8923-1253382DD713}" id="{2B2BBBC4-ECAC-4AEF-AE19-B2BFBA8F45EE}" parentId="{09040A3B-E84A-4AE1-8A3C-F8E059CBD027}">
    <text>updated</text>
  </threadedComment>
  <threadedComment ref="FUJ720916" dT="2023-01-31T08:26:00.52" personId="{4D90216A-5022-448F-B86B-3C48E47C285D}" id="{41F4DF6C-85D1-4EC0-A8D6-75852CF96E9C}">
    <text>@Mwamlima, Basileke please edit this line as per the mail from Guy</text>
    <mentions>
      <mention mentionpersonId="{1D340A60-DA7F-4B80-92CD-5DFC1B872412}" mentionId="{62F0FBE9-88C6-4778-A282-2569CD940C54}" startIndex="0" length="19"/>
    </mentions>
  </threadedComment>
  <threadedComment ref="FUJ720916" dT="2023-01-31T09:06:23.90" personId="{171D40F8-B88A-4899-8923-1253382DD713}" id="{043C577D-3DFC-4945-948B-AF30AEDF346C}" parentId="{41F4DF6C-85D1-4EC0-A8D6-75852CF96E9C}">
    <text>updated</text>
  </threadedComment>
  <threadedComment ref="GEF720916" dT="2023-01-31T08:26:00.52" personId="{4D90216A-5022-448F-B86B-3C48E47C285D}" id="{58881E3B-C437-4EC0-B5D9-8442F03003E4}">
    <text>@Mwamlima, Basileke please edit this line as per the mail from Guy</text>
    <mentions>
      <mention mentionpersonId="{1D340A60-DA7F-4B80-92CD-5DFC1B872412}" mentionId="{36295D96-DF2B-49E9-80BB-99B9BEBF0C19}" startIndex="0" length="19"/>
    </mentions>
  </threadedComment>
  <threadedComment ref="GEF720916" dT="2023-01-31T09:06:23.90" personId="{171D40F8-B88A-4899-8923-1253382DD713}" id="{1424E5FE-8CED-447C-A684-7A9CC5286FEC}" parentId="{58881E3B-C437-4EC0-B5D9-8442F03003E4}">
    <text>updated</text>
  </threadedComment>
  <threadedComment ref="GOB720916" dT="2023-01-31T08:26:00.52" personId="{4D90216A-5022-448F-B86B-3C48E47C285D}" id="{615C0BEC-959B-47DC-A3AF-84F02CAB6C98}">
    <text>@Mwamlima, Basileke please edit this line as per the mail from Guy</text>
    <mentions>
      <mention mentionpersonId="{1D340A60-DA7F-4B80-92CD-5DFC1B872412}" mentionId="{7D6F77B0-C45A-4180-8D55-9BD1F50FBCA1}" startIndex="0" length="19"/>
    </mentions>
  </threadedComment>
  <threadedComment ref="GOB720916" dT="2023-01-31T09:06:23.90" personId="{171D40F8-B88A-4899-8923-1253382DD713}" id="{7666D5D0-1666-4C77-B60F-9B1A86696F16}" parentId="{615C0BEC-959B-47DC-A3AF-84F02CAB6C98}">
    <text>updated</text>
  </threadedComment>
  <threadedComment ref="GXX720916" dT="2023-01-31T08:26:00.52" personId="{4D90216A-5022-448F-B86B-3C48E47C285D}" id="{C939D2D6-D320-4ABF-848C-E0E4EAF5B00E}">
    <text>@Mwamlima, Basileke please edit this line as per the mail from Guy</text>
    <mentions>
      <mention mentionpersonId="{1D340A60-DA7F-4B80-92CD-5DFC1B872412}" mentionId="{E8189016-43BE-46D4-822F-6C033FB27D0B}" startIndex="0" length="19"/>
    </mentions>
  </threadedComment>
  <threadedComment ref="GXX720916" dT="2023-01-31T09:06:23.90" personId="{171D40F8-B88A-4899-8923-1253382DD713}" id="{6A861ED5-44D1-4E09-B68B-F168644499CA}" parentId="{C939D2D6-D320-4ABF-848C-E0E4EAF5B00E}">
    <text>updated</text>
  </threadedComment>
  <threadedComment ref="HHT720916" dT="2023-01-31T08:26:00.52" personId="{4D90216A-5022-448F-B86B-3C48E47C285D}" id="{DAC94C0E-1949-43BE-A5CF-1B33B20FBCCB}">
    <text>@Mwamlima, Basileke please edit this line as per the mail from Guy</text>
    <mentions>
      <mention mentionpersonId="{1D340A60-DA7F-4B80-92CD-5DFC1B872412}" mentionId="{5712ED01-B923-420C-8C28-1E05331927F7}" startIndex="0" length="19"/>
    </mentions>
  </threadedComment>
  <threadedComment ref="HHT720916" dT="2023-01-31T09:06:23.90" personId="{171D40F8-B88A-4899-8923-1253382DD713}" id="{C472C013-94C4-4EBF-BD13-A7AC8A002FA2}" parentId="{DAC94C0E-1949-43BE-A5CF-1B33B20FBCCB}">
    <text>updated</text>
  </threadedComment>
  <threadedComment ref="HRP720916" dT="2023-01-31T08:26:00.52" personId="{4D90216A-5022-448F-B86B-3C48E47C285D}" id="{99A0B41C-A039-4762-B3E2-A731D38EC5E6}">
    <text>@Mwamlima, Basileke please edit this line as per the mail from Guy</text>
    <mentions>
      <mention mentionpersonId="{1D340A60-DA7F-4B80-92CD-5DFC1B872412}" mentionId="{8600102C-9AF7-423C-9799-7568B60E3F6D}" startIndex="0" length="19"/>
    </mentions>
  </threadedComment>
  <threadedComment ref="HRP720916" dT="2023-01-31T09:06:23.90" personId="{171D40F8-B88A-4899-8923-1253382DD713}" id="{9D8D243C-61FA-47AC-AD0A-B465B907C951}" parentId="{99A0B41C-A039-4762-B3E2-A731D38EC5E6}">
    <text>updated</text>
  </threadedComment>
  <threadedComment ref="IBL720916" dT="2023-01-31T08:26:00.52" personId="{4D90216A-5022-448F-B86B-3C48E47C285D}" id="{9FF8F6C6-7101-4E68-955C-FB68A607C98E}">
    <text>@Mwamlima, Basileke please edit this line as per the mail from Guy</text>
    <mentions>
      <mention mentionpersonId="{1D340A60-DA7F-4B80-92CD-5DFC1B872412}" mentionId="{11727DE4-0163-4A10-935A-25704FC0999C}" startIndex="0" length="19"/>
    </mentions>
  </threadedComment>
  <threadedComment ref="IBL720916" dT="2023-01-31T09:06:23.90" personId="{171D40F8-B88A-4899-8923-1253382DD713}" id="{242A7B1C-6266-4CA0-8B61-B7279DFC1335}" parentId="{9FF8F6C6-7101-4E68-955C-FB68A607C98E}">
    <text>updated</text>
  </threadedComment>
  <threadedComment ref="ILH720916" dT="2023-01-31T08:26:00.52" personId="{4D90216A-5022-448F-B86B-3C48E47C285D}" id="{5E1A822F-5E37-4B47-A97A-65CA9D150EBC}">
    <text>@Mwamlima, Basileke please edit this line as per the mail from Guy</text>
    <mentions>
      <mention mentionpersonId="{1D340A60-DA7F-4B80-92CD-5DFC1B872412}" mentionId="{A1CBEA1D-ADA7-47E4-A59C-2BF0F52EAB53}" startIndex="0" length="19"/>
    </mentions>
  </threadedComment>
  <threadedComment ref="ILH720916" dT="2023-01-31T09:06:23.90" personId="{171D40F8-B88A-4899-8923-1253382DD713}" id="{100D415B-9E40-424D-A115-CF0531009D69}" parentId="{5E1A822F-5E37-4B47-A97A-65CA9D150EBC}">
    <text>updated</text>
  </threadedComment>
  <threadedComment ref="IVD720916" dT="2023-01-31T08:26:00.52" personId="{4D90216A-5022-448F-B86B-3C48E47C285D}" id="{1E8C69E8-4192-4D4B-A5E5-979F3809D5F8}">
    <text>@Mwamlima, Basileke please edit this line as per the mail from Guy</text>
    <mentions>
      <mention mentionpersonId="{1D340A60-DA7F-4B80-92CD-5DFC1B872412}" mentionId="{6FF050BE-EA26-4461-9D55-38C963D57F48}" startIndex="0" length="19"/>
    </mentions>
  </threadedComment>
  <threadedComment ref="IVD720916" dT="2023-01-31T09:06:23.90" personId="{171D40F8-B88A-4899-8923-1253382DD713}" id="{30BE2511-E91C-4FC0-9ACF-C2E01B40C038}" parentId="{1E8C69E8-4192-4D4B-A5E5-979F3809D5F8}">
    <text>updated</text>
  </threadedComment>
  <threadedComment ref="JEZ720916" dT="2023-01-31T08:26:00.52" personId="{4D90216A-5022-448F-B86B-3C48E47C285D}" id="{256FF0F7-DE74-4E4D-9972-9DD652F4996C}">
    <text>@Mwamlima, Basileke please edit this line as per the mail from Guy</text>
    <mentions>
      <mention mentionpersonId="{1D340A60-DA7F-4B80-92CD-5DFC1B872412}" mentionId="{B515C5CD-9C72-4BCC-9881-DF50EF449CB4}" startIndex="0" length="19"/>
    </mentions>
  </threadedComment>
  <threadedComment ref="JEZ720916" dT="2023-01-31T09:06:23.90" personId="{171D40F8-B88A-4899-8923-1253382DD713}" id="{70B2C5A2-7106-4144-95F8-5A757F2B9F1D}" parentId="{256FF0F7-DE74-4E4D-9972-9DD652F4996C}">
    <text>updated</text>
  </threadedComment>
  <threadedComment ref="JOV720916" dT="2023-01-31T08:26:00.52" personId="{4D90216A-5022-448F-B86B-3C48E47C285D}" id="{F23F82A9-7283-485E-AC75-205A68964CF8}">
    <text>@Mwamlima, Basileke please edit this line as per the mail from Guy</text>
    <mentions>
      <mention mentionpersonId="{1D340A60-DA7F-4B80-92CD-5DFC1B872412}" mentionId="{A856FF7D-203E-4936-865A-00D2D1F38C5E}" startIndex="0" length="19"/>
    </mentions>
  </threadedComment>
  <threadedComment ref="JOV720916" dT="2023-01-31T09:06:23.90" personId="{171D40F8-B88A-4899-8923-1253382DD713}" id="{071F084F-EBD5-47C6-80E9-5BB4C2CD0003}" parentId="{F23F82A9-7283-485E-AC75-205A68964CF8}">
    <text>updated</text>
  </threadedComment>
  <threadedComment ref="JYR720916" dT="2023-01-31T08:26:00.52" personId="{4D90216A-5022-448F-B86B-3C48E47C285D}" id="{39348BBF-0AF5-4BD3-B4A4-FE7CB1144A59}">
    <text>@Mwamlima, Basileke please edit this line as per the mail from Guy</text>
    <mentions>
      <mention mentionpersonId="{1D340A60-DA7F-4B80-92CD-5DFC1B872412}" mentionId="{725B1031-F90A-4328-B185-94591E37CF3C}" startIndex="0" length="19"/>
    </mentions>
  </threadedComment>
  <threadedComment ref="JYR720916" dT="2023-01-31T09:06:23.90" personId="{171D40F8-B88A-4899-8923-1253382DD713}" id="{CE4EFE89-626D-4908-82C2-BABC201F7ECD}" parentId="{39348BBF-0AF5-4BD3-B4A4-FE7CB1144A59}">
    <text>updated</text>
  </threadedComment>
  <threadedComment ref="KIN720916" dT="2023-01-31T08:26:00.52" personId="{4D90216A-5022-448F-B86B-3C48E47C285D}" id="{57A9BB84-8895-4267-B2EE-F56D12A6A935}">
    <text>@Mwamlima, Basileke please edit this line as per the mail from Guy</text>
    <mentions>
      <mention mentionpersonId="{1D340A60-DA7F-4B80-92CD-5DFC1B872412}" mentionId="{92656258-389F-4841-B59A-02B0268E7BB1}" startIndex="0" length="19"/>
    </mentions>
  </threadedComment>
  <threadedComment ref="KIN720916" dT="2023-01-31T09:06:23.90" personId="{171D40F8-B88A-4899-8923-1253382DD713}" id="{6D101882-DCCA-4B17-A499-FC8F0C8B8CA4}" parentId="{57A9BB84-8895-4267-B2EE-F56D12A6A935}">
    <text>updated</text>
  </threadedComment>
  <threadedComment ref="KSJ720916" dT="2023-01-31T08:26:00.52" personId="{4D90216A-5022-448F-B86B-3C48E47C285D}" id="{1EB045DA-1D2F-495A-854A-F569A830190F}">
    <text>@Mwamlima, Basileke please edit this line as per the mail from Guy</text>
    <mentions>
      <mention mentionpersonId="{1D340A60-DA7F-4B80-92CD-5DFC1B872412}" mentionId="{B9AA9FB1-8F08-4056-B8CF-A1BFC6BCEDD1}" startIndex="0" length="19"/>
    </mentions>
  </threadedComment>
  <threadedComment ref="KSJ720916" dT="2023-01-31T09:06:23.90" personId="{171D40F8-B88A-4899-8923-1253382DD713}" id="{CD72456E-7547-4662-B570-2110711CD0E2}" parentId="{1EB045DA-1D2F-495A-854A-F569A830190F}">
    <text>updated</text>
  </threadedComment>
  <threadedComment ref="LCF720916" dT="2023-01-31T08:26:00.52" personId="{4D90216A-5022-448F-B86B-3C48E47C285D}" id="{97F180C3-2729-47B3-B24C-EF0A22F8A0F6}">
    <text>@Mwamlima, Basileke please edit this line as per the mail from Guy</text>
    <mentions>
      <mention mentionpersonId="{1D340A60-DA7F-4B80-92CD-5DFC1B872412}" mentionId="{555CC276-4A36-46F7-899B-4DDEAADA9F66}" startIndex="0" length="19"/>
    </mentions>
  </threadedComment>
  <threadedComment ref="LCF720916" dT="2023-01-31T09:06:23.90" personId="{171D40F8-B88A-4899-8923-1253382DD713}" id="{FF22BAF4-CD8D-46A9-BF35-E93E2A409A31}" parentId="{97F180C3-2729-47B3-B24C-EF0A22F8A0F6}">
    <text>updated</text>
  </threadedComment>
  <threadedComment ref="LMB720916" dT="2023-01-31T08:26:00.52" personId="{4D90216A-5022-448F-B86B-3C48E47C285D}" id="{BA402305-9DC9-48F7-8B6C-049668C30314}">
    <text>@Mwamlima, Basileke please edit this line as per the mail from Guy</text>
    <mentions>
      <mention mentionpersonId="{1D340A60-DA7F-4B80-92CD-5DFC1B872412}" mentionId="{D217D6B1-88CD-4903-BB71-09A281C53AB0}" startIndex="0" length="19"/>
    </mentions>
  </threadedComment>
  <threadedComment ref="LMB720916" dT="2023-01-31T09:06:23.90" personId="{171D40F8-B88A-4899-8923-1253382DD713}" id="{709E39E6-BC35-40C4-84D3-1DCD2B2D90E3}" parentId="{BA402305-9DC9-48F7-8B6C-049668C30314}">
    <text>updated</text>
  </threadedComment>
  <threadedComment ref="LVX720916" dT="2023-01-31T08:26:00.52" personId="{4D90216A-5022-448F-B86B-3C48E47C285D}" id="{745E1030-50F3-4B9E-8EA0-BE8DB5058007}">
    <text>@Mwamlima, Basileke please edit this line as per the mail from Guy</text>
    <mentions>
      <mention mentionpersonId="{1D340A60-DA7F-4B80-92CD-5DFC1B872412}" mentionId="{77C517F3-39E2-469B-82BA-319F13EEF27D}" startIndex="0" length="19"/>
    </mentions>
  </threadedComment>
  <threadedComment ref="LVX720916" dT="2023-01-31T09:06:23.90" personId="{171D40F8-B88A-4899-8923-1253382DD713}" id="{F5C9766F-FC42-48AF-9E0C-FB882F871C49}" parentId="{745E1030-50F3-4B9E-8EA0-BE8DB5058007}">
    <text>updated</text>
  </threadedComment>
  <threadedComment ref="MFT720916" dT="2023-01-31T08:26:00.52" personId="{4D90216A-5022-448F-B86B-3C48E47C285D}" id="{1F7A7E4D-1F4C-478C-A9DE-CC6421592CA1}">
    <text>@Mwamlima, Basileke please edit this line as per the mail from Guy</text>
    <mentions>
      <mention mentionpersonId="{1D340A60-DA7F-4B80-92CD-5DFC1B872412}" mentionId="{1FFD2774-EC0A-421B-B9FE-64B3811D5149}" startIndex="0" length="19"/>
    </mentions>
  </threadedComment>
  <threadedComment ref="MFT720916" dT="2023-01-31T09:06:23.90" personId="{171D40F8-B88A-4899-8923-1253382DD713}" id="{9616AAE0-E5E2-43DE-8577-51FB497ED5D2}" parentId="{1F7A7E4D-1F4C-478C-A9DE-CC6421592CA1}">
    <text>updated</text>
  </threadedComment>
  <threadedComment ref="MPP720916" dT="2023-01-31T08:26:00.52" personId="{4D90216A-5022-448F-B86B-3C48E47C285D}" id="{6C393514-C3C5-4E0A-B3C6-DEC26E8673E1}">
    <text>@Mwamlima, Basileke please edit this line as per the mail from Guy</text>
    <mentions>
      <mention mentionpersonId="{1D340A60-DA7F-4B80-92CD-5DFC1B872412}" mentionId="{498DF860-7039-475F-94B0-96C984B4AEEA}" startIndex="0" length="19"/>
    </mentions>
  </threadedComment>
  <threadedComment ref="MPP720916" dT="2023-01-31T09:06:23.90" personId="{171D40F8-B88A-4899-8923-1253382DD713}" id="{25708F24-4144-4044-AC8E-5CEC91D50038}" parentId="{6C393514-C3C5-4E0A-B3C6-DEC26E8673E1}">
    <text>updated</text>
  </threadedComment>
  <threadedComment ref="MZL720916" dT="2023-01-31T08:26:00.52" personId="{4D90216A-5022-448F-B86B-3C48E47C285D}" id="{22655A47-E12C-4A47-A01B-80D7261FE279}">
    <text>@Mwamlima, Basileke please edit this line as per the mail from Guy</text>
    <mentions>
      <mention mentionpersonId="{1D340A60-DA7F-4B80-92CD-5DFC1B872412}" mentionId="{185D308A-CBD2-4071-9F98-BC05F22FA53B}" startIndex="0" length="19"/>
    </mentions>
  </threadedComment>
  <threadedComment ref="MZL720916" dT="2023-01-31T09:06:23.90" personId="{171D40F8-B88A-4899-8923-1253382DD713}" id="{3673DD06-08AA-481B-9E0F-BEFFDF2589AE}" parentId="{22655A47-E12C-4A47-A01B-80D7261FE279}">
    <text>updated</text>
  </threadedComment>
  <threadedComment ref="NJH720916" dT="2023-01-31T08:26:00.52" personId="{4D90216A-5022-448F-B86B-3C48E47C285D}" id="{6C5EE5EC-0234-4F2F-B180-9D2ABEA9551E}">
    <text>@Mwamlima, Basileke please edit this line as per the mail from Guy</text>
    <mentions>
      <mention mentionpersonId="{1D340A60-DA7F-4B80-92CD-5DFC1B872412}" mentionId="{FAF2424A-F99F-41EB-A908-61547BF58AA6}" startIndex="0" length="19"/>
    </mentions>
  </threadedComment>
  <threadedComment ref="NJH720916" dT="2023-01-31T09:06:23.90" personId="{171D40F8-B88A-4899-8923-1253382DD713}" id="{5FAAB1DE-9414-486B-ACE7-D175C00E418D}" parentId="{6C5EE5EC-0234-4F2F-B180-9D2ABEA9551E}">
    <text>updated</text>
  </threadedComment>
  <threadedComment ref="NTD720916" dT="2023-01-31T08:26:00.52" personId="{4D90216A-5022-448F-B86B-3C48E47C285D}" id="{FB87D307-1556-4902-B25E-BC4C612903E4}">
    <text>@Mwamlima, Basileke please edit this line as per the mail from Guy</text>
    <mentions>
      <mention mentionpersonId="{1D340A60-DA7F-4B80-92CD-5DFC1B872412}" mentionId="{B30B0157-ACB9-4236-91A1-E9556BFDA366}" startIndex="0" length="19"/>
    </mentions>
  </threadedComment>
  <threadedComment ref="NTD720916" dT="2023-01-31T09:06:23.90" personId="{171D40F8-B88A-4899-8923-1253382DD713}" id="{F2A6F447-C961-4C24-994A-DAD1C951CECB}" parentId="{FB87D307-1556-4902-B25E-BC4C612903E4}">
    <text>updated</text>
  </threadedComment>
  <threadedComment ref="OCZ720916" dT="2023-01-31T08:26:00.52" personId="{4D90216A-5022-448F-B86B-3C48E47C285D}" id="{33476BEB-E63F-4418-9E9F-399B21D09676}">
    <text>@Mwamlima, Basileke please edit this line as per the mail from Guy</text>
    <mentions>
      <mention mentionpersonId="{1D340A60-DA7F-4B80-92CD-5DFC1B872412}" mentionId="{BC0B510E-A87A-4C30-B5D0-F35FCF29B9BD}" startIndex="0" length="19"/>
    </mentions>
  </threadedComment>
  <threadedComment ref="OCZ720916" dT="2023-01-31T09:06:23.90" personId="{171D40F8-B88A-4899-8923-1253382DD713}" id="{CD1DFEF1-22F6-493F-A032-BFAD8F2C684B}" parentId="{33476BEB-E63F-4418-9E9F-399B21D09676}">
    <text>updated</text>
  </threadedComment>
  <threadedComment ref="OMV720916" dT="2023-01-31T08:26:00.52" personId="{4D90216A-5022-448F-B86B-3C48E47C285D}" id="{FC8B93B0-B024-4351-AD87-2CAB4B9FEF58}">
    <text>@Mwamlima, Basileke please edit this line as per the mail from Guy</text>
    <mentions>
      <mention mentionpersonId="{1D340A60-DA7F-4B80-92CD-5DFC1B872412}" mentionId="{D731252D-F53D-4EB2-B96A-ED93C375EEB2}" startIndex="0" length="19"/>
    </mentions>
  </threadedComment>
  <threadedComment ref="OMV720916" dT="2023-01-31T09:06:23.90" personId="{171D40F8-B88A-4899-8923-1253382DD713}" id="{99E8AF69-3724-42D4-B069-7DC0CB6F55BC}" parentId="{FC8B93B0-B024-4351-AD87-2CAB4B9FEF58}">
    <text>updated</text>
  </threadedComment>
  <threadedComment ref="OWR720916" dT="2023-01-31T08:26:00.52" personId="{4D90216A-5022-448F-B86B-3C48E47C285D}" id="{81314CBF-D9C1-411F-9D19-848C48408305}">
    <text>@Mwamlima, Basileke please edit this line as per the mail from Guy</text>
    <mentions>
      <mention mentionpersonId="{1D340A60-DA7F-4B80-92CD-5DFC1B872412}" mentionId="{B1877CD9-2EA3-4810-B2C1-7032C83CD7E4}" startIndex="0" length="19"/>
    </mentions>
  </threadedComment>
  <threadedComment ref="OWR720916" dT="2023-01-31T09:06:23.90" personId="{171D40F8-B88A-4899-8923-1253382DD713}" id="{453518D5-43C9-4547-A679-A836C2985847}" parentId="{81314CBF-D9C1-411F-9D19-848C48408305}">
    <text>updated</text>
  </threadedComment>
  <threadedComment ref="PGN720916" dT="2023-01-31T08:26:00.52" personId="{4D90216A-5022-448F-B86B-3C48E47C285D}" id="{496AF6ED-4683-4770-9594-FC3CF8E25AB8}">
    <text>@Mwamlima, Basileke please edit this line as per the mail from Guy</text>
    <mentions>
      <mention mentionpersonId="{1D340A60-DA7F-4B80-92CD-5DFC1B872412}" mentionId="{B1E14B7A-5924-4037-8261-0E9412AE634F}" startIndex="0" length="19"/>
    </mentions>
  </threadedComment>
  <threadedComment ref="PGN720916" dT="2023-01-31T09:06:23.90" personId="{171D40F8-B88A-4899-8923-1253382DD713}" id="{C71B981E-E72E-489E-BC0B-36C9E826B67F}" parentId="{496AF6ED-4683-4770-9594-FC3CF8E25AB8}">
    <text>updated</text>
  </threadedComment>
  <threadedComment ref="PQJ720916" dT="2023-01-31T08:26:00.52" personId="{4D90216A-5022-448F-B86B-3C48E47C285D}" id="{5CB6DA8F-23B6-43EE-AE80-7BC3AD2F8287}">
    <text>@Mwamlima, Basileke please edit this line as per the mail from Guy</text>
    <mentions>
      <mention mentionpersonId="{1D340A60-DA7F-4B80-92CD-5DFC1B872412}" mentionId="{4D80B34C-63C0-4BD7-A30A-4F7D96F09A56}" startIndex="0" length="19"/>
    </mentions>
  </threadedComment>
  <threadedComment ref="PQJ720916" dT="2023-01-31T09:06:23.90" personId="{171D40F8-B88A-4899-8923-1253382DD713}" id="{B28D237F-325E-4A6B-A4CA-51D744B83321}" parentId="{5CB6DA8F-23B6-43EE-AE80-7BC3AD2F8287}">
    <text>updated</text>
  </threadedComment>
  <threadedComment ref="QAF720916" dT="2023-01-31T08:26:00.52" personId="{4D90216A-5022-448F-B86B-3C48E47C285D}" id="{789C0F59-8CF0-426E-B6C5-0E6F5750E833}">
    <text>@Mwamlima, Basileke please edit this line as per the mail from Guy</text>
    <mentions>
      <mention mentionpersonId="{1D340A60-DA7F-4B80-92CD-5DFC1B872412}" mentionId="{E8C9082F-C6E0-4B9C-AD29-3759106B8514}" startIndex="0" length="19"/>
    </mentions>
  </threadedComment>
  <threadedComment ref="QAF720916" dT="2023-01-31T09:06:23.90" personId="{171D40F8-B88A-4899-8923-1253382DD713}" id="{5DF80C88-909A-4038-A0D0-92FC488215E7}" parentId="{789C0F59-8CF0-426E-B6C5-0E6F5750E833}">
    <text>updated</text>
  </threadedComment>
  <threadedComment ref="QKB720916" dT="2023-01-31T08:26:00.52" personId="{4D90216A-5022-448F-B86B-3C48E47C285D}" id="{F1D8A7D6-EEC8-49DF-810A-5EAF6F33B122}">
    <text>@Mwamlima, Basileke please edit this line as per the mail from Guy</text>
    <mentions>
      <mention mentionpersonId="{1D340A60-DA7F-4B80-92CD-5DFC1B872412}" mentionId="{9048C611-775F-4EC1-8507-A6B6E997C81D}" startIndex="0" length="19"/>
    </mentions>
  </threadedComment>
  <threadedComment ref="QKB720916" dT="2023-01-31T09:06:23.90" personId="{171D40F8-B88A-4899-8923-1253382DD713}" id="{D7A60235-F094-4610-BD85-A97D50454453}" parentId="{F1D8A7D6-EEC8-49DF-810A-5EAF6F33B122}">
    <text>updated</text>
  </threadedComment>
  <threadedComment ref="QTX720916" dT="2023-01-31T08:26:00.52" personId="{4D90216A-5022-448F-B86B-3C48E47C285D}" id="{D6C61F9B-394B-417D-A879-60A04C7B915B}">
    <text>@Mwamlima, Basileke please edit this line as per the mail from Guy</text>
    <mentions>
      <mention mentionpersonId="{1D340A60-DA7F-4B80-92CD-5DFC1B872412}" mentionId="{C613AD6C-F84A-45FB-ACCE-0379F03E8897}" startIndex="0" length="19"/>
    </mentions>
  </threadedComment>
  <threadedComment ref="QTX720916" dT="2023-01-31T09:06:23.90" personId="{171D40F8-B88A-4899-8923-1253382DD713}" id="{4A96B0EA-BB7E-40F8-863A-9E8D82E8E402}" parentId="{D6C61F9B-394B-417D-A879-60A04C7B915B}">
    <text>updated</text>
  </threadedComment>
  <threadedComment ref="RDT720916" dT="2023-01-31T08:26:00.52" personId="{4D90216A-5022-448F-B86B-3C48E47C285D}" id="{18872785-1730-4842-9C7D-E5C2D8CA338D}">
    <text>@Mwamlima, Basileke please edit this line as per the mail from Guy</text>
    <mentions>
      <mention mentionpersonId="{1D340A60-DA7F-4B80-92CD-5DFC1B872412}" mentionId="{C4E3A194-CDEB-443D-962D-98B2E7EDEECD}" startIndex="0" length="19"/>
    </mentions>
  </threadedComment>
  <threadedComment ref="RDT720916" dT="2023-01-31T09:06:23.90" personId="{171D40F8-B88A-4899-8923-1253382DD713}" id="{09F8FE6C-0B8A-4648-9B5F-497112822AEA}" parentId="{18872785-1730-4842-9C7D-E5C2D8CA338D}">
    <text>updated</text>
  </threadedComment>
  <threadedComment ref="RNP720916" dT="2023-01-31T08:26:00.52" personId="{4D90216A-5022-448F-B86B-3C48E47C285D}" id="{4A398EC2-0352-4713-B944-725901CD5FBB}">
    <text>@Mwamlima, Basileke please edit this line as per the mail from Guy</text>
    <mentions>
      <mention mentionpersonId="{1D340A60-DA7F-4B80-92CD-5DFC1B872412}" mentionId="{A7DE3F3F-CD2A-4B82-A35F-90E6357FCF50}" startIndex="0" length="19"/>
    </mentions>
  </threadedComment>
  <threadedComment ref="RNP720916" dT="2023-01-31T09:06:23.90" personId="{171D40F8-B88A-4899-8923-1253382DD713}" id="{7432C808-951F-4CFD-9F1C-257B6EA38BBB}" parentId="{4A398EC2-0352-4713-B944-725901CD5FBB}">
    <text>updated</text>
  </threadedComment>
  <threadedComment ref="RXL720916" dT="2023-01-31T08:26:00.52" personId="{4D90216A-5022-448F-B86B-3C48E47C285D}" id="{6D629DD1-F60A-4DCA-8C2A-C5AF98131C06}">
    <text>@Mwamlima, Basileke please edit this line as per the mail from Guy</text>
    <mentions>
      <mention mentionpersonId="{1D340A60-DA7F-4B80-92CD-5DFC1B872412}" mentionId="{5E8802F3-AA65-480B-B56F-0233EE15B57E}" startIndex="0" length="19"/>
    </mentions>
  </threadedComment>
  <threadedComment ref="RXL720916" dT="2023-01-31T09:06:23.90" personId="{171D40F8-B88A-4899-8923-1253382DD713}" id="{CC04D63E-E905-49BC-9DF8-0B968D3E99EE}" parentId="{6D629DD1-F60A-4DCA-8C2A-C5AF98131C06}">
    <text>updated</text>
  </threadedComment>
  <threadedComment ref="SHH720916" dT="2023-01-31T08:26:00.52" personId="{4D90216A-5022-448F-B86B-3C48E47C285D}" id="{8F503757-C2EC-4A05-9424-0504A231134B}">
    <text>@Mwamlima, Basileke please edit this line as per the mail from Guy</text>
    <mentions>
      <mention mentionpersonId="{1D340A60-DA7F-4B80-92CD-5DFC1B872412}" mentionId="{C9836E75-B1DA-4633-975B-353F428E2FB3}" startIndex="0" length="19"/>
    </mentions>
  </threadedComment>
  <threadedComment ref="SHH720916" dT="2023-01-31T09:06:23.90" personId="{171D40F8-B88A-4899-8923-1253382DD713}" id="{5D7E1447-EF65-44B2-831A-C861682FB509}" parentId="{8F503757-C2EC-4A05-9424-0504A231134B}">
    <text>updated</text>
  </threadedComment>
  <threadedComment ref="SRD720916" dT="2023-01-31T08:26:00.52" personId="{4D90216A-5022-448F-B86B-3C48E47C285D}" id="{218CC13E-847C-4E78-BE28-AA10DB55E562}">
    <text>@Mwamlima, Basileke please edit this line as per the mail from Guy</text>
    <mentions>
      <mention mentionpersonId="{1D340A60-DA7F-4B80-92CD-5DFC1B872412}" mentionId="{1E9F0154-07CD-4984-A855-E089C1F0C238}" startIndex="0" length="19"/>
    </mentions>
  </threadedComment>
  <threadedComment ref="SRD720916" dT="2023-01-31T09:06:23.90" personId="{171D40F8-B88A-4899-8923-1253382DD713}" id="{E4B8B70C-16FB-4293-86BC-BD2E037A98C5}" parentId="{218CC13E-847C-4E78-BE28-AA10DB55E562}">
    <text>updated</text>
  </threadedComment>
  <threadedComment ref="TAZ720916" dT="2023-01-31T08:26:00.52" personId="{4D90216A-5022-448F-B86B-3C48E47C285D}" id="{40A70D07-4E04-44A4-938A-9FF0C8C9A3CB}">
    <text>@Mwamlima, Basileke please edit this line as per the mail from Guy</text>
    <mentions>
      <mention mentionpersonId="{1D340A60-DA7F-4B80-92CD-5DFC1B872412}" mentionId="{A8629D4E-31DB-4B48-881A-47C724292358}" startIndex="0" length="19"/>
    </mentions>
  </threadedComment>
  <threadedComment ref="TAZ720916" dT="2023-01-31T09:06:23.90" personId="{171D40F8-B88A-4899-8923-1253382DD713}" id="{ADA5EE48-AE2E-4080-8BB4-3D9455BC4A58}" parentId="{40A70D07-4E04-44A4-938A-9FF0C8C9A3CB}">
    <text>updated</text>
  </threadedComment>
  <threadedComment ref="TKV720916" dT="2023-01-31T08:26:00.52" personId="{4D90216A-5022-448F-B86B-3C48E47C285D}" id="{50FA8700-36C9-4E4C-B253-73F36C7D569D}">
    <text>@Mwamlima, Basileke please edit this line as per the mail from Guy</text>
    <mentions>
      <mention mentionpersonId="{1D340A60-DA7F-4B80-92CD-5DFC1B872412}" mentionId="{A74D8203-9A15-427B-92F7-C9460087433D}" startIndex="0" length="19"/>
    </mentions>
  </threadedComment>
  <threadedComment ref="TKV720916" dT="2023-01-31T09:06:23.90" personId="{171D40F8-B88A-4899-8923-1253382DD713}" id="{FB7EABB9-1732-4EED-B867-74FD85CD6617}" parentId="{50FA8700-36C9-4E4C-B253-73F36C7D569D}">
    <text>updated</text>
  </threadedComment>
  <threadedComment ref="TUR720916" dT="2023-01-31T08:26:00.52" personId="{4D90216A-5022-448F-B86B-3C48E47C285D}" id="{15C3B168-ED37-4D1D-BF9F-6B99CB539967}">
    <text>@Mwamlima, Basileke please edit this line as per the mail from Guy</text>
    <mentions>
      <mention mentionpersonId="{1D340A60-DA7F-4B80-92CD-5DFC1B872412}" mentionId="{CFD35314-2522-4318-8864-F64D658CA69F}" startIndex="0" length="19"/>
    </mentions>
  </threadedComment>
  <threadedComment ref="TUR720916" dT="2023-01-31T09:06:23.90" personId="{171D40F8-B88A-4899-8923-1253382DD713}" id="{0B9B17EB-4731-4C06-ADC7-8D0665F7484C}" parentId="{15C3B168-ED37-4D1D-BF9F-6B99CB539967}">
    <text>updated</text>
  </threadedComment>
  <threadedComment ref="UEN720916" dT="2023-01-31T08:26:00.52" personId="{4D90216A-5022-448F-B86B-3C48E47C285D}" id="{AD91C0A8-879F-47E7-9D9E-CC1A208AF9EB}">
    <text>@Mwamlima, Basileke please edit this line as per the mail from Guy</text>
    <mentions>
      <mention mentionpersonId="{1D340A60-DA7F-4B80-92CD-5DFC1B872412}" mentionId="{C69D7020-2871-4E9E-B03D-F779CD45CF30}" startIndex="0" length="19"/>
    </mentions>
  </threadedComment>
  <threadedComment ref="UEN720916" dT="2023-01-31T09:06:23.90" personId="{171D40F8-B88A-4899-8923-1253382DD713}" id="{BDE6FAE8-CA10-46CB-8E34-2DA1EFAC0AC1}" parentId="{AD91C0A8-879F-47E7-9D9E-CC1A208AF9EB}">
    <text>updated</text>
  </threadedComment>
  <threadedComment ref="UOJ720916" dT="2023-01-31T08:26:00.52" personId="{4D90216A-5022-448F-B86B-3C48E47C285D}" id="{A1D3C493-20CC-4057-BC05-8A974776D337}">
    <text>@Mwamlima, Basileke please edit this line as per the mail from Guy</text>
    <mentions>
      <mention mentionpersonId="{1D340A60-DA7F-4B80-92CD-5DFC1B872412}" mentionId="{8404E704-E513-474A-A5AA-67F32B6B93E6}" startIndex="0" length="19"/>
    </mentions>
  </threadedComment>
  <threadedComment ref="UOJ720916" dT="2023-01-31T09:06:23.90" personId="{171D40F8-B88A-4899-8923-1253382DD713}" id="{7CB03D99-D755-479F-B8CE-985FA7A76D31}" parentId="{A1D3C493-20CC-4057-BC05-8A974776D337}">
    <text>updated</text>
  </threadedComment>
  <threadedComment ref="UYF720916" dT="2023-01-31T08:26:00.52" personId="{4D90216A-5022-448F-B86B-3C48E47C285D}" id="{BBEC1134-3C6C-420D-999D-E6F40C40B74B}">
    <text>@Mwamlima, Basileke please edit this line as per the mail from Guy</text>
    <mentions>
      <mention mentionpersonId="{1D340A60-DA7F-4B80-92CD-5DFC1B872412}" mentionId="{CE0F621F-63E9-4FC0-8571-09C60A48E944}" startIndex="0" length="19"/>
    </mentions>
  </threadedComment>
  <threadedComment ref="UYF720916" dT="2023-01-31T09:06:23.90" personId="{171D40F8-B88A-4899-8923-1253382DD713}" id="{8222FA33-188A-4F3F-B1D8-FF75F91D42B7}" parentId="{BBEC1134-3C6C-420D-999D-E6F40C40B74B}">
    <text>updated</text>
  </threadedComment>
  <threadedComment ref="VIB720916" dT="2023-01-31T08:26:00.52" personId="{4D90216A-5022-448F-B86B-3C48E47C285D}" id="{9422A1EC-A44D-46FC-B850-F71694DFCC6B}">
    <text>@Mwamlima, Basileke please edit this line as per the mail from Guy</text>
    <mentions>
      <mention mentionpersonId="{1D340A60-DA7F-4B80-92CD-5DFC1B872412}" mentionId="{6CFA862A-2063-44AF-9B9D-39B23E0854EF}" startIndex="0" length="19"/>
    </mentions>
  </threadedComment>
  <threadedComment ref="VIB720916" dT="2023-01-31T09:06:23.90" personId="{171D40F8-B88A-4899-8923-1253382DD713}" id="{CDC7A23D-F063-4050-AD96-46D3DFD1DD3C}" parentId="{9422A1EC-A44D-46FC-B850-F71694DFCC6B}">
    <text>updated</text>
  </threadedComment>
  <threadedComment ref="VRX720916" dT="2023-01-31T08:26:00.52" personId="{4D90216A-5022-448F-B86B-3C48E47C285D}" id="{395AA128-C90F-491B-B0D9-43106B0EE56A}">
    <text>@Mwamlima, Basileke please edit this line as per the mail from Guy</text>
    <mentions>
      <mention mentionpersonId="{1D340A60-DA7F-4B80-92CD-5DFC1B872412}" mentionId="{079D71E6-5342-4913-A52E-35F4B9A7CAB4}" startIndex="0" length="19"/>
    </mentions>
  </threadedComment>
  <threadedComment ref="VRX720916" dT="2023-01-31T09:06:23.90" personId="{171D40F8-B88A-4899-8923-1253382DD713}" id="{0505B12F-2B28-4113-B7FC-1726A940A971}" parentId="{395AA128-C90F-491B-B0D9-43106B0EE56A}">
    <text>updated</text>
  </threadedComment>
  <threadedComment ref="WBT720916" dT="2023-01-31T08:26:00.52" personId="{4D90216A-5022-448F-B86B-3C48E47C285D}" id="{8F224687-0E12-419B-A158-4CE51B18BB02}">
    <text>@Mwamlima, Basileke please edit this line as per the mail from Guy</text>
    <mentions>
      <mention mentionpersonId="{1D340A60-DA7F-4B80-92CD-5DFC1B872412}" mentionId="{F877342D-27C2-4890-A885-2E6FF5A073D7}" startIndex="0" length="19"/>
    </mentions>
  </threadedComment>
  <threadedComment ref="WBT720916" dT="2023-01-31T09:06:23.90" personId="{171D40F8-B88A-4899-8923-1253382DD713}" id="{93B5B217-283D-4277-BDBD-6346389C8789}" parentId="{8F224687-0E12-419B-A158-4CE51B18BB02}">
    <text>updated</text>
  </threadedComment>
  <threadedComment ref="WLP720916" dT="2023-01-31T08:26:00.52" personId="{4D90216A-5022-448F-B86B-3C48E47C285D}" id="{93EACFC5-10A0-4339-ADB6-842DCD677C2A}">
    <text>@Mwamlima, Basileke please edit this line as per the mail from Guy</text>
    <mentions>
      <mention mentionpersonId="{1D340A60-DA7F-4B80-92CD-5DFC1B872412}" mentionId="{8D171824-D9C8-4ED7-8414-2451BECDA98C}" startIndex="0" length="19"/>
    </mentions>
  </threadedComment>
  <threadedComment ref="WLP720916" dT="2023-01-31T09:06:23.90" personId="{171D40F8-B88A-4899-8923-1253382DD713}" id="{2AB7B224-9847-40AF-B2AD-925914EF5ECD}" parentId="{93EACFC5-10A0-4339-ADB6-842DCD677C2A}">
    <text>updated</text>
  </threadedComment>
  <threadedComment ref="WVL720916" dT="2023-01-31T08:26:00.52" personId="{4D90216A-5022-448F-B86B-3C48E47C285D}" id="{F355C756-6E85-4871-A896-6E407C7FD3E4}">
    <text>@Mwamlima, Basileke please edit this line as per the mail from Guy</text>
    <mentions>
      <mention mentionpersonId="{1D340A60-DA7F-4B80-92CD-5DFC1B872412}" mentionId="{C9790288-2E74-4481-9387-097D432B09CE}" startIndex="0" length="19"/>
    </mentions>
  </threadedComment>
  <threadedComment ref="WVL720916" dT="2023-01-31T09:06:23.90" personId="{171D40F8-B88A-4899-8923-1253382DD713}" id="{DBAB343F-34F7-4315-B8F8-A9D0819A3917}" parentId="{F355C756-6E85-4871-A896-6E407C7FD3E4}">
    <text>updated</text>
  </threadedComment>
  <threadedComment ref="E786450" dT="2023-01-31T08:27:18.32" personId="{4D90216A-5022-448F-B86B-3C48E47C285D}" id="{240259C6-B929-4DF2-ADEE-66E55362D0B7}">
    <text>@Mwamlima, Basileke please update this as per Zenzo's calculations (considered and quality checked by yourself of course)</text>
    <mentions>
      <mention mentionpersonId="{1D340A60-DA7F-4B80-92CD-5DFC1B872412}" mentionId="{A77F132F-7CB2-46B6-999F-1A3C4C9282FC}" startIndex="0" length="19"/>
    </mentions>
  </threadedComment>
  <threadedComment ref="E786450" dT="2023-01-31T08:57:32.93" personId="{171D40F8-B88A-4899-8923-1253382DD713}" id="{D60E73EC-7361-4131-91CC-A1D66EAE2403}" parentId="{240259C6-B929-4DF2-ADEE-66E55362D0B7}">
    <text>Updated.</text>
  </threadedComment>
  <threadedComment ref="JA786450" dT="2023-01-31T08:27:18.32" personId="{4D90216A-5022-448F-B86B-3C48E47C285D}" id="{831AC81D-819B-404E-8F65-DEF910F11C4C}">
    <text>@Mwamlima, Basileke please update this as per Zenzo's calculations (considered and quality checked by yourself of course)</text>
    <mentions>
      <mention mentionpersonId="{1D340A60-DA7F-4B80-92CD-5DFC1B872412}" mentionId="{8AF7FBA2-0C57-4716-87C7-66F30CD1E033}" startIndex="0" length="19"/>
    </mentions>
  </threadedComment>
  <threadedComment ref="JA786450" dT="2023-01-31T08:57:32.93" personId="{171D40F8-B88A-4899-8923-1253382DD713}" id="{9428A7C4-FA85-4CD6-ABCD-1C1D257D15FF}" parentId="{831AC81D-819B-404E-8F65-DEF910F11C4C}">
    <text>Updated.</text>
  </threadedComment>
  <threadedComment ref="SW786450" dT="2023-01-31T08:27:18.32" personId="{4D90216A-5022-448F-B86B-3C48E47C285D}" id="{D1EFF021-7F29-43A0-B901-56E9D224B634}">
    <text>@Mwamlima, Basileke please update this as per Zenzo's calculations (considered and quality checked by yourself of course)</text>
    <mentions>
      <mention mentionpersonId="{1D340A60-DA7F-4B80-92CD-5DFC1B872412}" mentionId="{33E4AF8A-503A-4909-ACCC-A3DF5F4070EA}" startIndex="0" length="19"/>
    </mentions>
  </threadedComment>
  <threadedComment ref="SW786450" dT="2023-01-31T08:57:32.93" personId="{171D40F8-B88A-4899-8923-1253382DD713}" id="{06DDB3E8-EE74-4F6F-9C9F-459B384B5CBD}" parentId="{D1EFF021-7F29-43A0-B901-56E9D224B634}">
    <text>Updated.</text>
  </threadedComment>
  <threadedComment ref="ACS786450" dT="2023-01-31T08:27:18.32" personId="{4D90216A-5022-448F-B86B-3C48E47C285D}" id="{3D8A5593-3628-4DDA-8ADC-4662D392B5D6}">
    <text>@Mwamlima, Basileke please update this as per Zenzo's calculations (considered and quality checked by yourself of course)</text>
    <mentions>
      <mention mentionpersonId="{1D340A60-DA7F-4B80-92CD-5DFC1B872412}" mentionId="{57E64E67-9815-49DC-92F6-DBEEDC6ED1EE}" startIndex="0" length="19"/>
    </mentions>
  </threadedComment>
  <threadedComment ref="ACS786450" dT="2023-01-31T08:57:32.93" personId="{171D40F8-B88A-4899-8923-1253382DD713}" id="{F4B7C921-33F6-4A34-9E80-B04EC91AAB26}" parentId="{3D8A5593-3628-4DDA-8ADC-4662D392B5D6}">
    <text>Updated.</text>
  </threadedComment>
  <threadedComment ref="AMO786450" dT="2023-01-31T08:27:18.32" personId="{4D90216A-5022-448F-B86B-3C48E47C285D}" id="{8585D8F7-F796-45C1-BF35-4BD52CC03B99}">
    <text>@Mwamlima, Basileke please update this as per Zenzo's calculations (considered and quality checked by yourself of course)</text>
    <mentions>
      <mention mentionpersonId="{1D340A60-DA7F-4B80-92CD-5DFC1B872412}" mentionId="{F1133A72-1AE9-444C-902D-CCC558022318}" startIndex="0" length="19"/>
    </mentions>
  </threadedComment>
  <threadedComment ref="AMO786450" dT="2023-01-31T08:57:32.93" personId="{171D40F8-B88A-4899-8923-1253382DD713}" id="{AA5C89B3-ADC5-49AF-88F9-E6FC45B16378}" parentId="{8585D8F7-F796-45C1-BF35-4BD52CC03B99}">
    <text>Updated.</text>
  </threadedComment>
  <threadedComment ref="AWK786450" dT="2023-01-31T08:27:18.32" personId="{4D90216A-5022-448F-B86B-3C48E47C285D}" id="{E802C16F-AFBB-444B-A507-DF5B600D4F97}">
    <text>@Mwamlima, Basileke please update this as per Zenzo's calculations (considered and quality checked by yourself of course)</text>
    <mentions>
      <mention mentionpersonId="{1D340A60-DA7F-4B80-92CD-5DFC1B872412}" mentionId="{879D9133-333D-4BEC-85EA-1B25A2DF4AAE}" startIndex="0" length="19"/>
    </mentions>
  </threadedComment>
  <threadedComment ref="AWK786450" dT="2023-01-31T08:57:32.93" personId="{171D40F8-B88A-4899-8923-1253382DD713}" id="{F1C4C035-9550-4976-B728-603C21569A17}" parentId="{E802C16F-AFBB-444B-A507-DF5B600D4F97}">
    <text>Updated.</text>
  </threadedComment>
  <threadedComment ref="BGG786450" dT="2023-01-31T08:27:18.32" personId="{4D90216A-5022-448F-B86B-3C48E47C285D}" id="{A1CDD4AD-4D30-4C6F-BDA0-19D2D6D41F0F}">
    <text>@Mwamlima, Basileke please update this as per Zenzo's calculations (considered and quality checked by yourself of course)</text>
    <mentions>
      <mention mentionpersonId="{1D340A60-DA7F-4B80-92CD-5DFC1B872412}" mentionId="{EA9558EF-6F91-4C0F-ADCC-C193CF1BFE08}" startIndex="0" length="19"/>
    </mentions>
  </threadedComment>
  <threadedComment ref="BGG786450" dT="2023-01-31T08:57:32.93" personId="{171D40F8-B88A-4899-8923-1253382DD713}" id="{282E0061-39B6-4E31-AF19-F0A680DF78F4}" parentId="{A1CDD4AD-4D30-4C6F-BDA0-19D2D6D41F0F}">
    <text>Updated.</text>
  </threadedComment>
  <threadedComment ref="BQC786450" dT="2023-01-31T08:27:18.32" personId="{4D90216A-5022-448F-B86B-3C48E47C285D}" id="{310E0C72-275A-4CE3-8846-3D2365548355}">
    <text>@Mwamlima, Basileke please update this as per Zenzo's calculations (considered and quality checked by yourself of course)</text>
    <mentions>
      <mention mentionpersonId="{1D340A60-DA7F-4B80-92CD-5DFC1B872412}" mentionId="{6098B98C-9433-49C5-9DE0-8F782723BF43}" startIndex="0" length="19"/>
    </mentions>
  </threadedComment>
  <threadedComment ref="BQC786450" dT="2023-01-31T08:57:32.93" personId="{171D40F8-B88A-4899-8923-1253382DD713}" id="{13860889-327F-400E-82A9-95DA360A3CF8}" parentId="{310E0C72-275A-4CE3-8846-3D2365548355}">
    <text>Updated.</text>
  </threadedComment>
  <threadedComment ref="BZY786450" dT="2023-01-31T08:27:18.32" personId="{4D90216A-5022-448F-B86B-3C48E47C285D}" id="{F85395FB-873F-4704-A685-9C18DD185CA2}">
    <text>@Mwamlima, Basileke please update this as per Zenzo's calculations (considered and quality checked by yourself of course)</text>
    <mentions>
      <mention mentionpersonId="{1D340A60-DA7F-4B80-92CD-5DFC1B872412}" mentionId="{CC38C34C-09CE-4DFD-B668-F5C05BF550BC}" startIndex="0" length="19"/>
    </mentions>
  </threadedComment>
  <threadedComment ref="BZY786450" dT="2023-01-31T08:57:32.93" personId="{171D40F8-B88A-4899-8923-1253382DD713}" id="{8F244DD2-F5C8-4E2A-BE97-B1D6E2C28A27}" parentId="{F85395FB-873F-4704-A685-9C18DD185CA2}">
    <text>Updated.</text>
  </threadedComment>
  <threadedComment ref="CJU786450" dT="2023-01-31T08:27:18.32" personId="{4D90216A-5022-448F-B86B-3C48E47C285D}" id="{212B2942-65C5-4A3E-9DB6-74E10D64D05E}">
    <text>@Mwamlima, Basileke please update this as per Zenzo's calculations (considered and quality checked by yourself of course)</text>
    <mentions>
      <mention mentionpersonId="{1D340A60-DA7F-4B80-92CD-5DFC1B872412}" mentionId="{9C487982-A23B-43F6-936A-4E8EBE51B1B3}" startIndex="0" length="19"/>
    </mentions>
  </threadedComment>
  <threadedComment ref="CJU786450" dT="2023-01-31T08:57:32.93" personId="{171D40F8-B88A-4899-8923-1253382DD713}" id="{EB305BE0-E723-446D-A1E6-1D570AAA351B}" parentId="{212B2942-65C5-4A3E-9DB6-74E10D64D05E}">
    <text>Updated.</text>
  </threadedComment>
  <threadedComment ref="CTQ786450" dT="2023-01-31T08:27:18.32" personId="{4D90216A-5022-448F-B86B-3C48E47C285D}" id="{AF9D1252-0B63-48E5-9436-33EA01AE9745}">
    <text>@Mwamlima, Basileke please update this as per Zenzo's calculations (considered and quality checked by yourself of course)</text>
    <mentions>
      <mention mentionpersonId="{1D340A60-DA7F-4B80-92CD-5DFC1B872412}" mentionId="{FCB74F7E-3F0E-45CA-9DB2-5EEB23773E15}" startIndex="0" length="19"/>
    </mentions>
  </threadedComment>
  <threadedComment ref="CTQ786450" dT="2023-01-31T08:57:32.93" personId="{171D40F8-B88A-4899-8923-1253382DD713}" id="{E3A40FCB-C9E8-4F58-9F60-8E79EDF573EF}" parentId="{AF9D1252-0B63-48E5-9436-33EA01AE9745}">
    <text>Updated.</text>
  </threadedComment>
  <threadedComment ref="DDM786450" dT="2023-01-31T08:27:18.32" personId="{4D90216A-5022-448F-B86B-3C48E47C285D}" id="{63BE6BC4-119A-4237-B92E-268F8AE0B4CF}">
    <text>@Mwamlima, Basileke please update this as per Zenzo's calculations (considered and quality checked by yourself of course)</text>
    <mentions>
      <mention mentionpersonId="{1D340A60-DA7F-4B80-92CD-5DFC1B872412}" mentionId="{4CA19F8C-3DE6-4A62-991E-026DE75A73E7}" startIndex="0" length="19"/>
    </mentions>
  </threadedComment>
  <threadedComment ref="DDM786450" dT="2023-01-31T08:57:32.93" personId="{171D40F8-B88A-4899-8923-1253382DD713}" id="{9E8BFCA6-A3B6-4348-AD5D-73F84F3BD84B}" parentId="{63BE6BC4-119A-4237-B92E-268F8AE0B4CF}">
    <text>Updated.</text>
  </threadedComment>
  <threadedComment ref="DNI786450" dT="2023-01-31T08:27:18.32" personId="{4D90216A-5022-448F-B86B-3C48E47C285D}" id="{3DA52CD4-7091-4973-9E55-9D262533D4BA}">
    <text>@Mwamlima, Basileke please update this as per Zenzo's calculations (considered and quality checked by yourself of course)</text>
    <mentions>
      <mention mentionpersonId="{1D340A60-DA7F-4B80-92CD-5DFC1B872412}" mentionId="{9B8C6A85-7DF8-4AD6-8866-5B49A832C690}" startIndex="0" length="19"/>
    </mentions>
  </threadedComment>
  <threadedComment ref="DNI786450" dT="2023-01-31T08:57:32.93" personId="{171D40F8-B88A-4899-8923-1253382DD713}" id="{1FC8CD57-1EC8-4F81-B180-E8BA248C8496}" parentId="{3DA52CD4-7091-4973-9E55-9D262533D4BA}">
    <text>Updated.</text>
  </threadedComment>
  <threadedComment ref="DXE786450" dT="2023-01-31T08:27:18.32" personId="{4D90216A-5022-448F-B86B-3C48E47C285D}" id="{032C3012-1AA0-44EE-B61A-237E245C232B}">
    <text>@Mwamlima, Basileke please update this as per Zenzo's calculations (considered and quality checked by yourself of course)</text>
    <mentions>
      <mention mentionpersonId="{1D340A60-DA7F-4B80-92CD-5DFC1B872412}" mentionId="{43DE6C6D-5075-4944-A875-710B04DA8F64}" startIndex="0" length="19"/>
    </mentions>
  </threadedComment>
  <threadedComment ref="DXE786450" dT="2023-01-31T08:57:32.93" personId="{171D40F8-B88A-4899-8923-1253382DD713}" id="{0FFC095B-3FCF-4E42-8E86-BC7B3D1E46F7}" parentId="{032C3012-1AA0-44EE-B61A-237E245C232B}">
    <text>Updated.</text>
  </threadedComment>
  <threadedComment ref="EHA786450" dT="2023-01-31T08:27:18.32" personId="{4D90216A-5022-448F-B86B-3C48E47C285D}" id="{5EBB395B-CA57-4A39-BDCB-BB559C5AFF9A}">
    <text>@Mwamlima, Basileke please update this as per Zenzo's calculations (considered and quality checked by yourself of course)</text>
    <mentions>
      <mention mentionpersonId="{1D340A60-DA7F-4B80-92CD-5DFC1B872412}" mentionId="{9C5D191D-0BDF-4B25-8A17-025001E9CAAB}" startIndex="0" length="19"/>
    </mentions>
  </threadedComment>
  <threadedComment ref="EHA786450" dT="2023-01-31T08:57:32.93" personId="{171D40F8-B88A-4899-8923-1253382DD713}" id="{B746F2D3-23C9-4E74-8F5C-D16963E04339}" parentId="{5EBB395B-CA57-4A39-BDCB-BB559C5AFF9A}">
    <text>Updated.</text>
  </threadedComment>
  <threadedComment ref="EQW786450" dT="2023-01-31T08:27:18.32" personId="{4D90216A-5022-448F-B86B-3C48E47C285D}" id="{06211E8C-07FD-4FC7-B25A-4B78E56CA8C0}">
    <text>@Mwamlima, Basileke please update this as per Zenzo's calculations (considered and quality checked by yourself of course)</text>
    <mentions>
      <mention mentionpersonId="{1D340A60-DA7F-4B80-92CD-5DFC1B872412}" mentionId="{052EA19C-3383-40D7-9090-D0CDE2EBEF8C}" startIndex="0" length="19"/>
    </mentions>
  </threadedComment>
  <threadedComment ref="EQW786450" dT="2023-01-31T08:57:32.93" personId="{171D40F8-B88A-4899-8923-1253382DD713}" id="{A1FFDBA9-71A6-4EEE-AA1E-173A272F5E48}" parentId="{06211E8C-07FD-4FC7-B25A-4B78E56CA8C0}">
    <text>Updated.</text>
  </threadedComment>
  <threadedComment ref="FAS786450" dT="2023-01-31T08:27:18.32" personId="{4D90216A-5022-448F-B86B-3C48E47C285D}" id="{826FD561-7E90-4F7E-921D-D215D132E7C8}">
    <text>@Mwamlima, Basileke please update this as per Zenzo's calculations (considered and quality checked by yourself of course)</text>
    <mentions>
      <mention mentionpersonId="{1D340A60-DA7F-4B80-92CD-5DFC1B872412}" mentionId="{15B7CDFE-8AF6-48E2-8878-700E9D8DFD8A}" startIndex="0" length="19"/>
    </mentions>
  </threadedComment>
  <threadedComment ref="FAS786450" dT="2023-01-31T08:57:32.93" personId="{171D40F8-B88A-4899-8923-1253382DD713}" id="{D51B98B3-1533-4322-A989-0DEE46A7D52A}" parentId="{826FD561-7E90-4F7E-921D-D215D132E7C8}">
    <text>Updated.</text>
  </threadedComment>
  <threadedComment ref="FKO786450" dT="2023-01-31T08:27:18.32" personId="{4D90216A-5022-448F-B86B-3C48E47C285D}" id="{A0B01CD0-279F-48CA-AA21-0BF3A2487D16}">
    <text>@Mwamlima, Basileke please update this as per Zenzo's calculations (considered and quality checked by yourself of course)</text>
    <mentions>
      <mention mentionpersonId="{1D340A60-DA7F-4B80-92CD-5DFC1B872412}" mentionId="{5960E9B3-C77E-4462-830E-9D97F5FCD6A8}" startIndex="0" length="19"/>
    </mentions>
  </threadedComment>
  <threadedComment ref="FKO786450" dT="2023-01-31T08:57:32.93" personId="{171D40F8-B88A-4899-8923-1253382DD713}" id="{6D5BE955-488E-4058-A8D5-FA9B42E9A33E}" parentId="{A0B01CD0-279F-48CA-AA21-0BF3A2487D16}">
    <text>Updated.</text>
  </threadedComment>
  <threadedComment ref="FUK786450" dT="2023-01-31T08:27:18.32" personId="{4D90216A-5022-448F-B86B-3C48E47C285D}" id="{68DF32C4-A1F4-43AB-BDC6-BC17F20134A7}">
    <text>@Mwamlima, Basileke please update this as per Zenzo's calculations (considered and quality checked by yourself of course)</text>
    <mentions>
      <mention mentionpersonId="{1D340A60-DA7F-4B80-92CD-5DFC1B872412}" mentionId="{17E352C1-8007-4A97-8362-A7664060CB68}" startIndex="0" length="19"/>
    </mentions>
  </threadedComment>
  <threadedComment ref="FUK786450" dT="2023-01-31T08:57:32.93" personId="{171D40F8-B88A-4899-8923-1253382DD713}" id="{4E85E0C5-8BE5-462D-A5F1-A68E6EC6FD94}" parentId="{68DF32C4-A1F4-43AB-BDC6-BC17F20134A7}">
    <text>Updated.</text>
  </threadedComment>
  <threadedComment ref="GEG786450" dT="2023-01-31T08:27:18.32" personId="{4D90216A-5022-448F-B86B-3C48E47C285D}" id="{FCF48A32-36F6-4681-87C0-2E1EDE5C194E}">
    <text>@Mwamlima, Basileke please update this as per Zenzo's calculations (considered and quality checked by yourself of course)</text>
    <mentions>
      <mention mentionpersonId="{1D340A60-DA7F-4B80-92CD-5DFC1B872412}" mentionId="{F49C0801-73BD-4BEE-817E-4A1A04E25591}" startIndex="0" length="19"/>
    </mentions>
  </threadedComment>
  <threadedComment ref="GEG786450" dT="2023-01-31T08:57:32.93" personId="{171D40F8-B88A-4899-8923-1253382DD713}" id="{864FE068-C4CB-4A9B-B3D8-3E09B0183F96}" parentId="{FCF48A32-36F6-4681-87C0-2E1EDE5C194E}">
    <text>Updated.</text>
  </threadedComment>
  <threadedComment ref="GOC786450" dT="2023-01-31T08:27:18.32" personId="{4D90216A-5022-448F-B86B-3C48E47C285D}" id="{11E40CEB-EA41-4B59-8417-1AAE9D462E8F}">
    <text>@Mwamlima, Basileke please update this as per Zenzo's calculations (considered and quality checked by yourself of course)</text>
    <mentions>
      <mention mentionpersonId="{1D340A60-DA7F-4B80-92CD-5DFC1B872412}" mentionId="{F7BF15E3-2E4F-46C6-B65B-3A8C5D8EC594}" startIndex="0" length="19"/>
    </mentions>
  </threadedComment>
  <threadedComment ref="GOC786450" dT="2023-01-31T08:57:32.93" personId="{171D40F8-B88A-4899-8923-1253382DD713}" id="{6C8FC876-24D8-4A5D-9EDB-6CA26F8D5168}" parentId="{11E40CEB-EA41-4B59-8417-1AAE9D462E8F}">
    <text>Updated.</text>
  </threadedComment>
  <threadedComment ref="GXY786450" dT="2023-01-31T08:27:18.32" personId="{4D90216A-5022-448F-B86B-3C48E47C285D}" id="{1374AAA1-26B9-4D20-8646-EEC840EB05C0}">
    <text>@Mwamlima, Basileke please update this as per Zenzo's calculations (considered and quality checked by yourself of course)</text>
    <mentions>
      <mention mentionpersonId="{1D340A60-DA7F-4B80-92CD-5DFC1B872412}" mentionId="{8EB18240-F337-407B-AAF2-B4CCCDB28FB0}" startIndex="0" length="19"/>
    </mentions>
  </threadedComment>
  <threadedComment ref="GXY786450" dT="2023-01-31T08:57:32.93" personId="{171D40F8-B88A-4899-8923-1253382DD713}" id="{C6433E20-BA2F-4314-9EA9-EB26C76DD9A8}" parentId="{1374AAA1-26B9-4D20-8646-EEC840EB05C0}">
    <text>Updated.</text>
  </threadedComment>
  <threadedComment ref="HHU786450" dT="2023-01-31T08:27:18.32" personId="{4D90216A-5022-448F-B86B-3C48E47C285D}" id="{8567FEEE-12D4-4956-8220-BBEF974B15CD}">
    <text>@Mwamlima, Basileke please update this as per Zenzo's calculations (considered and quality checked by yourself of course)</text>
    <mentions>
      <mention mentionpersonId="{1D340A60-DA7F-4B80-92CD-5DFC1B872412}" mentionId="{DBD95F97-5082-450A-8A75-A96284415598}" startIndex="0" length="19"/>
    </mentions>
  </threadedComment>
  <threadedComment ref="HHU786450" dT="2023-01-31T08:57:32.93" personId="{171D40F8-B88A-4899-8923-1253382DD713}" id="{C411A7A5-A7DC-41A3-8884-C73B142A5510}" parentId="{8567FEEE-12D4-4956-8220-BBEF974B15CD}">
    <text>Updated.</text>
  </threadedComment>
  <threadedComment ref="HRQ786450" dT="2023-01-31T08:27:18.32" personId="{4D90216A-5022-448F-B86B-3C48E47C285D}" id="{1838B741-E35B-4A44-A9BD-10BCBDB1CD20}">
    <text>@Mwamlima, Basileke please update this as per Zenzo's calculations (considered and quality checked by yourself of course)</text>
    <mentions>
      <mention mentionpersonId="{1D340A60-DA7F-4B80-92CD-5DFC1B872412}" mentionId="{15B66BB2-B1CC-4F27-948F-E115044E7A40}" startIndex="0" length="19"/>
    </mentions>
  </threadedComment>
  <threadedComment ref="HRQ786450" dT="2023-01-31T08:57:32.93" personId="{171D40F8-B88A-4899-8923-1253382DD713}" id="{DE813348-A2F6-482A-A95C-666E109A0549}" parentId="{1838B741-E35B-4A44-A9BD-10BCBDB1CD20}">
    <text>Updated.</text>
  </threadedComment>
  <threadedComment ref="IBM786450" dT="2023-01-31T08:27:18.32" personId="{4D90216A-5022-448F-B86B-3C48E47C285D}" id="{030E2D7D-E2B0-4AEB-A2A1-C941F1A7C2FC}">
    <text>@Mwamlima, Basileke please update this as per Zenzo's calculations (considered and quality checked by yourself of course)</text>
    <mentions>
      <mention mentionpersonId="{1D340A60-DA7F-4B80-92CD-5DFC1B872412}" mentionId="{CCBCEF02-8EB3-4FCB-AC5E-6FA2378D0DA8}" startIndex="0" length="19"/>
    </mentions>
  </threadedComment>
  <threadedComment ref="IBM786450" dT="2023-01-31T08:57:32.93" personId="{171D40F8-B88A-4899-8923-1253382DD713}" id="{ED74E3FE-AB24-430B-A161-1BEB313AF161}" parentId="{030E2D7D-E2B0-4AEB-A2A1-C941F1A7C2FC}">
    <text>Updated.</text>
  </threadedComment>
  <threadedComment ref="ILI786450" dT="2023-01-31T08:27:18.32" personId="{4D90216A-5022-448F-B86B-3C48E47C285D}" id="{42D51E4F-01A8-4CE6-9A35-AF55209A8A96}">
    <text>@Mwamlima, Basileke please update this as per Zenzo's calculations (considered and quality checked by yourself of course)</text>
    <mentions>
      <mention mentionpersonId="{1D340A60-DA7F-4B80-92CD-5DFC1B872412}" mentionId="{E0B3F553-6245-4910-879B-C57D41F032FA}" startIndex="0" length="19"/>
    </mentions>
  </threadedComment>
  <threadedComment ref="ILI786450" dT="2023-01-31T08:57:32.93" personId="{171D40F8-B88A-4899-8923-1253382DD713}" id="{5B0CEEBA-50C4-41E4-A4FB-DAF6858B0637}" parentId="{42D51E4F-01A8-4CE6-9A35-AF55209A8A96}">
    <text>Updated.</text>
  </threadedComment>
  <threadedComment ref="IVE786450" dT="2023-01-31T08:27:18.32" personId="{4D90216A-5022-448F-B86B-3C48E47C285D}" id="{08ED065B-C33C-4939-A12C-F6BAD8F3E2CC}">
    <text>@Mwamlima, Basileke please update this as per Zenzo's calculations (considered and quality checked by yourself of course)</text>
    <mentions>
      <mention mentionpersonId="{1D340A60-DA7F-4B80-92CD-5DFC1B872412}" mentionId="{02C44857-1A40-4D28-B227-273118D97A9B}" startIndex="0" length="19"/>
    </mentions>
  </threadedComment>
  <threadedComment ref="IVE786450" dT="2023-01-31T08:57:32.93" personId="{171D40F8-B88A-4899-8923-1253382DD713}" id="{6C3BD03B-0D88-4B20-A6D8-0116592A6733}" parentId="{08ED065B-C33C-4939-A12C-F6BAD8F3E2CC}">
    <text>Updated.</text>
  </threadedComment>
  <threadedComment ref="JFA786450" dT="2023-01-31T08:27:18.32" personId="{4D90216A-5022-448F-B86B-3C48E47C285D}" id="{263181AC-3723-415B-AEAC-8C2DF8A8CECA}">
    <text>@Mwamlima, Basileke please update this as per Zenzo's calculations (considered and quality checked by yourself of course)</text>
    <mentions>
      <mention mentionpersonId="{1D340A60-DA7F-4B80-92CD-5DFC1B872412}" mentionId="{3EDEA171-B56C-4178-88FA-BDCD7A2989F9}" startIndex="0" length="19"/>
    </mentions>
  </threadedComment>
  <threadedComment ref="JFA786450" dT="2023-01-31T08:57:32.93" personId="{171D40F8-B88A-4899-8923-1253382DD713}" id="{64731EFC-41EB-428E-AF62-EACEB62DC735}" parentId="{263181AC-3723-415B-AEAC-8C2DF8A8CECA}">
    <text>Updated.</text>
  </threadedComment>
  <threadedComment ref="JOW786450" dT="2023-01-31T08:27:18.32" personId="{4D90216A-5022-448F-B86B-3C48E47C285D}" id="{7BEB35BC-105B-494E-92FB-E26FB4B2C8BE}">
    <text>@Mwamlima, Basileke please update this as per Zenzo's calculations (considered and quality checked by yourself of course)</text>
    <mentions>
      <mention mentionpersonId="{1D340A60-DA7F-4B80-92CD-5DFC1B872412}" mentionId="{6B59DF6B-1C21-4D8F-A567-A0B5142080D7}" startIndex="0" length="19"/>
    </mentions>
  </threadedComment>
  <threadedComment ref="JOW786450" dT="2023-01-31T08:57:32.93" personId="{171D40F8-B88A-4899-8923-1253382DD713}" id="{D6DFBF3A-BE35-4680-8F7E-7EC85102903A}" parentId="{7BEB35BC-105B-494E-92FB-E26FB4B2C8BE}">
    <text>Updated.</text>
  </threadedComment>
  <threadedComment ref="JYS786450" dT="2023-01-31T08:27:18.32" personId="{4D90216A-5022-448F-B86B-3C48E47C285D}" id="{1DB5A1F7-B845-4CB9-ABCD-7BC27838535C}">
    <text>@Mwamlima, Basileke please update this as per Zenzo's calculations (considered and quality checked by yourself of course)</text>
    <mentions>
      <mention mentionpersonId="{1D340A60-DA7F-4B80-92CD-5DFC1B872412}" mentionId="{21042B69-8F37-4D5C-B5CB-447E210AC573}" startIndex="0" length="19"/>
    </mentions>
  </threadedComment>
  <threadedComment ref="JYS786450" dT="2023-01-31T08:57:32.93" personId="{171D40F8-B88A-4899-8923-1253382DD713}" id="{30FBD353-2832-49F1-AAB3-8CEEA963B43A}" parentId="{1DB5A1F7-B845-4CB9-ABCD-7BC27838535C}">
    <text>Updated.</text>
  </threadedComment>
  <threadedComment ref="KIO786450" dT="2023-01-31T08:27:18.32" personId="{4D90216A-5022-448F-B86B-3C48E47C285D}" id="{58360725-4614-4FC8-B478-B19531BBFDD2}">
    <text>@Mwamlima, Basileke please update this as per Zenzo's calculations (considered and quality checked by yourself of course)</text>
    <mentions>
      <mention mentionpersonId="{1D340A60-DA7F-4B80-92CD-5DFC1B872412}" mentionId="{70E54655-2804-4764-AA94-06B54C932629}" startIndex="0" length="19"/>
    </mentions>
  </threadedComment>
  <threadedComment ref="KIO786450" dT="2023-01-31T08:57:32.93" personId="{171D40F8-B88A-4899-8923-1253382DD713}" id="{DE605891-969A-4518-9430-03A4ACB362C2}" parentId="{58360725-4614-4FC8-B478-B19531BBFDD2}">
    <text>Updated.</text>
  </threadedComment>
  <threadedComment ref="KSK786450" dT="2023-01-31T08:27:18.32" personId="{4D90216A-5022-448F-B86B-3C48E47C285D}" id="{387403EE-EB83-4877-9CD0-62549AC39E98}">
    <text>@Mwamlima, Basileke please update this as per Zenzo's calculations (considered and quality checked by yourself of course)</text>
    <mentions>
      <mention mentionpersonId="{1D340A60-DA7F-4B80-92CD-5DFC1B872412}" mentionId="{7ED4587F-CD83-4E27-8829-0F44F4C3335F}" startIndex="0" length="19"/>
    </mentions>
  </threadedComment>
  <threadedComment ref="KSK786450" dT="2023-01-31T08:57:32.93" personId="{171D40F8-B88A-4899-8923-1253382DD713}" id="{5804BCC2-F6E1-40EB-A3BC-0289B534F183}" parentId="{387403EE-EB83-4877-9CD0-62549AC39E98}">
    <text>Updated.</text>
  </threadedComment>
  <threadedComment ref="LCG786450" dT="2023-01-31T08:27:18.32" personId="{4D90216A-5022-448F-B86B-3C48E47C285D}" id="{CF1573EE-923E-4411-995F-8EBC2C710458}">
    <text>@Mwamlima, Basileke please update this as per Zenzo's calculations (considered and quality checked by yourself of course)</text>
    <mentions>
      <mention mentionpersonId="{1D340A60-DA7F-4B80-92CD-5DFC1B872412}" mentionId="{C1D7E8A6-DE69-4E31-ABE1-173AE1920573}" startIndex="0" length="19"/>
    </mentions>
  </threadedComment>
  <threadedComment ref="LCG786450" dT="2023-01-31T08:57:32.93" personId="{171D40F8-B88A-4899-8923-1253382DD713}" id="{2558958B-EC66-4323-B8A1-F670F1279D45}" parentId="{CF1573EE-923E-4411-995F-8EBC2C710458}">
    <text>Updated.</text>
  </threadedComment>
  <threadedComment ref="LMC786450" dT="2023-01-31T08:27:18.32" personId="{4D90216A-5022-448F-B86B-3C48E47C285D}" id="{2A251DEF-F962-4620-A3F2-5B80E2D7CB18}">
    <text>@Mwamlima, Basileke please update this as per Zenzo's calculations (considered and quality checked by yourself of course)</text>
    <mentions>
      <mention mentionpersonId="{1D340A60-DA7F-4B80-92CD-5DFC1B872412}" mentionId="{CFBF0EE0-8491-46FD-81DE-8D88AEB39008}" startIndex="0" length="19"/>
    </mentions>
  </threadedComment>
  <threadedComment ref="LMC786450" dT="2023-01-31T08:57:32.93" personId="{171D40F8-B88A-4899-8923-1253382DD713}" id="{373FFE28-341B-4F2F-B674-360F4B6C0DED}" parentId="{2A251DEF-F962-4620-A3F2-5B80E2D7CB18}">
    <text>Updated.</text>
  </threadedComment>
  <threadedComment ref="LVY786450" dT="2023-01-31T08:27:18.32" personId="{4D90216A-5022-448F-B86B-3C48E47C285D}" id="{43595A44-A7A9-497A-AAAD-EA87BC573A6C}">
    <text>@Mwamlima, Basileke please update this as per Zenzo's calculations (considered and quality checked by yourself of course)</text>
    <mentions>
      <mention mentionpersonId="{1D340A60-DA7F-4B80-92CD-5DFC1B872412}" mentionId="{706994F7-1033-47F8-8560-A63CB4B0C7F8}" startIndex="0" length="19"/>
    </mentions>
  </threadedComment>
  <threadedComment ref="LVY786450" dT="2023-01-31T08:57:32.93" personId="{171D40F8-B88A-4899-8923-1253382DD713}" id="{A9938EEA-7A11-446F-8A55-D571DEC36B7C}" parentId="{43595A44-A7A9-497A-AAAD-EA87BC573A6C}">
    <text>Updated.</text>
  </threadedComment>
  <threadedComment ref="MFU786450" dT="2023-01-31T08:27:18.32" personId="{4D90216A-5022-448F-B86B-3C48E47C285D}" id="{F1D61DC1-9D11-447D-841D-D63B376CA755}">
    <text>@Mwamlima, Basileke please update this as per Zenzo's calculations (considered and quality checked by yourself of course)</text>
    <mentions>
      <mention mentionpersonId="{1D340A60-DA7F-4B80-92CD-5DFC1B872412}" mentionId="{64F7BCF5-15D5-460B-A3DE-5E719BD8F70A}" startIndex="0" length="19"/>
    </mentions>
  </threadedComment>
  <threadedComment ref="MFU786450" dT="2023-01-31T08:57:32.93" personId="{171D40F8-B88A-4899-8923-1253382DD713}" id="{62192AFE-20CB-4412-92FB-A9EB3A57FDBF}" parentId="{F1D61DC1-9D11-447D-841D-D63B376CA755}">
    <text>Updated.</text>
  </threadedComment>
  <threadedComment ref="MPQ786450" dT="2023-01-31T08:27:18.32" personId="{4D90216A-5022-448F-B86B-3C48E47C285D}" id="{880D376D-FF54-4803-A6C8-B14708088337}">
    <text>@Mwamlima, Basileke please update this as per Zenzo's calculations (considered and quality checked by yourself of course)</text>
    <mentions>
      <mention mentionpersonId="{1D340A60-DA7F-4B80-92CD-5DFC1B872412}" mentionId="{01C334FD-2C6A-4BB6-9D22-4E805D612FC4}" startIndex="0" length="19"/>
    </mentions>
  </threadedComment>
  <threadedComment ref="MPQ786450" dT="2023-01-31T08:57:32.93" personId="{171D40F8-B88A-4899-8923-1253382DD713}" id="{CF4A7EBE-CD60-4D7B-8AF4-BAD34E100B98}" parentId="{880D376D-FF54-4803-A6C8-B14708088337}">
    <text>Updated.</text>
  </threadedComment>
  <threadedComment ref="MZM786450" dT="2023-01-31T08:27:18.32" personId="{4D90216A-5022-448F-B86B-3C48E47C285D}" id="{E51AF21A-5649-4533-9D47-C45493542F2B}">
    <text>@Mwamlima, Basileke please update this as per Zenzo's calculations (considered and quality checked by yourself of course)</text>
    <mentions>
      <mention mentionpersonId="{1D340A60-DA7F-4B80-92CD-5DFC1B872412}" mentionId="{2D8AF0B1-7B32-4787-AA20-65CA84726A35}" startIndex="0" length="19"/>
    </mentions>
  </threadedComment>
  <threadedComment ref="MZM786450" dT="2023-01-31T08:57:32.93" personId="{171D40F8-B88A-4899-8923-1253382DD713}" id="{6A23BF67-792A-4CE3-8FF0-C1659D3C0546}" parentId="{E51AF21A-5649-4533-9D47-C45493542F2B}">
    <text>Updated.</text>
  </threadedComment>
  <threadedComment ref="NJI786450" dT="2023-01-31T08:27:18.32" personId="{4D90216A-5022-448F-B86B-3C48E47C285D}" id="{683D7109-1DB6-45B7-968B-0CE1F55B12A4}">
    <text>@Mwamlima, Basileke please update this as per Zenzo's calculations (considered and quality checked by yourself of course)</text>
    <mentions>
      <mention mentionpersonId="{1D340A60-DA7F-4B80-92CD-5DFC1B872412}" mentionId="{D8554FFA-D6EC-494A-A1A0-2B24743FAAEC}" startIndex="0" length="19"/>
    </mentions>
  </threadedComment>
  <threadedComment ref="NJI786450" dT="2023-01-31T08:57:32.93" personId="{171D40F8-B88A-4899-8923-1253382DD713}" id="{25D8E05F-E094-422A-B2D5-0A710EC72129}" parentId="{683D7109-1DB6-45B7-968B-0CE1F55B12A4}">
    <text>Updated.</text>
  </threadedComment>
  <threadedComment ref="NTE786450" dT="2023-01-31T08:27:18.32" personId="{4D90216A-5022-448F-B86B-3C48E47C285D}" id="{1C2B5CED-81B5-411D-86F1-3574ED8ED669}">
    <text>@Mwamlima, Basileke please update this as per Zenzo's calculations (considered and quality checked by yourself of course)</text>
    <mentions>
      <mention mentionpersonId="{1D340A60-DA7F-4B80-92CD-5DFC1B872412}" mentionId="{9FD238D9-C132-4AD0-8E96-F40317F8E973}" startIndex="0" length="19"/>
    </mentions>
  </threadedComment>
  <threadedComment ref="NTE786450" dT="2023-01-31T08:57:32.93" personId="{171D40F8-B88A-4899-8923-1253382DD713}" id="{A9993F36-FCEC-4B71-A38A-C8BCF991FEF9}" parentId="{1C2B5CED-81B5-411D-86F1-3574ED8ED669}">
    <text>Updated.</text>
  </threadedComment>
  <threadedComment ref="ODA786450" dT="2023-01-31T08:27:18.32" personId="{4D90216A-5022-448F-B86B-3C48E47C285D}" id="{9DE80939-9EC8-4179-8652-64DE7609ECFE}">
    <text>@Mwamlima, Basileke please update this as per Zenzo's calculations (considered and quality checked by yourself of course)</text>
    <mentions>
      <mention mentionpersonId="{1D340A60-DA7F-4B80-92CD-5DFC1B872412}" mentionId="{6091B7E8-5074-4249-90DE-1451D91D31FB}" startIndex="0" length="19"/>
    </mentions>
  </threadedComment>
  <threadedComment ref="ODA786450" dT="2023-01-31T08:57:32.93" personId="{171D40F8-B88A-4899-8923-1253382DD713}" id="{1A37A3DF-018E-4972-BE5B-67DE850AE169}" parentId="{9DE80939-9EC8-4179-8652-64DE7609ECFE}">
    <text>Updated.</text>
  </threadedComment>
  <threadedComment ref="OMW786450" dT="2023-01-31T08:27:18.32" personId="{4D90216A-5022-448F-B86B-3C48E47C285D}" id="{149C6EE6-1022-4EA0-A207-5FBED88B3913}">
    <text>@Mwamlima, Basileke please update this as per Zenzo's calculations (considered and quality checked by yourself of course)</text>
    <mentions>
      <mention mentionpersonId="{1D340A60-DA7F-4B80-92CD-5DFC1B872412}" mentionId="{80E941AD-72D1-41B6-B7B9-4206CB97D432}" startIndex="0" length="19"/>
    </mentions>
  </threadedComment>
  <threadedComment ref="OMW786450" dT="2023-01-31T08:57:32.93" personId="{171D40F8-B88A-4899-8923-1253382DD713}" id="{A8E7CE29-5AFD-4DC8-B218-450EDEC61CCB}" parentId="{149C6EE6-1022-4EA0-A207-5FBED88B3913}">
    <text>Updated.</text>
  </threadedComment>
  <threadedComment ref="OWS786450" dT="2023-01-31T08:27:18.32" personId="{4D90216A-5022-448F-B86B-3C48E47C285D}" id="{D43ADBAC-9CC1-4C44-A394-AE9D4E2F671F}">
    <text>@Mwamlima, Basileke please update this as per Zenzo's calculations (considered and quality checked by yourself of course)</text>
    <mentions>
      <mention mentionpersonId="{1D340A60-DA7F-4B80-92CD-5DFC1B872412}" mentionId="{5C27205B-B3B7-443F-8B3A-76BB091719AD}" startIndex="0" length="19"/>
    </mentions>
  </threadedComment>
  <threadedComment ref="OWS786450" dT="2023-01-31T08:57:32.93" personId="{171D40F8-B88A-4899-8923-1253382DD713}" id="{65646629-3AA9-4039-A0F7-767718118349}" parentId="{D43ADBAC-9CC1-4C44-A394-AE9D4E2F671F}">
    <text>Updated.</text>
  </threadedComment>
  <threadedComment ref="PGO786450" dT="2023-01-31T08:27:18.32" personId="{4D90216A-5022-448F-B86B-3C48E47C285D}" id="{DA93B22A-2842-4ADC-A84D-82C689FFF881}">
    <text>@Mwamlima, Basileke please update this as per Zenzo's calculations (considered and quality checked by yourself of course)</text>
    <mentions>
      <mention mentionpersonId="{1D340A60-DA7F-4B80-92CD-5DFC1B872412}" mentionId="{B04B565B-985F-448E-BD9A-266E52A3F85A}" startIndex="0" length="19"/>
    </mentions>
  </threadedComment>
  <threadedComment ref="PGO786450" dT="2023-01-31T08:57:32.93" personId="{171D40F8-B88A-4899-8923-1253382DD713}" id="{6E532272-8BDF-4DD8-8269-09032E9983D1}" parentId="{DA93B22A-2842-4ADC-A84D-82C689FFF881}">
    <text>Updated.</text>
  </threadedComment>
  <threadedComment ref="PQK786450" dT="2023-01-31T08:27:18.32" personId="{4D90216A-5022-448F-B86B-3C48E47C285D}" id="{3697E98B-0662-472F-A10B-8CDD1B97F8A0}">
    <text>@Mwamlima, Basileke please update this as per Zenzo's calculations (considered and quality checked by yourself of course)</text>
    <mentions>
      <mention mentionpersonId="{1D340A60-DA7F-4B80-92CD-5DFC1B872412}" mentionId="{8BC47B66-9443-426A-81A1-3B31CCC8B03D}" startIndex="0" length="19"/>
    </mentions>
  </threadedComment>
  <threadedComment ref="PQK786450" dT="2023-01-31T08:57:32.93" personId="{171D40F8-B88A-4899-8923-1253382DD713}" id="{8F8B9B80-0BED-4A4D-BEAC-3E791D29DE7C}" parentId="{3697E98B-0662-472F-A10B-8CDD1B97F8A0}">
    <text>Updated.</text>
  </threadedComment>
  <threadedComment ref="QAG786450" dT="2023-01-31T08:27:18.32" personId="{4D90216A-5022-448F-B86B-3C48E47C285D}" id="{712ED98F-D3E1-4E7F-873F-88A915AD4315}">
    <text>@Mwamlima, Basileke please update this as per Zenzo's calculations (considered and quality checked by yourself of course)</text>
    <mentions>
      <mention mentionpersonId="{1D340A60-DA7F-4B80-92CD-5DFC1B872412}" mentionId="{98DE26AF-DA93-403E-817D-0A6977F7D980}" startIndex="0" length="19"/>
    </mentions>
  </threadedComment>
  <threadedComment ref="QAG786450" dT="2023-01-31T08:57:32.93" personId="{171D40F8-B88A-4899-8923-1253382DD713}" id="{0FF5A127-1C97-494D-9993-6A4A3E0FE399}" parentId="{712ED98F-D3E1-4E7F-873F-88A915AD4315}">
    <text>Updated.</text>
  </threadedComment>
  <threadedComment ref="QKC786450" dT="2023-01-31T08:27:18.32" personId="{4D90216A-5022-448F-B86B-3C48E47C285D}" id="{F3CF30F6-4F24-4FB6-9297-77619D32FE2E}">
    <text>@Mwamlima, Basileke please update this as per Zenzo's calculations (considered and quality checked by yourself of course)</text>
    <mentions>
      <mention mentionpersonId="{1D340A60-DA7F-4B80-92CD-5DFC1B872412}" mentionId="{81C6A2A4-1CF2-453A-9D2B-FC3866F9042F}" startIndex="0" length="19"/>
    </mentions>
  </threadedComment>
  <threadedComment ref="QKC786450" dT="2023-01-31T08:57:32.93" personId="{171D40F8-B88A-4899-8923-1253382DD713}" id="{E8C05020-A69C-4BA1-9C70-C32CB2884637}" parentId="{F3CF30F6-4F24-4FB6-9297-77619D32FE2E}">
    <text>Updated.</text>
  </threadedComment>
  <threadedComment ref="QTY786450" dT="2023-01-31T08:27:18.32" personId="{4D90216A-5022-448F-B86B-3C48E47C285D}" id="{89FF14BC-6541-45A9-A72A-A8CF1F4C37A8}">
    <text>@Mwamlima, Basileke please update this as per Zenzo's calculations (considered and quality checked by yourself of course)</text>
    <mentions>
      <mention mentionpersonId="{1D340A60-DA7F-4B80-92CD-5DFC1B872412}" mentionId="{2F054FBA-34AE-4D00-9389-D78F06EA573D}" startIndex="0" length="19"/>
    </mentions>
  </threadedComment>
  <threadedComment ref="QTY786450" dT="2023-01-31T08:57:32.93" personId="{171D40F8-B88A-4899-8923-1253382DD713}" id="{E9E51F54-FE39-4A90-A9D8-5EFCB78BF954}" parentId="{89FF14BC-6541-45A9-A72A-A8CF1F4C37A8}">
    <text>Updated.</text>
  </threadedComment>
  <threadedComment ref="RDU786450" dT="2023-01-31T08:27:18.32" personId="{4D90216A-5022-448F-B86B-3C48E47C285D}" id="{5FA8A1AF-ACB4-4B68-B2CA-07AEFCB09956}">
    <text>@Mwamlima, Basileke please update this as per Zenzo's calculations (considered and quality checked by yourself of course)</text>
    <mentions>
      <mention mentionpersonId="{1D340A60-DA7F-4B80-92CD-5DFC1B872412}" mentionId="{1124984E-7FD0-4C38-8858-332EABD8827F}" startIndex="0" length="19"/>
    </mentions>
  </threadedComment>
  <threadedComment ref="RDU786450" dT="2023-01-31T08:57:32.93" personId="{171D40F8-B88A-4899-8923-1253382DD713}" id="{D631A64A-E521-473A-941E-41682B0D22DB}" parentId="{5FA8A1AF-ACB4-4B68-B2CA-07AEFCB09956}">
    <text>Updated.</text>
  </threadedComment>
  <threadedComment ref="RNQ786450" dT="2023-01-31T08:27:18.32" personId="{4D90216A-5022-448F-B86B-3C48E47C285D}" id="{92341025-18A2-42CB-9C40-C94F4A31EEE8}">
    <text>@Mwamlima, Basileke please update this as per Zenzo's calculations (considered and quality checked by yourself of course)</text>
    <mentions>
      <mention mentionpersonId="{1D340A60-DA7F-4B80-92CD-5DFC1B872412}" mentionId="{42D8CAA6-6A6B-44DF-8E56-44193F332BB6}" startIndex="0" length="19"/>
    </mentions>
  </threadedComment>
  <threadedComment ref="RNQ786450" dT="2023-01-31T08:57:32.93" personId="{171D40F8-B88A-4899-8923-1253382DD713}" id="{E35EB6B9-6495-4556-A683-061CBED5C144}" parentId="{92341025-18A2-42CB-9C40-C94F4A31EEE8}">
    <text>Updated.</text>
  </threadedComment>
  <threadedComment ref="RXM786450" dT="2023-01-31T08:27:18.32" personId="{4D90216A-5022-448F-B86B-3C48E47C285D}" id="{BD706B22-60D2-42F5-9F4C-644A247FEB2C}">
    <text>@Mwamlima, Basileke please update this as per Zenzo's calculations (considered and quality checked by yourself of course)</text>
    <mentions>
      <mention mentionpersonId="{1D340A60-DA7F-4B80-92CD-5DFC1B872412}" mentionId="{F672CD53-BA80-4027-BAC2-AEEEC8D9C374}" startIndex="0" length="19"/>
    </mentions>
  </threadedComment>
  <threadedComment ref="RXM786450" dT="2023-01-31T08:57:32.93" personId="{171D40F8-B88A-4899-8923-1253382DD713}" id="{F53AE2F8-FFC1-4C64-98C6-DA8AE12E6418}" parentId="{BD706B22-60D2-42F5-9F4C-644A247FEB2C}">
    <text>Updated.</text>
  </threadedComment>
  <threadedComment ref="SHI786450" dT="2023-01-31T08:27:18.32" personId="{4D90216A-5022-448F-B86B-3C48E47C285D}" id="{9AEA85C1-4739-499B-B436-18C1EAE9A038}">
    <text>@Mwamlima, Basileke please update this as per Zenzo's calculations (considered and quality checked by yourself of course)</text>
    <mentions>
      <mention mentionpersonId="{1D340A60-DA7F-4B80-92CD-5DFC1B872412}" mentionId="{1A3D42CD-71A1-455A-A4A1-4B10DAEF2D2E}" startIndex="0" length="19"/>
    </mentions>
  </threadedComment>
  <threadedComment ref="SHI786450" dT="2023-01-31T08:57:32.93" personId="{171D40F8-B88A-4899-8923-1253382DD713}" id="{3C60757B-2A10-45D1-A71B-2AD895A66320}" parentId="{9AEA85C1-4739-499B-B436-18C1EAE9A038}">
    <text>Updated.</text>
  </threadedComment>
  <threadedComment ref="SRE786450" dT="2023-01-31T08:27:18.32" personId="{4D90216A-5022-448F-B86B-3C48E47C285D}" id="{1D3092FE-2C38-47B9-AD74-2FFB5B012A3E}">
    <text>@Mwamlima, Basileke please update this as per Zenzo's calculations (considered and quality checked by yourself of course)</text>
    <mentions>
      <mention mentionpersonId="{1D340A60-DA7F-4B80-92CD-5DFC1B872412}" mentionId="{3963E09C-9195-4B26-9D52-497986F703E6}" startIndex="0" length="19"/>
    </mentions>
  </threadedComment>
  <threadedComment ref="SRE786450" dT="2023-01-31T08:57:32.93" personId="{171D40F8-B88A-4899-8923-1253382DD713}" id="{611A2F94-71C3-418A-B448-29F9EC687225}" parentId="{1D3092FE-2C38-47B9-AD74-2FFB5B012A3E}">
    <text>Updated.</text>
  </threadedComment>
  <threadedComment ref="TBA786450" dT="2023-01-31T08:27:18.32" personId="{4D90216A-5022-448F-B86B-3C48E47C285D}" id="{999390FA-DCC6-400D-AC39-A8FA56EC4D86}">
    <text>@Mwamlima, Basileke please update this as per Zenzo's calculations (considered and quality checked by yourself of course)</text>
    <mentions>
      <mention mentionpersonId="{1D340A60-DA7F-4B80-92CD-5DFC1B872412}" mentionId="{9BC14D15-F5F8-4CB3-9BF4-A9D196913227}" startIndex="0" length="19"/>
    </mentions>
  </threadedComment>
  <threadedComment ref="TBA786450" dT="2023-01-31T08:57:32.93" personId="{171D40F8-B88A-4899-8923-1253382DD713}" id="{D1ED5D7C-5AAB-4127-A4C2-4CC353726D0B}" parentId="{999390FA-DCC6-400D-AC39-A8FA56EC4D86}">
    <text>Updated.</text>
  </threadedComment>
  <threadedComment ref="TKW786450" dT="2023-01-31T08:27:18.32" personId="{4D90216A-5022-448F-B86B-3C48E47C285D}" id="{29CB599F-EAFF-4E84-A7EE-4A670D62ADB9}">
    <text>@Mwamlima, Basileke please update this as per Zenzo's calculations (considered and quality checked by yourself of course)</text>
    <mentions>
      <mention mentionpersonId="{1D340A60-DA7F-4B80-92CD-5DFC1B872412}" mentionId="{71B9A09E-117F-4A24-B05B-7232FF63FB5E}" startIndex="0" length="19"/>
    </mentions>
  </threadedComment>
  <threadedComment ref="TKW786450" dT="2023-01-31T08:57:32.93" personId="{171D40F8-B88A-4899-8923-1253382DD713}" id="{33591E26-AFAA-4785-82A5-D36E327F4610}" parentId="{29CB599F-EAFF-4E84-A7EE-4A670D62ADB9}">
    <text>Updated.</text>
  </threadedComment>
  <threadedComment ref="TUS786450" dT="2023-01-31T08:27:18.32" personId="{4D90216A-5022-448F-B86B-3C48E47C285D}" id="{98D23BCC-6F1B-49A0-93AA-30B1EC8B65B7}">
    <text>@Mwamlima, Basileke please update this as per Zenzo's calculations (considered and quality checked by yourself of course)</text>
    <mentions>
      <mention mentionpersonId="{1D340A60-DA7F-4B80-92CD-5DFC1B872412}" mentionId="{28D1B98C-664C-4E78-9CFF-458A1DBE785C}" startIndex="0" length="19"/>
    </mentions>
  </threadedComment>
  <threadedComment ref="TUS786450" dT="2023-01-31T08:57:32.93" personId="{171D40F8-B88A-4899-8923-1253382DD713}" id="{EE871A79-7724-45D6-AB59-70E9B8A84210}" parentId="{98D23BCC-6F1B-49A0-93AA-30B1EC8B65B7}">
    <text>Updated.</text>
  </threadedComment>
  <threadedComment ref="UEO786450" dT="2023-01-31T08:27:18.32" personId="{4D90216A-5022-448F-B86B-3C48E47C285D}" id="{BB0BF12B-C532-4C3B-B19D-AAE23D743C2F}">
    <text>@Mwamlima, Basileke please update this as per Zenzo's calculations (considered and quality checked by yourself of course)</text>
    <mentions>
      <mention mentionpersonId="{1D340A60-DA7F-4B80-92CD-5DFC1B872412}" mentionId="{9D3CA984-5BBA-4394-B250-114EE69DE215}" startIndex="0" length="19"/>
    </mentions>
  </threadedComment>
  <threadedComment ref="UEO786450" dT="2023-01-31T08:57:32.93" personId="{171D40F8-B88A-4899-8923-1253382DD713}" id="{5C6B2D73-E94C-4737-B160-0B3538D08260}" parentId="{BB0BF12B-C532-4C3B-B19D-AAE23D743C2F}">
    <text>Updated.</text>
  </threadedComment>
  <threadedComment ref="UOK786450" dT="2023-01-31T08:27:18.32" personId="{4D90216A-5022-448F-B86B-3C48E47C285D}" id="{C837E35B-6789-4B6B-9E98-EEE7B9CCFDEB}">
    <text>@Mwamlima, Basileke please update this as per Zenzo's calculations (considered and quality checked by yourself of course)</text>
    <mentions>
      <mention mentionpersonId="{1D340A60-DA7F-4B80-92CD-5DFC1B872412}" mentionId="{FE10B5DC-0F91-47F2-B7A0-95E67AD6D022}" startIndex="0" length="19"/>
    </mentions>
  </threadedComment>
  <threadedComment ref="UOK786450" dT="2023-01-31T08:57:32.93" personId="{171D40F8-B88A-4899-8923-1253382DD713}" id="{69B2035F-6E87-4B48-A171-87ADCCD20FDB}" parentId="{C837E35B-6789-4B6B-9E98-EEE7B9CCFDEB}">
    <text>Updated.</text>
  </threadedComment>
  <threadedComment ref="UYG786450" dT="2023-01-31T08:27:18.32" personId="{4D90216A-5022-448F-B86B-3C48E47C285D}" id="{EC9A163C-273F-4553-B50F-C93D69B1FE6A}">
    <text>@Mwamlima, Basileke please update this as per Zenzo's calculations (considered and quality checked by yourself of course)</text>
    <mentions>
      <mention mentionpersonId="{1D340A60-DA7F-4B80-92CD-5DFC1B872412}" mentionId="{49ABB155-B515-4340-B77E-91349644FF0E}" startIndex="0" length="19"/>
    </mentions>
  </threadedComment>
  <threadedComment ref="UYG786450" dT="2023-01-31T08:57:32.93" personId="{171D40F8-B88A-4899-8923-1253382DD713}" id="{66E7C5D1-A2DF-4406-87E4-61A73ACD5E7D}" parentId="{EC9A163C-273F-4553-B50F-C93D69B1FE6A}">
    <text>Updated.</text>
  </threadedComment>
  <threadedComment ref="VIC786450" dT="2023-01-31T08:27:18.32" personId="{4D90216A-5022-448F-B86B-3C48E47C285D}" id="{86F175BA-9948-4083-A8AB-1BE3A7A7DFC5}">
    <text>@Mwamlima, Basileke please update this as per Zenzo's calculations (considered and quality checked by yourself of course)</text>
    <mentions>
      <mention mentionpersonId="{1D340A60-DA7F-4B80-92CD-5DFC1B872412}" mentionId="{F5478481-9516-4D7D-BF1A-C570EBD4A7C8}" startIndex="0" length="19"/>
    </mentions>
  </threadedComment>
  <threadedComment ref="VIC786450" dT="2023-01-31T08:57:32.93" personId="{171D40F8-B88A-4899-8923-1253382DD713}" id="{615C5487-E6B4-4D0D-B296-6A1551C91CB3}" parentId="{86F175BA-9948-4083-A8AB-1BE3A7A7DFC5}">
    <text>Updated.</text>
  </threadedComment>
  <threadedComment ref="VRY786450" dT="2023-01-31T08:27:18.32" personId="{4D90216A-5022-448F-B86B-3C48E47C285D}" id="{36DA6AF4-F3BA-4EF1-98B9-22A400296B93}">
    <text>@Mwamlima, Basileke please update this as per Zenzo's calculations (considered and quality checked by yourself of course)</text>
    <mentions>
      <mention mentionpersonId="{1D340A60-DA7F-4B80-92CD-5DFC1B872412}" mentionId="{0C229588-7A04-4605-8432-52C44EEFDCA8}" startIndex="0" length="19"/>
    </mentions>
  </threadedComment>
  <threadedComment ref="VRY786450" dT="2023-01-31T08:57:32.93" personId="{171D40F8-B88A-4899-8923-1253382DD713}" id="{82CB3CA0-AA26-466D-882F-CBD26F2F16C1}" parentId="{36DA6AF4-F3BA-4EF1-98B9-22A400296B93}">
    <text>Updated.</text>
  </threadedComment>
  <threadedComment ref="WBU786450" dT="2023-01-31T08:27:18.32" personId="{4D90216A-5022-448F-B86B-3C48E47C285D}" id="{C2F6C73B-CE51-472F-B1F5-B92031F2F119}">
    <text>@Mwamlima, Basileke please update this as per Zenzo's calculations (considered and quality checked by yourself of course)</text>
    <mentions>
      <mention mentionpersonId="{1D340A60-DA7F-4B80-92CD-5DFC1B872412}" mentionId="{DCBCD35D-9608-40E3-8A52-127AD06D193E}" startIndex="0" length="19"/>
    </mentions>
  </threadedComment>
  <threadedComment ref="WBU786450" dT="2023-01-31T08:57:32.93" personId="{171D40F8-B88A-4899-8923-1253382DD713}" id="{631C4315-9AD6-4864-AAE7-3F2A9CE81632}" parentId="{C2F6C73B-CE51-472F-B1F5-B92031F2F119}">
    <text>Updated.</text>
  </threadedComment>
  <threadedComment ref="WLQ786450" dT="2023-01-31T08:27:18.32" personId="{4D90216A-5022-448F-B86B-3C48E47C285D}" id="{21F9D5CA-00E7-4587-BD6A-B40032A68D0A}">
    <text>@Mwamlima, Basileke please update this as per Zenzo's calculations (considered and quality checked by yourself of course)</text>
    <mentions>
      <mention mentionpersonId="{1D340A60-DA7F-4B80-92CD-5DFC1B872412}" mentionId="{D0FFD8AD-2405-497B-B578-3F5697D84209}" startIndex="0" length="19"/>
    </mentions>
  </threadedComment>
  <threadedComment ref="WLQ786450" dT="2023-01-31T08:57:32.93" personId="{171D40F8-B88A-4899-8923-1253382DD713}" id="{BE081522-C369-4A64-B4AD-DD74BDE84682}" parentId="{21F9D5CA-00E7-4587-BD6A-B40032A68D0A}">
    <text>Updated.</text>
  </threadedComment>
  <threadedComment ref="WVM786450" dT="2023-01-31T08:27:18.32" personId="{4D90216A-5022-448F-B86B-3C48E47C285D}" id="{43DC17EC-296A-40E5-A1DC-5E82D6287700}">
    <text>@Mwamlima, Basileke please update this as per Zenzo's calculations (considered and quality checked by yourself of course)</text>
    <mentions>
      <mention mentionpersonId="{1D340A60-DA7F-4B80-92CD-5DFC1B872412}" mentionId="{FE2446AF-38E2-4775-A667-966CDBD5B649}" startIndex="0" length="19"/>
    </mentions>
  </threadedComment>
  <threadedComment ref="WVM786450" dT="2023-01-31T08:57:32.93" personId="{171D40F8-B88A-4899-8923-1253382DD713}" id="{B137FFF6-F468-4BC5-80EB-377DF286485F}" parentId="{43DC17EC-296A-40E5-A1DC-5E82D6287700}">
    <text>Updated.</text>
  </threadedComment>
  <threadedComment ref="B786452" dT="2023-01-31T08:26:00.52" personId="{4D90216A-5022-448F-B86B-3C48E47C285D}" id="{B68B601A-98A6-4059-9EE0-AB9086072467}">
    <text>@Mwamlima, Basileke please edit this line as per the mail from Guy</text>
    <mentions>
      <mention mentionpersonId="{1D340A60-DA7F-4B80-92CD-5DFC1B872412}" mentionId="{736DAA6C-1FE1-41FD-AC63-1F4DFA3300D9}" startIndex="0" length="19"/>
    </mentions>
  </threadedComment>
  <threadedComment ref="B786452" dT="2023-01-31T09:06:23.90" personId="{171D40F8-B88A-4899-8923-1253382DD713}" id="{65D69EE1-2668-4EE9-B4FF-5F42FEDC55F3}" parentId="{B68B601A-98A6-4059-9EE0-AB9086072467}">
    <text>updated</text>
  </threadedComment>
  <threadedComment ref="C786452" dT="2023-01-31T08:26:00.52" personId="{4D90216A-5022-448F-B86B-3C48E47C285D}" id="{9A0E3831-579B-45CA-A5AA-D70AD2A83A08}">
    <text>@Mwamlima, Basileke please edit this line as per the mail from Guy</text>
    <mentions>
      <mention mentionpersonId="{1D340A60-DA7F-4B80-92CD-5DFC1B872412}" mentionId="{BCF7281F-24EA-46D2-A607-3E54BD0164E3}" startIndex="0" length="19"/>
    </mentions>
  </threadedComment>
  <threadedComment ref="C786452" dT="2023-01-31T09:06:23.90" personId="{171D40F8-B88A-4899-8923-1253382DD713}" id="{12779582-C4BD-493C-9338-56DFA9CDF43F}" parentId="{9A0E3831-579B-45CA-A5AA-D70AD2A83A08}">
    <text>updated</text>
  </threadedComment>
  <threadedComment ref="D786452" dT="2023-01-31T08:26:00.52" personId="{4D90216A-5022-448F-B86B-3C48E47C285D}" id="{1C4143F3-502E-4216-902E-115E2C94495C}">
    <text>@Mwamlima, Basileke please edit this line as per the mail from Guy</text>
    <mentions>
      <mention mentionpersonId="{1D340A60-DA7F-4B80-92CD-5DFC1B872412}" mentionId="{562BAE05-B2F9-48DC-BE65-09BC27C39E75}" startIndex="0" length="19"/>
    </mentions>
  </threadedComment>
  <threadedComment ref="D786452" dT="2023-01-31T09:06:23.90" personId="{171D40F8-B88A-4899-8923-1253382DD713}" id="{31A630B2-4D32-44B1-A789-0A2B06990155}" parentId="{1C4143F3-502E-4216-902E-115E2C94495C}">
    <text>updated</text>
  </threadedComment>
  <threadedComment ref="IZ786452" dT="2023-01-31T08:26:00.52" personId="{4D90216A-5022-448F-B86B-3C48E47C285D}" id="{F7519878-6D7B-4BB2-B9A6-466987E022BA}">
    <text>@Mwamlima, Basileke please edit this line as per the mail from Guy</text>
    <mentions>
      <mention mentionpersonId="{1D340A60-DA7F-4B80-92CD-5DFC1B872412}" mentionId="{D760A234-ADBD-4B9B-A347-84B7F8CDD11C}" startIndex="0" length="19"/>
    </mentions>
  </threadedComment>
  <threadedComment ref="IZ786452" dT="2023-01-31T09:06:23.90" personId="{171D40F8-B88A-4899-8923-1253382DD713}" id="{213F0B0D-CA02-48A8-93E0-D3803934FEBB}" parentId="{F7519878-6D7B-4BB2-B9A6-466987E022BA}">
    <text>updated</text>
  </threadedComment>
  <threadedComment ref="SV786452" dT="2023-01-31T08:26:00.52" personId="{4D90216A-5022-448F-B86B-3C48E47C285D}" id="{148475B3-CCDA-4CC1-8075-27D927EA38A7}">
    <text>@Mwamlima, Basileke please edit this line as per the mail from Guy</text>
    <mentions>
      <mention mentionpersonId="{1D340A60-DA7F-4B80-92CD-5DFC1B872412}" mentionId="{0BC65990-A423-4F3F-85AB-E592C21D5856}" startIndex="0" length="19"/>
    </mentions>
  </threadedComment>
  <threadedComment ref="SV786452" dT="2023-01-31T09:06:23.90" personId="{171D40F8-B88A-4899-8923-1253382DD713}" id="{5B936DCD-6899-4633-87FB-735516FBB3A4}" parentId="{148475B3-CCDA-4CC1-8075-27D927EA38A7}">
    <text>updated</text>
  </threadedComment>
  <threadedComment ref="ACR786452" dT="2023-01-31T08:26:00.52" personId="{4D90216A-5022-448F-B86B-3C48E47C285D}" id="{F84EBD8B-0FDD-4525-8C16-CFCA7B75C24A}">
    <text>@Mwamlima, Basileke please edit this line as per the mail from Guy</text>
    <mentions>
      <mention mentionpersonId="{1D340A60-DA7F-4B80-92CD-5DFC1B872412}" mentionId="{ED2E8718-B2A0-4373-944E-EC39F86B4AD7}" startIndex="0" length="19"/>
    </mentions>
  </threadedComment>
  <threadedComment ref="ACR786452" dT="2023-01-31T09:06:23.90" personId="{171D40F8-B88A-4899-8923-1253382DD713}" id="{F59D8331-56D5-4337-90CC-7FC937B994B3}" parentId="{F84EBD8B-0FDD-4525-8C16-CFCA7B75C24A}">
    <text>updated</text>
  </threadedComment>
  <threadedComment ref="AMN786452" dT="2023-01-31T08:26:00.52" personId="{4D90216A-5022-448F-B86B-3C48E47C285D}" id="{5FA92E55-90C3-4232-8940-C9F6FD00E1AB}">
    <text>@Mwamlima, Basileke please edit this line as per the mail from Guy</text>
    <mentions>
      <mention mentionpersonId="{1D340A60-DA7F-4B80-92CD-5DFC1B872412}" mentionId="{6C34CAD2-EDBB-4480-B5EA-156D7E93BBEE}" startIndex="0" length="19"/>
    </mentions>
  </threadedComment>
  <threadedComment ref="AMN786452" dT="2023-01-31T09:06:23.90" personId="{171D40F8-B88A-4899-8923-1253382DD713}" id="{C2BD7F64-18DA-4342-9FCB-BC5F4AC10620}" parentId="{5FA92E55-90C3-4232-8940-C9F6FD00E1AB}">
    <text>updated</text>
  </threadedComment>
  <threadedComment ref="AWJ786452" dT="2023-01-31T08:26:00.52" personId="{4D90216A-5022-448F-B86B-3C48E47C285D}" id="{0C3A1273-F5B5-41B9-84BA-4EC8A7A3F92D}">
    <text>@Mwamlima, Basileke please edit this line as per the mail from Guy</text>
    <mentions>
      <mention mentionpersonId="{1D340A60-DA7F-4B80-92CD-5DFC1B872412}" mentionId="{8A138A72-DCCB-4F89-82C7-FBA0C6662CAE}" startIndex="0" length="19"/>
    </mentions>
  </threadedComment>
  <threadedComment ref="AWJ786452" dT="2023-01-31T09:06:23.90" personId="{171D40F8-B88A-4899-8923-1253382DD713}" id="{D6ABA844-747C-4B42-99F7-80F3CB0CCD1A}" parentId="{0C3A1273-F5B5-41B9-84BA-4EC8A7A3F92D}">
    <text>updated</text>
  </threadedComment>
  <threadedComment ref="BGF786452" dT="2023-01-31T08:26:00.52" personId="{4D90216A-5022-448F-B86B-3C48E47C285D}" id="{398536BD-2EA5-4052-AFA2-C4AB516915B2}">
    <text>@Mwamlima, Basileke please edit this line as per the mail from Guy</text>
    <mentions>
      <mention mentionpersonId="{1D340A60-DA7F-4B80-92CD-5DFC1B872412}" mentionId="{17FC160A-957F-4DBC-9283-230C3BD1D29E}" startIndex="0" length="19"/>
    </mentions>
  </threadedComment>
  <threadedComment ref="BGF786452" dT="2023-01-31T09:06:23.90" personId="{171D40F8-B88A-4899-8923-1253382DD713}" id="{E6FE66C9-F802-463B-BB0A-004819C166CB}" parentId="{398536BD-2EA5-4052-AFA2-C4AB516915B2}">
    <text>updated</text>
  </threadedComment>
  <threadedComment ref="BQB786452" dT="2023-01-31T08:26:00.52" personId="{4D90216A-5022-448F-B86B-3C48E47C285D}" id="{603A2129-3845-45EA-9B15-5433DBD1921B}">
    <text>@Mwamlima, Basileke please edit this line as per the mail from Guy</text>
    <mentions>
      <mention mentionpersonId="{1D340A60-DA7F-4B80-92CD-5DFC1B872412}" mentionId="{511B5F18-EC88-4F9C-8A21-FBB8C857E51B}" startIndex="0" length="19"/>
    </mentions>
  </threadedComment>
  <threadedComment ref="BQB786452" dT="2023-01-31T09:06:23.90" personId="{171D40F8-B88A-4899-8923-1253382DD713}" id="{508821D0-1768-44D8-AF75-B5489AF018E4}" parentId="{603A2129-3845-45EA-9B15-5433DBD1921B}">
    <text>updated</text>
  </threadedComment>
  <threadedComment ref="BZX786452" dT="2023-01-31T08:26:00.52" personId="{4D90216A-5022-448F-B86B-3C48E47C285D}" id="{5FD4DF1D-9B49-45C1-95A9-84B0D03FC9AB}">
    <text>@Mwamlima, Basileke please edit this line as per the mail from Guy</text>
    <mentions>
      <mention mentionpersonId="{1D340A60-DA7F-4B80-92CD-5DFC1B872412}" mentionId="{087DAB30-501E-4C56-B78F-5D62C08F0D4A}" startIndex="0" length="19"/>
    </mentions>
  </threadedComment>
  <threadedComment ref="BZX786452" dT="2023-01-31T09:06:23.90" personId="{171D40F8-B88A-4899-8923-1253382DD713}" id="{F24AD903-9383-429A-A456-65CEB1C13BB4}" parentId="{5FD4DF1D-9B49-45C1-95A9-84B0D03FC9AB}">
    <text>updated</text>
  </threadedComment>
  <threadedComment ref="CJT786452" dT="2023-01-31T08:26:00.52" personId="{4D90216A-5022-448F-B86B-3C48E47C285D}" id="{BDB92411-7C40-4D40-BB88-5168928DB8F6}">
    <text>@Mwamlima, Basileke please edit this line as per the mail from Guy</text>
    <mentions>
      <mention mentionpersonId="{1D340A60-DA7F-4B80-92CD-5DFC1B872412}" mentionId="{E5432A39-3617-481B-9083-EAC8D3653BAB}" startIndex="0" length="19"/>
    </mentions>
  </threadedComment>
  <threadedComment ref="CJT786452" dT="2023-01-31T09:06:23.90" personId="{171D40F8-B88A-4899-8923-1253382DD713}" id="{B9F72F23-3FBE-4C87-BB80-4207180DC676}" parentId="{BDB92411-7C40-4D40-BB88-5168928DB8F6}">
    <text>updated</text>
  </threadedComment>
  <threadedComment ref="CTP786452" dT="2023-01-31T08:26:00.52" personId="{4D90216A-5022-448F-B86B-3C48E47C285D}" id="{E15C521F-AFF2-4DE8-9887-AD7BE241DDBA}">
    <text>@Mwamlima, Basileke please edit this line as per the mail from Guy</text>
    <mentions>
      <mention mentionpersonId="{1D340A60-DA7F-4B80-92CD-5DFC1B872412}" mentionId="{5E502B5E-A868-4509-A264-D8B1CEBCD3CC}" startIndex="0" length="19"/>
    </mentions>
  </threadedComment>
  <threadedComment ref="CTP786452" dT="2023-01-31T09:06:23.90" personId="{171D40F8-B88A-4899-8923-1253382DD713}" id="{66820FE3-2261-4DEF-8186-B91F2A8475F7}" parentId="{E15C521F-AFF2-4DE8-9887-AD7BE241DDBA}">
    <text>updated</text>
  </threadedComment>
  <threadedComment ref="DDL786452" dT="2023-01-31T08:26:00.52" personId="{4D90216A-5022-448F-B86B-3C48E47C285D}" id="{F4C22EFD-5B93-4B7C-91F6-1B32563386EB}">
    <text>@Mwamlima, Basileke please edit this line as per the mail from Guy</text>
    <mentions>
      <mention mentionpersonId="{1D340A60-DA7F-4B80-92CD-5DFC1B872412}" mentionId="{DFD8DD88-B6FA-4AA8-9F15-790E52CD1487}" startIndex="0" length="19"/>
    </mentions>
  </threadedComment>
  <threadedComment ref="DDL786452" dT="2023-01-31T09:06:23.90" personId="{171D40F8-B88A-4899-8923-1253382DD713}" id="{BE8E8E09-7FAD-4202-A845-3BE5526D78BA}" parentId="{F4C22EFD-5B93-4B7C-91F6-1B32563386EB}">
    <text>updated</text>
  </threadedComment>
  <threadedComment ref="DNH786452" dT="2023-01-31T08:26:00.52" personId="{4D90216A-5022-448F-B86B-3C48E47C285D}" id="{511A31D4-C98D-4166-9268-04396E01AE50}">
    <text>@Mwamlima, Basileke please edit this line as per the mail from Guy</text>
    <mentions>
      <mention mentionpersonId="{1D340A60-DA7F-4B80-92CD-5DFC1B872412}" mentionId="{71BA541D-4838-4416-ACE3-7DDFCBC1A4B8}" startIndex="0" length="19"/>
    </mentions>
  </threadedComment>
  <threadedComment ref="DNH786452" dT="2023-01-31T09:06:23.90" personId="{171D40F8-B88A-4899-8923-1253382DD713}" id="{4BEF811A-5084-492F-A638-B2BEEBF5A934}" parentId="{511A31D4-C98D-4166-9268-04396E01AE50}">
    <text>updated</text>
  </threadedComment>
  <threadedComment ref="DXD786452" dT="2023-01-31T08:26:00.52" personId="{4D90216A-5022-448F-B86B-3C48E47C285D}" id="{D59A20E1-7AA6-4890-A062-DB80A2363204}">
    <text>@Mwamlima, Basileke please edit this line as per the mail from Guy</text>
    <mentions>
      <mention mentionpersonId="{1D340A60-DA7F-4B80-92CD-5DFC1B872412}" mentionId="{823C9CB2-52A2-4641-8203-77FC91EF3C95}" startIndex="0" length="19"/>
    </mentions>
  </threadedComment>
  <threadedComment ref="DXD786452" dT="2023-01-31T09:06:23.90" personId="{171D40F8-B88A-4899-8923-1253382DD713}" id="{259E07D8-7651-4CB7-9674-FBFDD834EF77}" parentId="{D59A20E1-7AA6-4890-A062-DB80A2363204}">
    <text>updated</text>
  </threadedComment>
  <threadedComment ref="EGZ786452" dT="2023-01-31T08:26:00.52" personId="{4D90216A-5022-448F-B86B-3C48E47C285D}" id="{0F48D751-9190-4481-BBED-45DA158260F8}">
    <text>@Mwamlima, Basileke please edit this line as per the mail from Guy</text>
    <mentions>
      <mention mentionpersonId="{1D340A60-DA7F-4B80-92CD-5DFC1B872412}" mentionId="{E34933A7-46C4-44B3-818C-F2C470977E7E}" startIndex="0" length="19"/>
    </mentions>
  </threadedComment>
  <threadedComment ref="EGZ786452" dT="2023-01-31T09:06:23.90" personId="{171D40F8-B88A-4899-8923-1253382DD713}" id="{CEF27A9A-6973-4191-8833-6F3DD515A36E}" parentId="{0F48D751-9190-4481-BBED-45DA158260F8}">
    <text>updated</text>
  </threadedComment>
  <threadedComment ref="EQV786452" dT="2023-01-31T08:26:00.52" personId="{4D90216A-5022-448F-B86B-3C48E47C285D}" id="{0B1B469E-9759-4ED2-9396-62B560F6B247}">
    <text>@Mwamlima, Basileke please edit this line as per the mail from Guy</text>
    <mentions>
      <mention mentionpersonId="{1D340A60-DA7F-4B80-92CD-5DFC1B872412}" mentionId="{95244756-CA26-48F2-A987-BEEB7EA6D7AE}" startIndex="0" length="19"/>
    </mentions>
  </threadedComment>
  <threadedComment ref="EQV786452" dT="2023-01-31T09:06:23.90" personId="{171D40F8-B88A-4899-8923-1253382DD713}" id="{1EB569EF-BC9C-4006-9211-1CA7046B919A}" parentId="{0B1B469E-9759-4ED2-9396-62B560F6B247}">
    <text>updated</text>
  </threadedComment>
  <threadedComment ref="FAR786452" dT="2023-01-31T08:26:00.52" personId="{4D90216A-5022-448F-B86B-3C48E47C285D}" id="{1B0C61E1-13A8-459F-8DC1-DF2B19DE5CA9}">
    <text>@Mwamlima, Basileke please edit this line as per the mail from Guy</text>
    <mentions>
      <mention mentionpersonId="{1D340A60-DA7F-4B80-92CD-5DFC1B872412}" mentionId="{98B03F2B-13F8-4ECF-8FFA-9B753B5DB356}" startIndex="0" length="19"/>
    </mentions>
  </threadedComment>
  <threadedComment ref="FAR786452" dT="2023-01-31T09:06:23.90" personId="{171D40F8-B88A-4899-8923-1253382DD713}" id="{81D968AE-8F11-4F07-9E7A-80D0C7104E50}" parentId="{1B0C61E1-13A8-459F-8DC1-DF2B19DE5CA9}">
    <text>updated</text>
  </threadedComment>
  <threadedComment ref="FKN786452" dT="2023-01-31T08:26:00.52" personId="{4D90216A-5022-448F-B86B-3C48E47C285D}" id="{91A0BF4C-DCA6-428C-98C0-CCB37573F905}">
    <text>@Mwamlima, Basileke please edit this line as per the mail from Guy</text>
    <mentions>
      <mention mentionpersonId="{1D340A60-DA7F-4B80-92CD-5DFC1B872412}" mentionId="{42D060E3-564A-49A3-9CBD-0F806BE56F12}" startIndex="0" length="19"/>
    </mentions>
  </threadedComment>
  <threadedComment ref="FKN786452" dT="2023-01-31T09:06:23.90" personId="{171D40F8-B88A-4899-8923-1253382DD713}" id="{88366DBB-AF62-4F2A-8E18-E8D473E75D9A}" parentId="{91A0BF4C-DCA6-428C-98C0-CCB37573F905}">
    <text>updated</text>
  </threadedComment>
  <threadedComment ref="FUJ786452" dT="2023-01-31T08:26:00.52" personId="{4D90216A-5022-448F-B86B-3C48E47C285D}" id="{C7777CAD-8AB8-4E5A-9462-C46B8C7C26F6}">
    <text>@Mwamlima, Basileke please edit this line as per the mail from Guy</text>
    <mentions>
      <mention mentionpersonId="{1D340A60-DA7F-4B80-92CD-5DFC1B872412}" mentionId="{04031161-E09F-4F7B-BBFA-EC44BE8821ED}" startIndex="0" length="19"/>
    </mentions>
  </threadedComment>
  <threadedComment ref="FUJ786452" dT="2023-01-31T09:06:23.90" personId="{171D40F8-B88A-4899-8923-1253382DD713}" id="{18191640-ABE3-4035-929F-0AB4C199EDEF}" parentId="{C7777CAD-8AB8-4E5A-9462-C46B8C7C26F6}">
    <text>updated</text>
  </threadedComment>
  <threadedComment ref="GEF786452" dT="2023-01-31T08:26:00.52" personId="{4D90216A-5022-448F-B86B-3C48E47C285D}" id="{2D3A9B85-C961-4B8C-98F8-6C401B13D564}">
    <text>@Mwamlima, Basileke please edit this line as per the mail from Guy</text>
    <mentions>
      <mention mentionpersonId="{1D340A60-DA7F-4B80-92CD-5DFC1B872412}" mentionId="{6B6E382A-D427-4112-9980-42E60D7D07E0}" startIndex="0" length="19"/>
    </mentions>
  </threadedComment>
  <threadedComment ref="GEF786452" dT="2023-01-31T09:06:23.90" personId="{171D40F8-B88A-4899-8923-1253382DD713}" id="{38FF2A0D-C5B4-48B5-BE21-866764DBC8B3}" parentId="{2D3A9B85-C961-4B8C-98F8-6C401B13D564}">
    <text>updated</text>
  </threadedComment>
  <threadedComment ref="GOB786452" dT="2023-01-31T08:26:00.52" personId="{4D90216A-5022-448F-B86B-3C48E47C285D}" id="{6FAAF895-E8F1-4B0A-9190-94D2429F4784}">
    <text>@Mwamlima, Basileke please edit this line as per the mail from Guy</text>
    <mentions>
      <mention mentionpersonId="{1D340A60-DA7F-4B80-92CD-5DFC1B872412}" mentionId="{D14FC7FE-1175-4A9C-9850-64FA8B6A2364}" startIndex="0" length="19"/>
    </mentions>
  </threadedComment>
  <threadedComment ref="GOB786452" dT="2023-01-31T09:06:23.90" personId="{171D40F8-B88A-4899-8923-1253382DD713}" id="{71DBF24E-DA17-44BA-81E2-A9A113C43A02}" parentId="{6FAAF895-E8F1-4B0A-9190-94D2429F4784}">
    <text>updated</text>
  </threadedComment>
  <threadedComment ref="GXX786452" dT="2023-01-31T08:26:00.52" personId="{4D90216A-5022-448F-B86B-3C48E47C285D}" id="{2E88316C-5423-4694-AAE7-69DC9AAD6D8C}">
    <text>@Mwamlima, Basileke please edit this line as per the mail from Guy</text>
    <mentions>
      <mention mentionpersonId="{1D340A60-DA7F-4B80-92CD-5DFC1B872412}" mentionId="{EE2BA157-6D60-4865-AA5B-A2AF09D0BDF5}" startIndex="0" length="19"/>
    </mentions>
  </threadedComment>
  <threadedComment ref="GXX786452" dT="2023-01-31T09:06:23.90" personId="{171D40F8-B88A-4899-8923-1253382DD713}" id="{537D96BA-AD3E-43C5-AF35-8270136E68E4}" parentId="{2E88316C-5423-4694-AAE7-69DC9AAD6D8C}">
    <text>updated</text>
  </threadedComment>
  <threadedComment ref="HHT786452" dT="2023-01-31T08:26:00.52" personId="{4D90216A-5022-448F-B86B-3C48E47C285D}" id="{0322B625-A7B7-483E-8A31-B33664B83B2F}">
    <text>@Mwamlima, Basileke please edit this line as per the mail from Guy</text>
    <mentions>
      <mention mentionpersonId="{1D340A60-DA7F-4B80-92CD-5DFC1B872412}" mentionId="{4476A590-D51C-4342-B1BF-41823C96FB66}" startIndex="0" length="19"/>
    </mentions>
  </threadedComment>
  <threadedComment ref="HHT786452" dT="2023-01-31T09:06:23.90" personId="{171D40F8-B88A-4899-8923-1253382DD713}" id="{0463C02C-2E56-4502-9EA8-D922E4ED7820}" parentId="{0322B625-A7B7-483E-8A31-B33664B83B2F}">
    <text>updated</text>
  </threadedComment>
  <threadedComment ref="HRP786452" dT="2023-01-31T08:26:00.52" personId="{4D90216A-5022-448F-B86B-3C48E47C285D}" id="{A1DE09C0-1C88-439B-9FE5-551C4E46857F}">
    <text>@Mwamlima, Basileke please edit this line as per the mail from Guy</text>
    <mentions>
      <mention mentionpersonId="{1D340A60-DA7F-4B80-92CD-5DFC1B872412}" mentionId="{4284DDDD-0EEE-461D-A482-CEE9E7E75784}" startIndex="0" length="19"/>
    </mentions>
  </threadedComment>
  <threadedComment ref="HRP786452" dT="2023-01-31T09:06:23.90" personId="{171D40F8-B88A-4899-8923-1253382DD713}" id="{A6A83F4A-1456-4A99-B1C1-3E380EBF5C94}" parentId="{A1DE09C0-1C88-439B-9FE5-551C4E46857F}">
    <text>updated</text>
  </threadedComment>
  <threadedComment ref="IBL786452" dT="2023-01-31T08:26:00.52" personId="{4D90216A-5022-448F-B86B-3C48E47C285D}" id="{CD574062-07EE-4C7C-BC58-6BF87A3AFCDA}">
    <text>@Mwamlima, Basileke please edit this line as per the mail from Guy</text>
    <mentions>
      <mention mentionpersonId="{1D340A60-DA7F-4B80-92CD-5DFC1B872412}" mentionId="{C58D5220-49AE-4B1C-84A9-E15B8C99D619}" startIndex="0" length="19"/>
    </mentions>
  </threadedComment>
  <threadedComment ref="IBL786452" dT="2023-01-31T09:06:23.90" personId="{171D40F8-B88A-4899-8923-1253382DD713}" id="{04DBED68-F617-4AC4-BF19-1A8A6E8C7611}" parentId="{CD574062-07EE-4C7C-BC58-6BF87A3AFCDA}">
    <text>updated</text>
  </threadedComment>
  <threadedComment ref="ILH786452" dT="2023-01-31T08:26:00.52" personId="{4D90216A-5022-448F-B86B-3C48E47C285D}" id="{37D7B3DF-E444-447B-8E13-5D9C10B51939}">
    <text>@Mwamlima, Basileke please edit this line as per the mail from Guy</text>
    <mentions>
      <mention mentionpersonId="{1D340A60-DA7F-4B80-92CD-5DFC1B872412}" mentionId="{B6821A02-3C5D-4EBA-B31E-A10016500548}" startIndex="0" length="19"/>
    </mentions>
  </threadedComment>
  <threadedComment ref="ILH786452" dT="2023-01-31T09:06:23.90" personId="{171D40F8-B88A-4899-8923-1253382DD713}" id="{D1417C91-62FF-4FC3-A826-9FE209252FAD}" parentId="{37D7B3DF-E444-447B-8E13-5D9C10B51939}">
    <text>updated</text>
  </threadedComment>
  <threadedComment ref="IVD786452" dT="2023-01-31T08:26:00.52" personId="{4D90216A-5022-448F-B86B-3C48E47C285D}" id="{55F39E21-085F-4330-91EF-2FB32F67181D}">
    <text>@Mwamlima, Basileke please edit this line as per the mail from Guy</text>
    <mentions>
      <mention mentionpersonId="{1D340A60-DA7F-4B80-92CD-5DFC1B872412}" mentionId="{56740371-540C-4120-AD10-ED6306BD22C1}" startIndex="0" length="19"/>
    </mentions>
  </threadedComment>
  <threadedComment ref="IVD786452" dT="2023-01-31T09:06:23.90" personId="{171D40F8-B88A-4899-8923-1253382DD713}" id="{339A1260-5B5C-4182-8FCC-386AC2C43E12}" parentId="{55F39E21-085F-4330-91EF-2FB32F67181D}">
    <text>updated</text>
  </threadedComment>
  <threadedComment ref="JEZ786452" dT="2023-01-31T08:26:00.52" personId="{4D90216A-5022-448F-B86B-3C48E47C285D}" id="{CC6C6ECD-821A-4CC9-B9BB-F2CDE69281E9}">
    <text>@Mwamlima, Basileke please edit this line as per the mail from Guy</text>
    <mentions>
      <mention mentionpersonId="{1D340A60-DA7F-4B80-92CD-5DFC1B872412}" mentionId="{53609664-E8BF-4AE8-90CF-36E35E5F916F}" startIndex="0" length="19"/>
    </mentions>
  </threadedComment>
  <threadedComment ref="JEZ786452" dT="2023-01-31T09:06:23.90" personId="{171D40F8-B88A-4899-8923-1253382DD713}" id="{30BC58F9-805D-4963-9184-9D9071005D6B}" parentId="{CC6C6ECD-821A-4CC9-B9BB-F2CDE69281E9}">
    <text>updated</text>
  </threadedComment>
  <threadedComment ref="JOV786452" dT="2023-01-31T08:26:00.52" personId="{4D90216A-5022-448F-B86B-3C48E47C285D}" id="{0EBAC0FC-BB53-4493-9760-800D635C0A2A}">
    <text>@Mwamlima, Basileke please edit this line as per the mail from Guy</text>
    <mentions>
      <mention mentionpersonId="{1D340A60-DA7F-4B80-92CD-5DFC1B872412}" mentionId="{8D6BF5EB-8022-4A96-948A-2046114B9CBF}" startIndex="0" length="19"/>
    </mentions>
  </threadedComment>
  <threadedComment ref="JOV786452" dT="2023-01-31T09:06:23.90" personId="{171D40F8-B88A-4899-8923-1253382DD713}" id="{CB438D5D-5926-4076-B035-89C194F79864}" parentId="{0EBAC0FC-BB53-4493-9760-800D635C0A2A}">
    <text>updated</text>
  </threadedComment>
  <threadedComment ref="JYR786452" dT="2023-01-31T08:26:00.52" personId="{4D90216A-5022-448F-B86B-3C48E47C285D}" id="{77357BF8-A4F0-4869-B3CF-FA88FADE9F2D}">
    <text>@Mwamlima, Basileke please edit this line as per the mail from Guy</text>
    <mentions>
      <mention mentionpersonId="{1D340A60-DA7F-4B80-92CD-5DFC1B872412}" mentionId="{7C66FC78-0B1D-467C-888D-04D9995B8784}" startIndex="0" length="19"/>
    </mentions>
  </threadedComment>
  <threadedComment ref="JYR786452" dT="2023-01-31T09:06:23.90" personId="{171D40F8-B88A-4899-8923-1253382DD713}" id="{840F329A-837F-4518-8427-4CDC1CFD985F}" parentId="{77357BF8-A4F0-4869-B3CF-FA88FADE9F2D}">
    <text>updated</text>
  </threadedComment>
  <threadedComment ref="KIN786452" dT="2023-01-31T08:26:00.52" personId="{4D90216A-5022-448F-B86B-3C48E47C285D}" id="{00E5E840-D37E-490D-A655-6B45CBE1C875}">
    <text>@Mwamlima, Basileke please edit this line as per the mail from Guy</text>
    <mentions>
      <mention mentionpersonId="{1D340A60-DA7F-4B80-92CD-5DFC1B872412}" mentionId="{E81EE7F8-966C-48BD-89CC-305B63D6FBBD}" startIndex="0" length="19"/>
    </mentions>
  </threadedComment>
  <threadedComment ref="KIN786452" dT="2023-01-31T09:06:23.90" personId="{171D40F8-B88A-4899-8923-1253382DD713}" id="{126BEFAF-2CF2-4732-A6BA-695D8A3B21D7}" parentId="{00E5E840-D37E-490D-A655-6B45CBE1C875}">
    <text>updated</text>
  </threadedComment>
  <threadedComment ref="KSJ786452" dT="2023-01-31T08:26:00.52" personId="{4D90216A-5022-448F-B86B-3C48E47C285D}" id="{A46321B0-7414-4951-8344-F5DBE927F118}">
    <text>@Mwamlima, Basileke please edit this line as per the mail from Guy</text>
    <mentions>
      <mention mentionpersonId="{1D340A60-DA7F-4B80-92CD-5DFC1B872412}" mentionId="{1330229D-3A06-426F-8065-7D625E624976}" startIndex="0" length="19"/>
    </mentions>
  </threadedComment>
  <threadedComment ref="KSJ786452" dT="2023-01-31T09:06:23.90" personId="{171D40F8-B88A-4899-8923-1253382DD713}" id="{68FC3BEE-D2DF-474F-AF66-DD91E5EDDF20}" parentId="{A46321B0-7414-4951-8344-F5DBE927F118}">
    <text>updated</text>
  </threadedComment>
  <threadedComment ref="LCF786452" dT="2023-01-31T08:26:00.52" personId="{4D90216A-5022-448F-B86B-3C48E47C285D}" id="{83E0D833-235E-4F17-8883-DAF41E118532}">
    <text>@Mwamlima, Basileke please edit this line as per the mail from Guy</text>
    <mentions>
      <mention mentionpersonId="{1D340A60-DA7F-4B80-92CD-5DFC1B872412}" mentionId="{F9731C25-DBE8-4613-9234-2E2C4458E305}" startIndex="0" length="19"/>
    </mentions>
  </threadedComment>
  <threadedComment ref="LCF786452" dT="2023-01-31T09:06:23.90" personId="{171D40F8-B88A-4899-8923-1253382DD713}" id="{26CECC88-EEEB-4ABB-88F1-4697AE65C4E2}" parentId="{83E0D833-235E-4F17-8883-DAF41E118532}">
    <text>updated</text>
  </threadedComment>
  <threadedComment ref="LMB786452" dT="2023-01-31T08:26:00.52" personId="{4D90216A-5022-448F-B86B-3C48E47C285D}" id="{76D578E8-CF11-44D7-AC7D-30AB8BA27B3A}">
    <text>@Mwamlima, Basileke please edit this line as per the mail from Guy</text>
    <mentions>
      <mention mentionpersonId="{1D340A60-DA7F-4B80-92CD-5DFC1B872412}" mentionId="{A264AFFB-B2B3-4DDC-93C5-AC6B2F056C90}" startIndex="0" length="19"/>
    </mentions>
  </threadedComment>
  <threadedComment ref="LMB786452" dT="2023-01-31T09:06:23.90" personId="{171D40F8-B88A-4899-8923-1253382DD713}" id="{C4F4CFC7-6582-42E0-BDA8-EAE16BB33025}" parentId="{76D578E8-CF11-44D7-AC7D-30AB8BA27B3A}">
    <text>updated</text>
  </threadedComment>
  <threadedComment ref="LVX786452" dT="2023-01-31T08:26:00.52" personId="{4D90216A-5022-448F-B86B-3C48E47C285D}" id="{703D22C2-EFFA-40DF-8A39-4A124C32FCF7}">
    <text>@Mwamlima, Basileke please edit this line as per the mail from Guy</text>
    <mentions>
      <mention mentionpersonId="{1D340A60-DA7F-4B80-92CD-5DFC1B872412}" mentionId="{90561BA7-2BE2-46E0-826B-14FAC11EAAE0}" startIndex="0" length="19"/>
    </mentions>
  </threadedComment>
  <threadedComment ref="LVX786452" dT="2023-01-31T09:06:23.90" personId="{171D40F8-B88A-4899-8923-1253382DD713}" id="{5319EBDC-4972-47AD-8825-8CDD9ACF2855}" parentId="{703D22C2-EFFA-40DF-8A39-4A124C32FCF7}">
    <text>updated</text>
  </threadedComment>
  <threadedComment ref="MFT786452" dT="2023-01-31T08:26:00.52" personId="{4D90216A-5022-448F-B86B-3C48E47C285D}" id="{3A4137E7-974F-482A-A37F-A5F82B2E3441}">
    <text>@Mwamlima, Basileke please edit this line as per the mail from Guy</text>
    <mentions>
      <mention mentionpersonId="{1D340A60-DA7F-4B80-92CD-5DFC1B872412}" mentionId="{E2292602-ABF2-4965-BE39-74DA791991E8}" startIndex="0" length="19"/>
    </mentions>
  </threadedComment>
  <threadedComment ref="MFT786452" dT="2023-01-31T09:06:23.90" personId="{171D40F8-B88A-4899-8923-1253382DD713}" id="{86BF7972-07E8-4E46-A9DD-1A96D0358E4A}" parentId="{3A4137E7-974F-482A-A37F-A5F82B2E3441}">
    <text>updated</text>
  </threadedComment>
  <threadedComment ref="MPP786452" dT="2023-01-31T08:26:00.52" personId="{4D90216A-5022-448F-B86B-3C48E47C285D}" id="{DD880AFF-E6B6-43F1-B9F8-9306F7752A86}">
    <text>@Mwamlima, Basileke please edit this line as per the mail from Guy</text>
    <mentions>
      <mention mentionpersonId="{1D340A60-DA7F-4B80-92CD-5DFC1B872412}" mentionId="{9CEFE334-7628-41FB-9FC3-AE0EF559F9EF}" startIndex="0" length="19"/>
    </mentions>
  </threadedComment>
  <threadedComment ref="MPP786452" dT="2023-01-31T09:06:23.90" personId="{171D40F8-B88A-4899-8923-1253382DD713}" id="{E0609BE3-66D7-4F45-AACA-66E93DE8DBBC}" parentId="{DD880AFF-E6B6-43F1-B9F8-9306F7752A86}">
    <text>updated</text>
  </threadedComment>
  <threadedComment ref="MZL786452" dT="2023-01-31T08:26:00.52" personId="{4D90216A-5022-448F-B86B-3C48E47C285D}" id="{AA34B7DA-F5D1-4694-9143-2052F89B86AA}">
    <text>@Mwamlima, Basileke please edit this line as per the mail from Guy</text>
    <mentions>
      <mention mentionpersonId="{1D340A60-DA7F-4B80-92CD-5DFC1B872412}" mentionId="{CEC20221-AD0F-4C0D-BC1E-A5C7DB3549E7}" startIndex="0" length="19"/>
    </mentions>
  </threadedComment>
  <threadedComment ref="MZL786452" dT="2023-01-31T09:06:23.90" personId="{171D40F8-B88A-4899-8923-1253382DD713}" id="{21702EA6-FEAE-4439-A37C-8214C3D5ADED}" parentId="{AA34B7DA-F5D1-4694-9143-2052F89B86AA}">
    <text>updated</text>
  </threadedComment>
  <threadedComment ref="NJH786452" dT="2023-01-31T08:26:00.52" personId="{4D90216A-5022-448F-B86B-3C48E47C285D}" id="{F059FD59-8155-4578-BC48-66F2BF440640}">
    <text>@Mwamlima, Basileke please edit this line as per the mail from Guy</text>
    <mentions>
      <mention mentionpersonId="{1D340A60-DA7F-4B80-92CD-5DFC1B872412}" mentionId="{3AD254BD-811E-46EF-85F7-619DB5F87A61}" startIndex="0" length="19"/>
    </mentions>
  </threadedComment>
  <threadedComment ref="NJH786452" dT="2023-01-31T09:06:23.90" personId="{171D40F8-B88A-4899-8923-1253382DD713}" id="{A718BA77-96E5-404F-B18B-90846B6D08D2}" parentId="{F059FD59-8155-4578-BC48-66F2BF440640}">
    <text>updated</text>
  </threadedComment>
  <threadedComment ref="NTD786452" dT="2023-01-31T08:26:00.52" personId="{4D90216A-5022-448F-B86B-3C48E47C285D}" id="{AAA1C9D4-A2F1-4E19-B434-04B8C5654ECC}">
    <text>@Mwamlima, Basileke please edit this line as per the mail from Guy</text>
    <mentions>
      <mention mentionpersonId="{1D340A60-DA7F-4B80-92CD-5DFC1B872412}" mentionId="{FA2B651C-3BB2-4EB5-83A1-91E4AC388B9C}" startIndex="0" length="19"/>
    </mentions>
  </threadedComment>
  <threadedComment ref="NTD786452" dT="2023-01-31T09:06:23.90" personId="{171D40F8-B88A-4899-8923-1253382DD713}" id="{2BDA9505-30C0-4ADE-A551-AD4E9CF2F741}" parentId="{AAA1C9D4-A2F1-4E19-B434-04B8C5654ECC}">
    <text>updated</text>
  </threadedComment>
  <threadedComment ref="OCZ786452" dT="2023-01-31T08:26:00.52" personId="{4D90216A-5022-448F-B86B-3C48E47C285D}" id="{21E20DF7-118D-4489-B6D7-F732D235AF9F}">
    <text>@Mwamlima, Basileke please edit this line as per the mail from Guy</text>
    <mentions>
      <mention mentionpersonId="{1D340A60-DA7F-4B80-92CD-5DFC1B872412}" mentionId="{CB8E8624-3852-48F4-A242-83C369EC6F16}" startIndex="0" length="19"/>
    </mentions>
  </threadedComment>
  <threadedComment ref="OCZ786452" dT="2023-01-31T09:06:23.90" personId="{171D40F8-B88A-4899-8923-1253382DD713}" id="{2A498C44-27C7-4AE1-867F-45D59FFDC273}" parentId="{21E20DF7-118D-4489-B6D7-F732D235AF9F}">
    <text>updated</text>
  </threadedComment>
  <threadedComment ref="OMV786452" dT="2023-01-31T08:26:00.52" personId="{4D90216A-5022-448F-B86B-3C48E47C285D}" id="{609BD274-9DC1-4475-A37C-AD2EF6B45AA1}">
    <text>@Mwamlima, Basileke please edit this line as per the mail from Guy</text>
    <mentions>
      <mention mentionpersonId="{1D340A60-DA7F-4B80-92CD-5DFC1B872412}" mentionId="{5304001A-9BF5-409A-9B33-7107D01A04BB}" startIndex="0" length="19"/>
    </mentions>
  </threadedComment>
  <threadedComment ref="OMV786452" dT="2023-01-31T09:06:23.90" personId="{171D40F8-B88A-4899-8923-1253382DD713}" id="{F721D178-83CD-4599-9E55-2B5DCECC8A25}" parentId="{609BD274-9DC1-4475-A37C-AD2EF6B45AA1}">
    <text>updated</text>
  </threadedComment>
  <threadedComment ref="OWR786452" dT="2023-01-31T08:26:00.52" personId="{4D90216A-5022-448F-B86B-3C48E47C285D}" id="{94748717-61C0-44C2-9473-807975E6795D}">
    <text>@Mwamlima, Basileke please edit this line as per the mail from Guy</text>
    <mentions>
      <mention mentionpersonId="{1D340A60-DA7F-4B80-92CD-5DFC1B872412}" mentionId="{2E1E0D1E-F370-48A6-ADCC-60E75DF0F343}" startIndex="0" length="19"/>
    </mentions>
  </threadedComment>
  <threadedComment ref="OWR786452" dT="2023-01-31T09:06:23.90" personId="{171D40F8-B88A-4899-8923-1253382DD713}" id="{72B17462-C7B5-4991-A8FF-D5504EA96527}" parentId="{94748717-61C0-44C2-9473-807975E6795D}">
    <text>updated</text>
  </threadedComment>
  <threadedComment ref="PGN786452" dT="2023-01-31T08:26:00.52" personId="{4D90216A-5022-448F-B86B-3C48E47C285D}" id="{87DB3DD4-5E6F-404C-8668-BD46FE8DFB15}">
    <text>@Mwamlima, Basileke please edit this line as per the mail from Guy</text>
    <mentions>
      <mention mentionpersonId="{1D340A60-DA7F-4B80-92CD-5DFC1B872412}" mentionId="{8599701B-2180-4442-81AD-59B0BB6FCE1A}" startIndex="0" length="19"/>
    </mentions>
  </threadedComment>
  <threadedComment ref="PGN786452" dT="2023-01-31T09:06:23.90" personId="{171D40F8-B88A-4899-8923-1253382DD713}" id="{333D27B5-C8BE-43F3-B5A9-18F3FE5EFDAD}" parentId="{87DB3DD4-5E6F-404C-8668-BD46FE8DFB15}">
    <text>updated</text>
  </threadedComment>
  <threadedComment ref="PQJ786452" dT="2023-01-31T08:26:00.52" personId="{4D90216A-5022-448F-B86B-3C48E47C285D}" id="{B3446E55-703A-4E6F-9B9B-4831EDBF1010}">
    <text>@Mwamlima, Basileke please edit this line as per the mail from Guy</text>
    <mentions>
      <mention mentionpersonId="{1D340A60-DA7F-4B80-92CD-5DFC1B872412}" mentionId="{25DA6D01-BCD2-430F-BB53-9E9F6EFEA7EA}" startIndex="0" length="19"/>
    </mentions>
  </threadedComment>
  <threadedComment ref="PQJ786452" dT="2023-01-31T09:06:23.90" personId="{171D40F8-B88A-4899-8923-1253382DD713}" id="{95D78F97-C16E-4B1B-881D-813B50B76DB2}" parentId="{B3446E55-703A-4E6F-9B9B-4831EDBF1010}">
    <text>updated</text>
  </threadedComment>
  <threadedComment ref="QAF786452" dT="2023-01-31T08:26:00.52" personId="{4D90216A-5022-448F-B86B-3C48E47C285D}" id="{E8BCF4EF-D9C9-4231-A707-721207BC9321}">
    <text>@Mwamlima, Basileke please edit this line as per the mail from Guy</text>
    <mentions>
      <mention mentionpersonId="{1D340A60-DA7F-4B80-92CD-5DFC1B872412}" mentionId="{4064516C-2F20-40EF-9C6D-AB8D799ABAA0}" startIndex="0" length="19"/>
    </mentions>
  </threadedComment>
  <threadedComment ref="QAF786452" dT="2023-01-31T09:06:23.90" personId="{171D40F8-B88A-4899-8923-1253382DD713}" id="{57350AB8-0F6E-4BEE-8842-CAD29D053B65}" parentId="{E8BCF4EF-D9C9-4231-A707-721207BC9321}">
    <text>updated</text>
  </threadedComment>
  <threadedComment ref="QKB786452" dT="2023-01-31T08:26:00.52" personId="{4D90216A-5022-448F-B86B-3C48E47C285D}" id="{6044B6BC-B147-42BA-8D6C-CF5DE768F8D0}">
    <text>@Mwamlima, Basileke please edit this line as per the mail from Guy</text>
    <mentions>
      <mention mentionpersonId="{1D340A60-DA7F-4B80-92CD-5DFC1B872412}" mentionId="{F0A774C2-B9FE-42AF-A3A2-C40A90011677}" startIndex="0" length="19"/>
    </mentions>
  </threadedComment>
  <threadedComment ref="QKB786452" dT="2023-01-31T09:06:23.90" personId="{171D40F8-B88A-4899-8923-1253382DD713}" id="{453EC162-B54A-43B9-BDB9-4419684F675C}" parentId="{6044B6BC-B147-42BA-8D6C-CF5DE768F8D0}">
    <text>updated</text>
  </threadedComment>
  <threadedComment ref="QTX786452" dT="2023-01-31T08:26:00.52" personId="{4D90216A-5022-448F-B86B-3C48E47C285D}" id="{943018E9-FE0D-4B35-AC8B-F89E3C42C042}">
    <text>@Mwamlima, Basileke please edit this line as per the mail from Guy</text>
    <mentions>
      <mention mentionpersonId="{1D340A60-DA7F-4B80-92CD-5DFC1B872412}" mentionId="{71C759C7-674C-446E-AE0A-AF590987659E}" startIndex="0" length="19"/>
    </mentions>
  </threadedComment>
  <threadedComment ref="QTX786452" dT="2023-01-31T09:06:23.90" personId="{171D40F8-B88A-4899-8923-1253382DD713}" id="{D6B4BB0D-F446-45D6-81E7-C72C8FC656A7}" parentId="{943018E9-FE0D-4B35-AC8B-F89E3C42C042}">
    <text>updated</text>
  </threadedComment>
  <threadedComment ref="RDT786452" dT="2023-01-31T08:26:00.52" personId="{4D90216A-5022-448F-B86B-3C48E47C285D}" id="{188367FA-6D84-4376-B219-51E95616F896}">
    <text>@Mwamlima, Basileke please edit this line as per the mail from Guy</text>
    <mentions>
      <mention mentionpersonId="{1D340A60-DA7F-4B80-92CD-5DFC1B872412}" mentionId="{3995CE51-680D-405E-BC07-AA874BDC84C3}" startIndex="0" length="19"/>
    </mentions>
  </threadedComment>
  <threadedComment ref="RDT786452" dT="2023-01-31T09:06:23.90" personId="{171D40F8-B88A-4899-8923-1253382DD713}" id="{E7F74DA5-73FF-4CE9-B835-DCB1EC7E709E}" parentId="{188367FA-6D84-4376-B219-51E95616F896}">
    <text>updated</text>
  </threadedComment>
  <threadedComment ref="RNP786452" dT="2023-01-31T08:26:00.52" personId="{4D90216A-5022-448F-B86B-3C48E47C285D}" id="{D48981DE-ED4D-42B0-A00B-C723BE2CD9E2}">
    <text>@Mwamlima, Basileke please edit this line as per the mail from Guy</text>
    <mentions>
      <mention mentionpersonId="{1D340A60-DA7F-4B80-92CD-5DFC1B872412}" mentionId="{DC9B7F13-F9E5-4194-8001-460C7F40F3E9}" startIndex="0" length="19"/>
    </mentions>
  </threadedComment>
  <threadedComment ref="RNP786452" dT="2023-01-31T09:06:23.90" personId="{171D40F8-B88A-4899-8923-1253382DD713}" id="{20BCDB4C-46D9-448C-B2DC-59A7E50996C1}" parentId="{D48981DE-ED4D-42B0-A00B-C723BE2CD9E2}">
    <text>updated</text>
  </threadedComment>
  <threadedComment ref="RXL786452" dT="2023-01-31T08:26:00.52" personId="{4D90216A-5022-448F-B86B-3C48E47C285D}" id="{9C977613-6797-48E3-934B-C73CCD7703AF}">
    <text>@Mwamlima, Basileke please edit this line as per the mail from Guy</text>
    <mentions>
      <mention mentionpersonId="{1D340A60-DA7F-4B80-92CD-5DFC1B872412}" mentionId="{7BE09B6F-8F29-4329-B2D7-3D72DD1774F1}" startIndex="0" length="19"/>
    </mentions>
  </threadedComment>
  <threadedComment ref="RXL786452" dT="2023-01-31T09:06:23.90" personId="{171D40F8-B88A-4899-8923-1253382DD713}" id="{D71EEE3A-2AB5-46E3-9BFB-7B5A5EFA96BB}" parentId="{9C977613-6797-48E3-934B-C73CCD7703AF}">
    <text>updated</text>
  </threadedComment>
  <threadedComment ref="SHH786452" dT="2023-01-31T08:26:00.52" personId="{4D90216A-5022-448F-B86B-3C48E47C285D}" id="{1B9D3F21-2149-497B-ABF5-E0244CF7E7E6}">
    <text>@Mwamlima, Basileke please edit this line as per the mail from Guy</text>
    <mentions>
      <mention mentionpersonId="{1D340A60-DA7F-4B80-92CD-5DFC1B872412}" mentionId="{5EF17D7D-D8F2-4E82-9D69-C09A71FEFA9C}" startIndex="0" length="19"/>
    </mentions>
  </threadedComment>
  <threadedComment ref="SHH786452" dT="2023-01-31T09:06:23.90" personId="{171D40F8-B88A-4899-8923-1253382DD713}" id="{AA28D4D0-CB54-4460-AED3-127A38A38A29}" parentId="{1B9D3F21-2149-497B-ABF5-E0244CF7E7E6}">
    <text>updated</text>
  </threadedComment>
  <threadedComment ref="SRD786452" dT="2023-01-31T08:26:00.52" personId="{4D90216A-5022-448F-B86B-3C48E47C285D}" id="{5BA8DA9E-F3E0-4890-83F6-43899F283941}">
    <text>@Mwamlima, Basileke please edit this line as per the mail from Guy</text>
    <mentions>
      <mention mentionpersonId="{1D340A60-DA7F-4B80-92CD-5DFC1B872412}" mentionId="{16E19A14-0DF5-44D2-8152-5AAE9AD9E4E5}" startIndex="0" length="19"/>
    </mentions>
  </threadedComment>
  <threadedComment ref="SRD786452" dT="2023-01-31T09:06:23.90" personId="{171D40F8-B88A-4899-8923-1253382DD713}" id="{14AB4995-77F1-465C-B3ED-D8117F124FFC}" parentId="{5BA8DA9E-F3E0-4890-83F6-43899F283941}">
    <text>updated</text>
  </threadedComment>
  <threadedComment ref="TAZ786452" dT="2023-01-31T08:26:00.52" personId="{4D90216A-5022-448F-B86B-3C48E47C285D}" id="{E0665E92-63B3-4CDB-8E78-FA7A82DC1C09}">
    <text>@Mwamlima, Basileke please edit this line as per the mail from Guy</text>
    <mentions>
      <mention mentionpersonId="{1D340A60-DA7F-4B80-92CD-5DFC1B872412}" mentionId="{6064EBC9-5BBF-4528-B335-0B12D8C15B78}" startIndex="0" length="19"/>
    </mentions>
  </threadedComment>
  <threadedComment ref="TAZ786452" dT="2023-01-31T09:06:23.90" personId="{171D40F8-B88A-4899-8923-1253382DD713}" id="{7AB34743-F15E-4481-86A9-D05349E69797}" parentId="{E0665E92-63B3-4CDB-8E78-FA7A82DC1C09}">
    <text>updated</text>
  </threadedComment>
  <threadedComment ref="TKV786452" dT="2023-01-31T08:26:00.52" personId="{4D90216A-5022-448F-B86B-3C48E47C285D}" id="{6821AAFA-1CB8-401F-A50A-AD5D0CA4C2BF}">
    <text>@Mwamlima, Basileke please edit this line as per the mail from Guy</text>
    <mentions>
      <mention mentionpersonId="{1D340A60-DA7F-4B80-92CD-5DFC1B872412}" mentionId="{DD567B43-042C-4B86-BF40-E26125C29D0B}" startIndex="0" length="19"/>
    </mentions>
  </threadedComment>
  <threadedComment ref="TKV786452" dT="2023-01-31T09:06:23.90" personId="{171D40F8-B88A-4899-8923-1253382DD713}" id="{AA6725A8-DBC7-4DFF-AB04-2C2C6A278311}" parentId="{6821AAFA-1CB8-401F-A50A-AD5D0CA4C2BF}">
    <text>updated</text>
  </threadedComment>
  <threadedComment ref="TUR786452" dT="2023-01-31T08:26:00.52" personId="{4D90216A-5022-448F-B86B-3C48E47C285D}" id="{28AB3107-3E49-4734-8B7A-99FF0A812BEE}">
    <text>@Mwamlima, Basileke please edit this line as per the mail from Guy</text>
    <mentions>
      <mention mentionpersonId="{1D340A60-DA7F-4B80-92CD-5DFC1B872412}" mentionId="{E06396B8-87E4-42A6-B7E7-EE54FE9C955B}" startIndex="0" length="19"/>
    </mentions>
  </threadedComment>
  <threadedComment ref="TUR786452" dT="2023-01-31T09:06:23.90" personId="{171D40F8-B88A-4899-8923-1253382DD713}" id="{61E76F8D-E614-4EA6-AA8C-C5E3B284458A}" parentId="{28AB3107-3E49-4734-8B7A-99FF0A812BEE}">
    <text>updated</text>
  </threadedComment>
  <threadedComment ref="UEN786452" dT="2023-01-31T08:26:00.52" personId="{4D90216A-5022-448F-B86B-3C48E47C285D}" id="{F401CD71-A4A4-468E-AABF-CA3943E0A72C}">
    <text>@Mwamlima, Basileke please edit this line as per the mail from Guy</text>
    <mentions>
      <mention mentionpersonId="{1D340A60-DA7F-4B80-92CD-5DFC1B872412}" mentionId="{D953E573-176B-4B8E-927A-09CD92B95335}" startIndex="0" length="19"/>
    </mentions>
  </threadedComment>
  <threadedComment ref="UEN786452" dT="2023-01-31T09:06:23.90" personId="{171D40F8-B88A-4899-8923-1253382DD713}" id="{DEB66AB8-CCAD-4B45-9E2B-E7145FC19414}" parentId="{F401CD71-A4A4-468E-AABF-CA3943E0A72C}">
    <text>updated</text>
  </threadedComment>
  <threadedComment ref="UOJ786452" dT="2023-01-31T08:26:00.52" personId="{4D90216A-5022-448F-B86B-3C48E47C285D}" id="{B7349040-F835-4182-84AF-4CC93859F082}">
    <text>@Mwamlima, Basileke please edit this line as per the mail from Guy</text>
    <mentions>
      <mention mentionpersonId="{1D340A60-DA7F-4B80-92CD-5DFC1B872412}" mentionId="{4E3A559C-3659-417D-B560-E1347050E025}" startIndex="0" length="19"/>
    </mentions>
  </threadedComment>
  <threadedComment ref="UOJ786452" dT="2023-01-31T09:06:23.90" personId="{171D40F8-B88A-4899-8923-1253382DD713}" id="{17C058E9-278C-411A-830A-FC073B101A9F}" parentId="{B7349040-F835-4182-84AF-4CC93859F082}">
    <text>updated</text>
  </threadedComment>
  <threadedComment ref="UYF786452" dT="2023-01-31T08:26:00.52" personId="{4D90216A-5022-448F-B86B-3C48E47C285D}" id="{63F75A1D-56F0-4624-BDEC-F521127E3E49}">
    <text>@Mwamlima, Basileke please edit this line as per the mail from Guy</text>
    <mentions>
      <mention mentionpersonId="{1D340A60-DA7F-4B80-92CD-5DFC1B872412}" mentionId="{83413229-D9C2-45AC-9D4E-D13B0C398417}" startIndex="0" length="19"/>
    </mentions>
  </threadedComment>
  <threadedComment ref="UYF786452" dT="2023-01-31T09:06:23.90" personId="{171D40F8-B88A-4899-8923-1253382DD713}" id="{44675983-A1C0-4204-85F0-0B95586440FF}" parentId="{63F75A1D-56F0-4624-BDEC-F521127E3E49}">
    <text>updated</text>
  </threadedComment>
  <threadedComment ref="VIB786452" dT="2023-01-31T08:26:00.52" personId="{4D90216A-5022-448F-B86B-3C48E47C285D}" id="{CB83D89E-0129-4B2B-BB58-E496EEB35F32}">
    <text>@Mwamlima, Basileke please edit this line as per the mail from Guy</text>
    <mentions>
      <mention mentionpersonId="{1D340A60-DA7F-4B80-92CD-5DFC1B872412}" mentionId="{824A041F-950D-4A5D-87E8-7E09D7290CB6}" startIndex="0" length="19"/>
    </mentions>
  </threadedComment>
  <threadedComment ref="VIB786452" dT="2023-01-31T09:06:23.90" personId="{171D40F8-B88A-4899-8923-1253382DD713}" id="{21C0C05B-8C94-45CD-9E24-99E7F2B1E238}" parentId="{CB83D89E-0129-4B2B-BB58-E496EEB35F32}">
    <text>updated</text>
  </threadedComment>
  <threadedComment ref="VRX786452" dT="2023-01-31T08:26:00.52" personId="{4D90216A-5022-448F-B86B-3C48E47C285D}" id="{F4E9D2C2-681E-4C8E-A891-76F4FAED3F18}">
    <text>@Mwamlima, Basileke please edit this line as per the mail from Guy</text>
    <mentions>
      <mention mentionpersonId="{1D340A60-DA7F-4B80-92CD-5DFC1B872412}" mentionId="{ED579BE2-2E6D-4803-8652-F489D00B9ED3}" startIndex="0" length="19"/>
    </mentions>
  </threadedComment>
  <threadedComment ref="VRX786452" dT="2023-01-31T09:06:23.90" personId="{171D40F8-B88A-4899-8923-1253382DD713}" id="{999D3CC8-CF3F-4AA4-9102-45F8B42AF6B6}" parentId="{F4E9D2C2-681E-4C8E-A891-76F4FAED3F18}">
    <text>updated</text>
  </threadedComment>
  <threadedComment ref="WBT786452" dT="2023-01-31T08:26:00.52" personId="{4D90216A-5022-448F-B86B-3C48E47C285D}" id="{2631B38F-C5AA-4B95-B62F-321BDF62589B}">
    <text>@Mwamlima, Basileke please edit this line as per the mail from Guy</text>
    <mentions>
      <mention mentionpersonId="{1D340A60-DA7F-4B80-92CD-5DFC1B872412}" mentionId="{60620359-C199-4B88-9437-065EAF554EDF}" startIndex="0" length="19"/>
    </mentions>
  </threadedComment>
  <threadedComment ref="WBT786452" dT="2023-01-31T09:06:23.90" personId="{171D40F8-B88A-4899-8923-1253382DD713}" id="{4F393D09-6F7C-4ADC-B1CA-18E176EC5731}" parentId="{2631B38F-C5AA-4B95-B62F-321BDF62589B}">
    <text>updated</text>
  </threadedComment>
  <threadedComment ref="WLP786452" dT="2023-01-31T08:26:00.52" personId="{4D90216A-5022-448F-B86B-3C48E47C285D}" id="{C39B69D0-89FF-4431-A165-EE97E9772274}">
    <text>@Mwamlima, Basileke please edit this line as per the mail from Guy</text>
    <mentions>
      <mention mentionpersonId="{1D340A60-DA7F-4B80-92CD-5DFC1B872412}" mentionId="{DFA70613-6726-4710-998E-754658054AF1}" startIndex="0" length="19"/>
    </mentions>
  </threadedComment>
  <threadedComment ref="WLP786452" dT="2023-01-31T09:06:23.90" personId="{171D40F8-B88A-4899-8923-1253382DD713}" id="{42B21B4C-FF33-4C9A-9AC2-DA828D14646A}" parentId="{C39B69D0-89FF-4431-A165-EE97E9772274}">
    <text>updated</text>
  </threadedComment>
  <threadedComment ref="WVL786452" dT="2023-01-31T08:26:00.52" personId="{4D90216A-5022-448F-B86B-3C48E47C285D}" id="{8E8FEA64-39C5-44B3-A188-192925F3DCF3}">
    <text>@Mwamlima, Basileke please edit this line as per the mail from Guy</text>
    <mentions>
      <mention mentionpersonId="{1D340A60-DA7F-4B80-92CD-5DFC1B872412}" mentionId="{937F1068-88EC-4C07-8F60-E355125BE2CF}" startIndex="0" length="19"/>
    </mentions>
  </threadedComment>
  <threadedComment ref="WVL786452" dT="2023-01-31T09:06:23.90" personId="{171D40F8-B88A-4899-8923-1253382DD713}" id="{B84ED2FA-8D9C-4C28-99B8-7A66742BBBFD}" parentId="{8E8FEA64-39C5-44B3-A188-192925F3DCF3}">
    <text>updated</text>
  </threadedComment>
  <threadedComment ref="E851986" dT="2023-01-31T08:27:18.32" personId="{4D90216A-5022-448F-B86B-3C48E47C285D}" id="{7AF24306-CC88-4594-92AA-6B9972AC51F6}">
    <text>@Mwamlima, Basileke please update this as per Zenzo's calculations (considered and quality checked by yourself of course)</text>
    <mentions>
      <mention mentionpersonId="{1D340A60-DA7F-4B80-92CD-5DFC1B872412}" mentionId="{1EAAD63A-EA7A-4188-8291-942D49F1054E}" startIndex="0" length="19"/>
    </mentions>
  </threadedComment>
  <threadedComment ref="E851986" dT="2023-01-31T08:57:32.93" personId="{171D40F8-B88A-4899-8923-1253382DD713}" id="{ECEFEA17-375B-4D88-BDDB-860AF6CE04DB}" parentId="{7AF24306-CC88-4594-92AA-6B9972AC51F6}">
    <text>Updated.</text>
  </threadedComment>
  <threadedComment ref="JA851986" dT="2023-01-31T08:27:18.32" personId="{4D90216A-5022-448F-B86B-3C48E47C285D}" id="{DD6A4D89-9708-47A6-A228-BB206BAD2CE9}">
    <text>@Mwamlima, Basileke please update this as per Zenzo's calculations (considered and quality checked by yourself of course)</text>
    <mentions>
      <mention mentionpersonId="{1D340A60-DA7F-4B80-92CD-5DFC1B872412}" mentionId="{0090D2AE-11EB-4AD4-9406-87977F593FD8}" startIndex="0" length="19"/>
    </mentions>
  </threadedComment>
  <threadedComment ref="JA851986" dT="2023-01-31T08:57:32.93" personId="{171D40F8-B88A-4899-8923-1253382DD713}" id="{F708FE85-D919-4915-8EBC-653F394388D9}" parentId="{DD6A4D89-9708-47A6-A228-BB206BAD2CE9}">
    <text>Updated.</text>
  </threadedComment>
  <threadedComment ref="SW851986" dT="2023-01-31T08:27:18.32" personId="{4D90216A-5022-448F-B86B-3C48E47C285D}" id="{BE469293-E588-4BD5-84B2-67448271A4F5}">
    <text>@Mwamlima, Basileke please update this as per Zenzo's calculations (considered and quality checked by yourself of course)</text>
    <mentions>
      <mention mentionpersonId="{1D340A60-DA7F-4B80-92CD-5DFC1B872412}" mentionId="{CD54DCD3-148B-4B8D-9A20-62AFE2923A25}" startIndex="0" length="19"/>
    </mentions>
  </threadedComment>
  <threadedComment ref="SW851986" dT="2023-01-31T08:57:32.93" personId="{171D40F8-B88A-4899-8923-1253382DD713}" id="{13D9C05A-08A4-46E8-A68F-FA2D106FDD6A}" parentId="{BE469293-E588-4BD5-84B2-67448271A4F5}">
    <text>Updated.</text>
  </threadedComment>
  <threadedComment ref="ACS851986" dT="2023-01-31T08:27:18.32" personId="{4D90216A-5022-448F-B86B-3C48E47C285D}" id="{6EAF3050-D51B-4005-B0C3-5A44FCE600D5}">
    <text>@Mwamlima, Basileke please update this as per Zenzo's calculations (considered and quality checked by yourself of course)</text>
    <mentions>
      <mention mentionpersonId="{1D340A60-DA7F-4B80-92CD-5DFC1B872412}" mentionId="{250D10E5-30ED-47AC-8D1D-7AE585190EB8}" startIndex="0" length="19"/>
    </mentions>
  </threadedComment>
  <threadedComment ref="ACS851986" dT="2023-01-31T08:57:32.93" personId="{171D40F8-B88A-4899-8923-1253382DD713}" id="{EDB02AA3-B287-4A0B-B027-FFBD7459B3EA}" parentId="{6EAF3050-D51B-4005-B0C3-5A44FCE600D5}">
    <text>Updated.</text>
  </threadedComment>
  <threadedComment ref="AMO851986" dT="2023-01-31T08:27:18.32" personId="{4D90216A-5022-448F-B86B-3C48E47C285D}" id="{5119B9D2-95DC-4729-9E6D-E6849A6B219A}">
    <text>@Mwamlima, Basileke please update this as per Zenzo's calculations (considered and quality checked by yourself of course)</text>
    <mentions>
      <mention mentionpersonId="{1D340A60-DA7F-4B80-92CD-5DFC1B872412}" mentionId="{8019E319-315E-4C85-A100-EC1B364246F8}" startIndex="0" length="19"/>
    </mentions>
  </threadedComment>
  <threadedComment ref="AMO851986" dT="2023-01-31T08:57:32.93" personId="{171D40F8-B88A-4899-8923-1253382DD713}" id="{01365CCC-F01F-4571-B74F-3CA89D2F814F}" parentId="{5119B9D2-95DC-4729-9E6D-E6849A6B219A}">
    <text>Updated.</text>
  </threadedComment>
  <threadedComment ref="AWK851986" dT="2023-01-31T08:27:18.32" personId="{4D90216A-5022-448F-B86B-3C48E47C285D}" id="{BAEE606B-76AF-4D77-902B-6EAF5D4FC11F}">
    <text>@Mwamlima, Basileke please update this as per Zenzo's calculations (considered and quality checked by yourself of course)</text>
    <mentions>
      <mention mentionpersonId="{1D340A60-DA7F-4B80-92CD-5DFC1B872412}" mentionId="{C7E6F955-2977-4CE7-8276-13CA8BFDBE0E}" startIndex="0" length="19"/>
    </mentions>
  </threadedComment>
  <threadedComment ref="AWK851986" dT="2023-01-31T08:57:32.93" personId="{171D40F8-B88A-4899-8923-1253382DD713}" id="{68321626-B4A4-492C-954E-FE1671B74301}" parentId="{BAEE606B-76AF-4D77-902B-6EAF5D4FC11F}">
    <text>Updated.</text>
  </threadedComment>
  <threadedComment ref="BGG851986" dT="2023-01-31T08:27:18.32" personId="{4D90216A-5022-448F-B86B-3C48E47C285D}" id="{780F316B-2F53-4C42-96F5-4902A1AB2FC0}">
    <text>@Mwamlima, Basileke please update this as per Zenzo's calculations (considered and quality checked by yourself of course)</text>
    <mentions>
      <mention mentionpersonId="{1D340A60-DA7F-4B80-92CD-5DFC1B872412}" mentionId="{B9DB3837-FF5A-4A57-AE57-E5AB2B1D7CF7}" startIndex="0" length="19"/>
    </mentions>
  </threadedComment>
  <threadedComment ref="BGG851986" dT="2023-01-31T08:57:32.93" personId="{171D40F8-B88A-4899-8923-1253382DD713}" id="{191F2584-80FA-4DA0-B457-4826B5491DC8}" parentId="{780F316B-2F53-4C42-96F5-4902A1AB2FC0}">
    <text>Updated.</text>
  </threadedComment>
  <threadedComment ref="BQC851986" dT="2023-01-31T08:27:18.32" personId="{4D90216A-5022-448F-B86B-3C48E47C285D}" id="{310A0F3E-CA70-4891-8F30-1FECBD0DF98D}">
    <text>@Mwamlima, Basileke please update this as per Zenzo's calculations (considered and quality checked by yourself of course)</text>
    <mentions>
      <mention mentionpersonId="{1D340A60-DA7F-4B80-92CD-5DFC1B872412}" mentionId="{59C20C59-4D1F-40C5-A2AD-01BEF80B4A86}" startIndex="0" length="19"/>
    </mentions>
  </threadedComment>
  <threadedComment ref="BQC851986" dT="2023-01-31T08:57:32.93" personId="{171D40F8-B88A-4899-8923-1253382DD713}" id="{A93B7E4F-631D-4B78-A1AC-58D4C50071D8}" parentId="{310A0F3E-CA70-4891-8F30-1FECBD0DF98D}">
    <text>Updated.</text>
  </threadedComment>
  <threadedComment ref="BZY851986" dT="2023-01-31T08:27:18.32" personId="{4D90216A-5022-448F-B86B-3C48E47C285D}" id="{28F2355A-8E01-4967-835F-9D68E5813AC9}">
    <text>@Mwamlima, Basileke please update this as per Zenzo's calculations (considered and quality checked by yourself of course)</text>
    <mentions>
      <mention mentionpersonId="{1D340A60-DA7F-4B80-92CD-5DFC1B872412}" mentionId="{9A95685C-082A-464A-827A-E86E6559D173}" startIndex="0" length="19"/>
    </mentions>
  </threadedComment>
  <threadedComment ref="BZY851986" dT="2023-01-31T08:57:32.93" personId="{171D40F8-B88A-4899-8923-1253382DD713}" id="{594DF146-EC51-4F66-A77D-BC4C1A779BDE}" parentId="{28F2355A-8E01-4967-835F-9D68E5813AC9}">
    <text>Updated.</text>
  </threadedComment>
  <threadedComment ref="CJU851986" dT="2023-01-31T08:27:18.32" personId="{4D90216A-5022-448F-B86B-3C48E47C285D}" id="{B1602D7E-FBAA-4166-A75D-A9E9D8894C97}">
    <text>@Mwamlima, Basileke please update this as per Zenzo's calculations (considered and quality checked by yourself of course)</text>
    <mentions>
      <mention mentionpersonId="{1D340A60-DA7F-4B80-92CD-5DFC1B872412}" mentionId="{413D7520-AC03-43CA-806C-B71FC555A0E3}" startIndex="0" length="19"/>
    </mentions>
  </threadedComment>
  <threadedComment ref="CJU851986" dT="2023-01-31T08:57:32.93" personId="{171D40F8-B88A-4899-8923-1253382DD713}" id="{1B103E48-F8A4-40AA-8655-1F847B1C6B0F}" parentId="{B1602D7E-FBAA-4166-A75D-A9E9D8894C97}">
    <text>Updated.</text>
  </threadedComment>
  <threadedComment ref="CTQ851986" dT="2023-01-31T08:27:18.32" personId="{4D90216A-5022-448F-B86B-3C48E47C285D}" id="{7AB514B3-F76E-4A06-8191-091B031D84A3}">
    <text>@Mwamlima, Basileke please update this as per Zenzo's calculations (considered and quality checked by yourself of course)</text>
    <mentions>
      <mention mentionpersonId="{1D340A60-DA7F-4B80-92CD-5DFC1B872412}" mentionId="{3CF6A948-7F3F-4C5E-BE35-664200BCF5E1}" startIndex="0" length="19"/>
    </mentions>
  </threadedComment>
  <threadedComment ref="CTQ851986" dT="2023-01-31T08:57:32.93" personId="{171D40F8-B88A-4899-8923-1253382DD713}" id="{DB12B35C-C42B-467A-9234-F21411023F56}" parentId="{7AB514B3-F76E-4A06-8191-091B031D84A3}">
    <text>Updated.</text>
  </threadedComment>
  <threadedComment ref="DDM851986" dT="2023-01-31T08:27:18.32" personId="{4D90216A-5022-448F-B86B-3C48E47C285D}" id="{78095A41-9701-4F4B-B29C-54EC22E3BF04}">
    <text>@Mwamlima, Basileke please update this as per Zenzo's calculations (considered and quality checked by yourself of course)</text>
    <mentions>
      <mention mentionpersonId="{1D340A60-DA7F-4B80-92CD-5DFC1B872412}" mentionId="{1778B842-CD76-4486-94A6-BB1791FF97E4}" startIndex="0" length="19"/>
    </mentions>
  </threadedComment>
  <threadedComment ref="DDM851986" dT="2023-01-31T08:57:32.93" personId="{171D40F8-B88A-4899-8923-1253382DD713}" id="{AB28BFB1-C878-45CB-9609-8E17CBFB99AF}" parentId="{78095A41-9701-4F4B-B29C-54EC22E3BF04}">
    <text>Updated.</text>
  </threadedComment>
  <threadedComment ref="DNI851986" dT="2023-01-31T08:27:18.32" personId="{4D90216A-5022-448F-B86B-3C48E47C285D}" id="{6808D1F6-3A76-4E45-B065-A01C2893AF0B}">
    <text>@Mwamlima, Basileke please update this as per Zenzo's calculations (considered and quality checked by yourself of course)</text>
    <mentions>
      <mention mentionpersonId="{1D340A60-DA7F-4B80-92CD-5DFC1B872412}" mentionId="{115C53CB-A665-44DE-A792-92852077BC4F}" startIndex="0" length="19"/>
    </mentions>
  </threadedComment>
  <threadedComment ref="DNI851986" dT="2023-01-31T08:57:32.93" personId="{171D40F8-B88A-4899-8923-1253382DD713}" id="{E116BA25-E2A8-4548-8ABB-A36D3F5718E8}" parentId="{6808D1F6-3A76-4E45-B065-A01C2893AF0B}">
    <text>Updated.</text>
  </threadedComment>
  <threadedComment ref="DXE851986" dT="2023-01-31T08:27:18.32" personId="{4D90216A-5022-448F-B86B-3C48E47C285D}" id="{1F11FECB-7D25-4993-B2E8-0C942A2F4119}">
    <text>@Mwamlima, Basileke please update this as per Zenzo's calculations (considered and quality checked by yourself of course)</text>
    <mentions>
      <mention mentionpersonId="{1D340A60-DA7F-4B80-92CD-5DFC1B872412}" mentionId="{0FE8487A-598D-48DC-81FC-815FB687D397}" startIndex="0" length="19"/>
    </mentions>
  </threadedComment>
  <threadedComment ref="DXE851986" dT="2023-01-31T08:57:32.93" personId="{171D40F8-B88A-4899-8923-1253382DD713}" id="{8146AFEA-D1CD-4797-B6EB-CA930EC41755}" parentId="{1F11FECB-7D25-4993-B2E8-0C942A2F4119}">
    <text>Updated.</text>
  </threadedComment>
  <threadedComment ref="EHA851986" dT="2023-01-31T08:27:18.32" personId="{4D90216A-5022-448F-B86B-3C48E47C285D}" id="{A8876F4B-ED46-4FFC-B90A-282E7B80ED3E}">
    <text>@Mwamlima, Basileke please update this as per Zenzo's calculations (considered and quality checked by yourself of course)</text>
    <mentions>
      <mention mentionpersonId="{1D340A60-DA7F-4B80-92CD-5DFC1B872412}" mentionId="{E3F5F2DB-53ED-4C6C-9D27-1DDD2830546A}" startIndex="0" length="19"/>
    </mentions>
  </threadedComment>
  <threadedComment ref="EHA851986" dT="2023-01-31T08:57:32.93" personId="{171D40F8-B88A-4899-8923-1253382DD713}" id="{1B9E31F1-65F2-4064-A869-88E2F56EE5EE}" parentId="{A8876F4B-ED46-4FFC-B90A-282E7B80ED3E}">
    <text>Updated.</text>
  </threadedComment>
  <threadedComment ref="EQW851986" dT="2023-01-31T08:27:18.32" personId="{4D90216A-5022-448F-B86B-3C48E47C285D}" id="{27F06FB5-5100-4B56-A894-AE6B0123F267}">
    <text>@Mwamlima, Basileke please update this as per Zenzo's calculations (considered and quality checked by yourself of course)</text>
    <mentions>
      <mention mentionpersonId="{1D340A60-DA7F-4B80-92CD-5DFC1B872412}" mentionId="{DC128CA0-B305-4E3C-BC8F-1CB4C41DF10B}" startIndex="0" length="19"/>
    </mentions>
  </threadedComment>
  <threadedComment ref="EQW851986" dT="2023-01-31T08:57:32.93" personId="{171D40F8-B88A-4899-8923-1253382DD713}" id="{996AF53B-2B3A-4A93-BB5D-A074D2859A60}" parentId="{27F06FB5-5100-4B56-A894-AE6B0123F267}">
    <text>Updated.</text>
  </threadedComment>
  <threadedComment ref="FAS851986" dT="2023-01-31T08:27:18.32" personId="{4D90216A-5022-448F-B86B-3C48E47C285D}" id="{BFF38902-C7D5-4A29-9B1F-B5BCD9829B0B}">
    <text>@Mwamlima, Basileke please update this as per Zenzo's calculations (considered and quality checked by yourself of course)</text>
    <mentions>
      <mention mentionpersonId="{1D340A60-DA7F-4B80-92CD-5DFC1B872412}" mentionId="{9F7B2CEE-691B-496B-88A3-769E79BD7E8F}" startIndex="0" length="19"/>
    </mentions>
  </threadedComment>
  <threadedComment ref="FAS851986" dT="2023-01-31T08:57:32.93" personId="{171D40F8-B88A-4899-8923-1253382DD713}" id="{1C664C21-4B3B-4096-B8BF-1180BAD83BBD}" parentId="{BFF38902-C7D5-4A29-9B1F-B5BCD9829B0B}">
    <text>Updated.</text>
  </threadedComment>
  <threadedComment ref="FKO851986" dT="2023-01-31T08:27:18.32" personId="{4D90216A-5022-448F-B86B-3C48E47C285D}" id="{2F447074-7920-400B-B73C-1C1E7E9F1663}">
    <text>@Mwamlima, Basileke please update this as per Zenzo's calculations (considered and quality checked by yourself of course)</text>
    <mentions>
      <mention mentionpersonId="{1D340A60-DA7F-4B80-92CD-5DFC1B872412}" mentionId="{FBE364AE-F85C-47AF-AB15-936188ABF9DF}" startIndex="0" length="19"/>
    </mentions>
  </threadedComment>
  <threadedComment ref="FKO851986" dT="2023-01-31T08:57:32.93" personId="{171D40F8-B88A-4899-8923-1253382DD713}" id="{E54E2FB9-0372-41C1-896C-8F20AB19DAA4}" parentId="{2F447074-7920-400B-B73C-1C1E7E9F1663}">
    <text>Updated.</text>
  </threadedComment>
  <threadedComment ref="FUK851986" dT="2023-01-31T08:27:18.32" personId="{4D90216A-5022-448F-B86B-3C48E47C285D}" id="{01EE5BD1-604B-438F-9382-CECBBB204809}">
    <text>@Mwamlima, Basileke please update this as per Zenzo's calculations (considered and quality checked by yourself of course)</text>
    <mentions>
      <mention mentionpersonId="{1D340A60-DA7F-4B80-92CD-5DFC1B872412}" mentionId="{7CCAC8AD-C6C2-4118-AC13-95F5AEE95031}" startIndex="0" length="19"/>
    </mentions>
  </threadedComment>
  <threadedComment ref="FUK851986" dT="2023-01-31T08:57:32.93" personId="{171D40F8-B88A-4899-8923-1253382DD713}" id="{7C2A8FC8-FEF1-4D4F-8F87-3307384997C6}" parentId="{01EE5BD1-604B-438F-9382-CECBBB204809}">
    <text>Updated.</text>
  </threadedComment>
  <threadedComment ref="GEG851986" dT="2023-01-31T08:27:18.32" personId="{4D90216A-5022-448F-B86B-3C48E47C285D}" id="{0EB1726B-6457-4DF0-ADFD-0464DE642832}">
    <text>@Mwamlima, Basileke please update this as per Zenzo's calculations (considered and quality checked by yourself of course)</text>
    <mentions>
      <mention mentionpersonId="{1D340A60-DA7F-4B80-92CD-5DFC1B872412}" mentionId="{8B21291F-45F9-4C40-801C-85DF6D7A045C}" startIndex="0" length="19"/>
    </mentions>
  </threadedComment>
  <threadedComment ref="GEG851986" dT="2023-01-31T08:57:32.93" personId="{171D40F8-B88A-4899-8923-1253382DD713}" id="{20F50D41-55AE-4897-92B3-10A7EC2EB0FD}" parentId="{0EB1726B-6457-4DF0-ADFD-0464DE642832}">
    <text>Updated.</text>
  </threadedComment>
  <threadedComment ref="GOC851986" dT="2023-01-31T08:27:18.32" personId="{4D90216A-5022-448F-B86B-3C48E47C285D}" id="{E27EE1A7-2B0F-423D-9DBB-E468311F5F70}">
    <text>@Mwamlima, Basileke please update this as per Zenzo's calculations (considered and quality checked by yourself of course)</text>
    <mentions>
      <mention mentionpersonId="{1D340A60-DA7F-4B80-92CD-5DFC1B872412}" mentionId="{DCBCDE14-D87D-42C9-BAB0-6AA6EC1A9EE2}" startIndex="0" length="19"/>
    </mentions>
  </threadedComment>
  <threadedComment ref="GOC851986" dT="2023-01-31T08:57:32.93" personId="{171D40F8-B88A-4899-8923-1253382DD713}" id="{C9501F75-5F29-40C4-A9B9-379CF7F373BA}" parentId="{E27EE1A7-2B0F-423D-9DBB-E468311F5F70}">
    <text>Updated.</text>
  </threadedComment>
  <threadedComment ref="GXY851986" dT="2023-01-31T08:27:18.32" personId="{4D90216A-5022-448F-B86B-3C48E47C285D}" id="{4301BE5B-757F-4DE7-B5FC-31BC30D884A2}">
    <text>@Mwamlima, Basileke please update this as per Zenzo's calculations (considered and quality checked by yourself of course)</text>
    <mentions>
      <mention mentionpersonId="{1D340A60-DA7F-4B80-92CD-5DFC1B872412}" mentionId="{A79A0C8A-301D-4FC2-B498-A9508EE0F593}" startIndex="0" length="19"/>
    </mentions>
  </threadedComment>
  <threadedComment ref="GXY851986" dT="2023-01-31T08:57:32.93" personId="{171D40F8-B88A-4899-8923-1253382DD713}" id="{93C600C1-A9F8-4FA9-8D3A-817D1F80BB0E}" parentId="{4301BE5B-757F-4DE7-B5FC-31BC30D884A2}">
    <text>Updated.</text>
  </threadedComment>
  <threadedComment ref="HHU851986" dT="2023-01-31T08:27:18.32" personId="{4D90216A-5022-448F-B86B-3C48E47C285D}" id="{E7375FF0-EF4D-48FB-922D-4224DAD3519C}">
    <text>@Mwamlima, Basileke please update this as per Zenzo's calculations (considered and quality checked by yourself of course)</text>
    <mentions>
      <mention mentionpersonId="{1D340A60-DA7F-4B80-92CD-5DFC1B872412}" mentionId="{DB92AE9F-76A0-4903-AAC7-F12FAAA0B3E5}" startIndex="0" length="19"/>
    </mentions>
  </threadedComment>
  <threadedComment ref="HHU851986" dT="2023-01-31T08:57:32.93" personId="{171D40F8-B88A-4899-8923-1253382DD713}" id="{C87950A1-CC05-4972-A76A-9DA2142B4FF9}" parentId="{E7375FF0-EF4D-48FB-922D-4224DAD3519C}">
    <text>Updated.</text>
  </threadedComment>
  <threadedComment ref="HRQ851986" dT="2023-01-31T08:27:18.32" personId="{4D90216A-5022-448F-B86B-3C48E47C285D}" id="{B9805DCB-8AA3-4444-BAF1-CCD4CB46D981}">
    <text>@Mwamlima, Basileke please update this as per Zenzo's calculations (considered and quality checked by yourself of course)</text>
    <mentions>
      <mention mentionpersonId="{1D340A60-DA7F-4B80-92CD-5DFC1B872412}" mentionId="{32C3FF6E-6214-4012-8C16-6981866118F4}" startIndex="0" length="19"/>
    </mentions>
  </threadedComment>
  <threadedComment ref="HRQ851986" dT="2023-01-31T08:57:32.93" personId="{171D40F8-B88A-4899-8923-1253382DD713}" id="{175BB5BB-84D2-40A1-AD82-861D853A677C}" parentId="{B9805DCB-8AA3-4444-BAF1-CCD4CB46D981}">
    <text>Updated.</text>
  </threadedComment>
  <threadedComment ref="IBM851986" dT="2023-01-31T08:27:18.32" personId="{4D90216A-5022-448F-B86B-3C48E47C285D}" id="{FA413562-8175-4989-95BC-1E86988B91F0}">
    <text>@Mwamlima, Basileke please update this as per Zenzo's calculations (considered and quality checked by yourself of course)</text>
    <mentions>
      <mention mentionpersonId="{1D340A60-DA7F-4B80-92CD-5DFC1B872412}" mentionId="{C17D325D-573E-4E4E-8E52-26613242FFE7}" startIndex="0" length="19"/>
    </mentions>
  </threadedComment>
  <threadedComment ref="IBM851986" dT="2023-01-31T08:57:32.93" personId="{171D40F8-B88A-4899-8923-1253382DD713}" id="{D973BF96-6835-4836-B502-B4AED2CC01D3}" parentId="{FA413562-8175-4989-95BC-1E86988B91F0}">
    <text>Updated.</text>
  </threadedComment>
  <threadedComment ref="ILI851986" dT="2023-01-31T08:27:18.32" personId="{4D90216A-5022-448F-B86B-3C48E47C285D}" id="{01822B2B-A781-4529-804B-50848B95A0DC}">
    <text>@Mwamlima, Basileke please update this as per Zenzo's calculations (considered and quality checked by yourself of course)</text>
    <mentions>
      <mention mentionpersonId="{1D340A60-DA7F-4B80-92CD-5DFC1B872412}" mentionId="{D95FD58A-035C-406C-B01A-3CF657E0859E}" startIndex="0" length="19"/>
    </mentions>
  </threadedComment>
  <threadedComment ref="ILI851986" dT="2023-01-31T08:57:32.93" personId="{171D40F8-B88A-4899-8923-1253382DD713}" id="{9D573DFC-4D8D-4C92-B725-6386B5103DDE}" parentId="{01822B2B-A781-4529-804B-50848B95A0DC}">
    <text>Updated.</text>
  </threadedComment>
  <threadedComment ref="IVE851986" dT="2023-01-31T08:27:18.32" personId="{4D90216A-5022-448F-B86B-3C48E47C285D}" id="{5C34BCED-E696-4F61-A577-36DA2083708E}">
    <text>@Mwamlima, Basileke please update this as per Zenzo's calculations (considered and quality checked by yourself of course)</text>
    <mentions>
      <mention mentionpersonId="{1D340A60-DA7F-4B80-92CD-5DFC1B872412}" mentionId="{4B5AD319-F285-4726-9458-72B3E0E74BFA}" startIndex="0" length="19"/>
    </mentions>
  </threadedComment>
  <threadedComment ref="IVE851986" dT="2023-01-31T08:57:32.93" personId="{171D40F8-B88A-4899-8923-1253382DD713}" id="{99D5224A-3689-4C30-BE42-2C03EC38D4C5}" parentId="{5C34BCED-E696-4F61-A577-36DA2083708E}">
    <text>Updated.</text>
  </threadedComment>
  <threadedComment ref="JFA851986" dT="2023-01-31T08:27:18.32" personId="{4D90216A-5022-448F-B86B-3C48E47C285D}" id="{FDF2F8B1-3CF3-49C0-85A3-D440328F583C}">
    <text>@Mwamlima, Basileke please update this as per Zenzo's calculations (considered and quality checked by yourself of course)</text>
    <mentions>
      <mention mentionpersonId="{1D340A60-DA7F-4B80-92CD-5DFC1B872412}" mentionId="{4A50D1BE-3855-4BA8-AAD7-025654E43732}" startIndex="0" length="19"/>
    </mentions>
  </threadedComment>
  <threadedComment ref="JFA851986" dT="2023-01-31T08:57:32.93" personId="{171D40F8-B88A-4899-8923-1253382DD713}" id="{7BD9ED83-E930-47B4-9D4F-4CC51CAAD641}" parentId="{FDF2F8B1-3CF3-49C0-85A3-D440328F583C}">
    <text>Updated.</text>
  </threadedComment>
  <threadedComment ref="JOW851986" dT="2023-01-31T08:27:18.32" personId="{4D90216A-5022-448F-B86B-3C48E47C285D}" id="{AAC96570-54AA-43FE-9D22-069D5622D6A6}">
    <text>@Mwamlima, Basileke please update this as per Zenzo's calculations (considered and quality checked by yourself of course)</text>
    <mentions>
      <mention mentionpersonId="{1D340A60-DA7F-4B80-92CD-5DFC1B872412}" mentionId="{B2A01864-88B6-40E4-B17B-7FFC27BFA06A}" startIndex="0" length="19"/>
    </mentions>
  </threadedComment>
  <threadedComment ref="JOW851986" dT="2023-01-31T08:57:32.93" personId="{171D40F8-B88A-4899-8923-1253382DD713}" id="{87A769D1-41E5-4506-862F-4D54FEB20462}" parentId="{AAC96570-54AA-43FE-9D22-069D5622D6A6}">
    <text>Updated.</text>
  </threadedComment>
  <threadedComment ref="JYS851986" dT="2023-01-31T08:27:18.32" personId="{4D90216A-5022-448F-B86B-3C48E47C285D}" id="{7C8E265F-52AE-4971-AB86-F88CB6F274F7}">
    <text>@Mwamlima, Basileke please update this as per Zenzo's calculations (considered and quality checked by yourself of course)</text>
    <mentions>
      <mention mentionpersonId="{1D340A60-DA7F-4B80-92CD-5DFC1B872412}" mentionId="{E875B1F6-6C9D-4F2A-9B19-EF7B8AA22B5A}" startIndex="0" length="19"/>
    </mentions>
  </threadedComment>
  <threadedComment ref="JYS851986" dT="2023-01-31T08:57:32.93" personId="{171D40F8-B88A-4899-8923-1253382DD713}" id="{1CB375F9-0021-4DAE-BED7-697D1BEAA8EA}" parentId="{7C8E265F-52AE-4971-AB86-F88CB6F274F7}">
    <text>Updated.</text>
  </threadedComment>
  <threadedComment ref="KIO851986" dT="2023-01-31T08:27:18.32" personId="{4D90216A-5022-448F-B86B-3C48E47C285D}" id="{09B2C209-6955-477A-AB3D-C0EBC515429B}">
    <text>@Mwamlima, Basileke please update this as per Zenzo's calculations (considered and quality checked by yourself of course)</text>
    <mentions>
      <mention mentionpersonId="{1D340A60-DA7F-4B80-92CD-5DFC1B872412}" mentionId="{4F34DC04-47E6-48BA-8289-CDA124A9BD4B}" startIndex="0" length="19"/>
    </mentions>
  </threadedComment>
  <threadedComment ref="KIO851986" dT="2023-01-31T08:57:32.93" personId="{171D40F8-B88A-4899-8923-1253382DD713}" id="{00D1BB70-4F82-45C8-82FA-1A18B243D3E9}" parentId="{09B2C209-6955-477A-AB3D-C0EBC515429B}">
    <text>Updated.</text>
  </threadedComment>
  <threadedComment ref="KSK851986" dT="2023-01-31T08:27:18.32" personId="{4D90216A-5022-448F-B86B-3C48E47C285D}" id="{273C98BB-130C-49D0-AD6E-834AF7F490CF}">
    <text>@Mwamlima, Basileke please update this as per Zenzo's calculations (considered and quality checked by yourself of course)</text>
    <mentions>
      <mention mentionpersonId="{1D340A60-DA7F-4B80-92CD-5DFC1B872412}" mentionId="{B0F9800D-91ED-4BCF-AC27-72B35ACC3706}" startIndex="0" length="19"/>
    </mentions>
  </threadedComment>
  <threadedComment ref="KSK851986" dT="2023-01-31T08:57:32.93" personId="{171D40F8-B88A-4899-8923-1253382DD713}" id="{F12FB72F-1564-4663-B7F6-8719F604984C}" parentId="{273C98BB-130C-49D0-AD6E-834AF7F490CF}">
    <text>Updated.</text>
  </threadedComment>
  <threadedComment ref="LCG851986" dT="2023-01-31T08:27:18.32" personId="{4D90216A-5022-448F-B86B-3C48E47C285D}" id="{FE41BA69-4CA9-49AE-82F0-C2889F9A5044}">
    <text>@Mwamlima, Basileke please update this as per Zenzo's calculations (considered and quality checked by yourself of course)</text>
    <mentions>
      <mention mentionpersonId="{1D340A60-DA7F-4B80-92CD-5DFC1B872412}" mentionId="{0BC1C97E-92B9-4867-938D-0D4F333AEB5B}" startIndex="0" length="19"/>
    </mentions>
  </threadedComment>
  <threadedComment ref="LCG851986" dT="2023-01-31T08:57:32.93" personId="{171D40F8-B88A-4899-8923-1253382DD713}" id="{1DCAECFC-61D0-4D57-AA81-2ED7DB2E82C2}" parentId="{FE41BA69-4CA9-49AE-82F0-C2889F9A5044}">
    <text>Updated.</text>
  </threadedComment>
  <threadedComment ref="LMC851986" dT="2023-01-31T08:27:18.32" personId="{4D90216A-5022-448F-B86B-3C48E47C285D}" id="{DE004385-CFEF-4693-848C-10B041CE5851}">
    <text>@Mwamlima, Basileke please update this as per Zenzo's calculations (considered and quality checked by yourself of course)</text>
    <mentions>
      <mention mentionpersonId="{1D340A60-DA7F-4B80-92CD-5DFC1B872412}" mentionId="{EB0C7B2C-BDC7-460A-927E-9B0B736BDE4A}" startIndex="0" length="19"/>
    </mentions>
  </threadedComment>
  <threadedComment ref="LMC851986" dT="2023-01-31T08:57:32.93" personId="{171D40F8-B88A-4899-8923-1253382DD713}" id="{049FC4E8-B556-4D68-8A89-A898687DB4EF}" parentId="{DE004385-CFEF-4693-848C-10B041CE5851}">
    <text>Updated.</text>
  </threadedComment>
  <threadedComment ref="LVY851986" dT="2023-01-31T08:27:18.32" personId="{4D90216A-5022-448F-B86B-3C48E47C285D}" id="{496968DB-E352-4302-92D1-80A8F929B54D}">
    <text>@Mwamlima, Basileke please update this as per Zenzo's calculations (considered and quality checked by yourself of course)</text>
    <mentions>
      <mention mentionpersonId="{1D340A60-DA7F-4B80-92CD-5DFC1B872412}" mentionId="{01CAF050-3253-4FF8-AFF2-319E5A213027}" startIndex="0" length="19"/>
    </mentions>
  </threadedComment>
  <threadedComment ref="LVY851986" dT="2023-01-31T08:57:32.93" personId="{171D40F8-B88A-4899-8923-1253382DD713}" id="{C13C8547-6540-4E67-876B-91DA17BFD8BB}" parentId="{496968DB-E352-4302-92D1-80A8F929B54D}">
    <text>Updated.</text>
  </threadedComment>
  <threadedComment ref="MFU851986" dT="2023-01-31T08:27:18.32" personId="{4D90216A-5022-448F-B86B-3C48E47C285D}" id="{14CA8EEC-A03F-4399-9032-FA4593A0FFC0}">
    <text>@Mwamlima, Basileke please update this as per Zenzo's calculations (considered and quality checked by yourself of course)</text>
    <mentions>
      <mention mentionpersonId="{1D340A60-DA7F-4B80-92CD-5DFC1B872412}" mentionId="{04FF1258-FD22-4E83-A3BC-9B947C4F0500}" startIndex="0" length="19"/>
    </mentions>
  </threadedComment>
  <threadedComment ref="MFU851986" dT="2023-01-31T08:57:32.93" personId="{171D40F8-B88A-4899-8923-1253382DD713}" id="{8DAE7440-6484-4988-A698-57CDE821A419}" parentId="{14CA8EEC-A03F-4399-9032-FA4593A0FFC0}">
    <text>Updated.</text>
  </threadedComment>
  <threadedComment ref="MPQ851986" dT="2023-01-31T08:27:18.32" personId="{4D90216A-5022-448F-B86B-3C48E47C285D}" id="{44EF871E-EBC1-438E-9086-F4DDBA8EB57C}">
    <text>@Mwamlima, Basileke please update this as per Zenzo's calculations (considered and quality checked by yourself of course)</text>
    <mentions>
      <mention mentionpersonId="{1D340A60-DA7F-4B80-92CD-5DFC1B872412}" mentionId="{A7C4A2CE-442F-45EF-9413-E336A27DEDEC}" startIndex="0" length="19"/>
    </mentions>
  </threadedComment>
  <threadedComment ref="MPQ851986" dT="2023-01-31T08:57:32.93" personId="{171D40F8-B88A-4899-8923-1253382DD713}" id="{E93AF71E-C4C5-497C-AFD7-2061AAF6B38B}" parentId="{44EF871E-EBC1-438E-9086-F4DDBA8EB57C}">
    <text>Updated.</text>
  </threadedComment>
  <threadedComment ref="MZM851986" dT="2023-01-31T08:27:18.32" personId="{4D90216A-5022-448F-B86B-3C48E47C285D}" id="{DD37432C-1DCF-4710-A0FE-03F2B25B70D8}">
    <text>@Mwamlima, Basileke please update this as per Zenzo's calculations (considered and quality checked by yourself of course)</text>
    <mentions>
      <mention mentionpersonId="{1D340A60-DA7F-4B80-92CD-5DFC1B872412}" mentionId="{6CE3472B-D79D-4671-8FF3-4F63DB5AB591}" startIndex="0" length="19"/>
    </mentions>
  </threadedComment>
  <threadedComment ref="MZM851986" dT="2023-01-31T08:57:32.93" personId="{171D40F8-B88A-4899-8923-1253382DD713}" id="{99D71F2A-FD12-4A35-805C-D69397D2F2F9}" parentId="{DD37432C-1DCF-4710-A0FE-03F2B25B70D8}">
    <text>Updated.</text>
  </threadedComment>
  <threadedComment ref="NJI851986" dT="2023-01-31T08:27:18.32" personId="{4D90216A-5022-448F-B86B-3C48E47C285D}" id="{060FAFCB-6207-4204-BEFA-EEE23E422A3D}">
    <text>@Mwamlima, Basileke please update this as per Zenzo's calculations (considered and quality checked by yourself of course)</text>
    <mentions>
      <mention mentionpersonId="{1D340A60-DA7F-4B80-92CD-5DFC1B872412}" mentionId="{D887DB33-7134-4AFB-B24F-633B36A29F47}" startIndex="0" length="19"/>
    </mentions>
  </threadedComment>
  <threadedComment ref="NJI851986" dT="2023-01-31T08:57:32.93" personId="{171D40F8-B88A-4899-8923-1253382DD713}" id="{11A0FF68-9A3C-44AB-B1E5-B2A682D7264D}" parentId="{060FAFCB-6207-4204-BEFA-EEE23E422A3D}">
    <text>Updated.</text>
  </threadedComment>
  <threadedComment ref="NTE851986" dT="2023-01-31T08:27:18.32" personId="{4D90216A-5022-448F-B86B-3C48E47C285D}" id="{A1C3AFA0-3028-4CD3-BE7E-381D51172B40}">
    <text>@Mwamlima, Basileke please update this as per Zenzo's calculations (considered and quality checked by yourself of course)</text>
    <mentions>
      <mention mentionpersonId="{1D340A60-DA7F-4B80-92CD-5DFC1B872412}" mentionId="{C77E3C97-836E-4264-9811-F60A0F89E6F7}" startIndex="0" length="19"/>
    </mentions>
  </threadedComment>
  <threadedComment ref="NTE851986" dT="2023-01-31T08:57:32.93" personId="{171D40F8-B88A-4899-8923-1253382DD713}" id="{16114E04-6100-441A-B965-4D70328AF705}" parentId="{A1C3AFA0-3028-4CD3-BE7E-381D51172B40}">
    <text>Updated.</text>
  </threadedComment>
  <threadedComment ref="ODA851986" dT="2023-01-31T08:27:18.32" personId="{4D90216A-5022-448F-B86B-3C48E47C285D}" id="{56AB3492-DAE9-4799-836B-00E264097341}">
    <text>@Mwamlima, Basileke please update this as per Zenzo's calculations (considered and quality checked by yourself of course)</text>
    <mentions>
      <mention mentionpersonId="{1D340A60-DA7F-4B80-92CD-5DFC1B872412}" mentionId="{EDCCEAAE-DE90-430D-A4C8-363782E5D25D}" startIndex="0" length="19"/>
    </mentions>
  </threadedComment>
  <threadedComment ref="ODA851986" dT="2023-01-31T08:57:32.93" personId="{171D40F8-B88A-4899-8923-1253382DD713}" id="{B2F99BD0-BF7D-415C-83CA-179469FBFFDC}" parentId="{56AB3492-DAE9-4799-836B-00E264097341}">
    <text>Updated.</text>
  </threadedComment>
  <threadedComment ref="OMW851986" dT="2023-01-31T08:27:18.32" personId="{4D90216A-5022-448F-B86B-3C48E47C285D}" id="{2B32B0E7-B753-4F2B-944A-834B56A038F0}">
    <text>@Mwamlima, Basileke please update this as per Zenzo's calculations (considered and quality checked by yourself of course)</text>
    <mentions>
      <mention mentionpersonId="{1D340A60-DA7F-4B80-92CD-5DFC1B872412}" mentionId="{6A07EDDD-6B19-48D1-9D0A-F184379544A6}" startIndex="0" length="19"/>
    </mentions>
  </threadedComment>
  <threadedComment ref="OMW851986" dT="2023-01-31T08:57:32.93" personId="{171D40F8-B88A-4899-8923-1253382DD713}" id="{0D961884-B886-4608-9C64-55E93A4B1104}" parentId="{2B32B0E7-B753-4F2B-944A-834B56A038F0}">
    <text>Updated.</text>
  </threadedComment>
  <threadedComment ref="OWS851986" dT="2023-01-31T08:27:18.32" personId="{4D90216A-5022-448F-B86B-3C48E47C285D}" id="{002F8DCD-601C-484B-89B9-0FDAD2465B20}">
    <text>@Mwamlima, Basileke please update this as per Zenzo's calculations (considered and quality checked by yourself of course)</text>
    <mentions>
      <mention mentionpersonId="{1D340A60-DA7F-4B80-92CD-5DFC1B872412}" mentionId="{D05B6300-1585-4251-9124-38D28737A1EA}" startIndex="0" length="19"/>
    </mentions>
  </threadedComment>
  <threadedComment ref="OWS851986" dT="2023-01-31T08:57:32.93" personId="{171D40F8-B88A-4899-8923-1253382DD713}" id="{9546A9A6-954F-4D8E-B617-9F1EA41DAC19}" parentId="{002F8DCD-601C-484B-89B9-0FDAD2465B20}">
    <text>Updated.</text>
  </threadedComment>
  <threadedComment ref="PGO851986" dT="2023-01-31T08:27:18.32" personId="{4D90216A-5022-448F-B86B-3C48E47C285D}" id="{A0FD4946-CF82-4F3B-B15A-9D2C387845F6}">
    <text>@Mwamlima, Basileke please update this as per Zenzo's calculations (considered and quality checked by yourself of course)</text>
    <mentions>
      <mention mentionpersonId="{1D340A60-DA7F-4B80-92CD-5DFC1B872412}" mentionId="{A7EDA660-549F-4303-B1F9-F1950DC64275}" startIndex="0" length="19"/>
    </mentions>
  </threadedComment>
  <threadedComment ref="PGO851986" dT="2023-01-31T08:57:32.93" personId="{171D40F8-B88A-4899-8923-1253382DD713}" id="{D10AACA0-78DB-4E93-9F9B-F7BD6B53B049}" parentId="{A0FD4946-CF82-4F3B-B15A-9D2C387845F6}">
    <text>Updated.</text>
  </threadedComment>
  <threadedComment ref="PQK851986" dT="2023-01-31T08:27:18.32" personId="{4D90216A-5022-448F-B86B-3C48E47C285D}" id="{FEE31A6C-E8F4-43AD-A595-998824E10816}">
    <text>@Mwamlima, Basileke please update this as per Zenzo's calculations (considered and quality checked by yourself of course)</text>
    <mentions>
      <mention mentionpersonId="{1D340A60-DA7F-4B80-92CD-5DFC1B872412}" mentionId="{186DB249-0565-4882-AB8E-C1964075AE26}" startIndex="0" length="19"/>
    </mentions>
  </threadedComment>
  <threadedComment ref="PQK851986" dT="2023-01-31T08:57:32.93" personId="{171D40F8-B88A-4899-8923-1253382DD713}" id="{AA9CBD8A-6457-4228-B8BA-070E5A8E29E6}" parentId="{FEE31A6C-E8F4-43AD-A595-998824E10816}">
    <text>Updated.</text>
  </threadedComment>
  <threadedComment ref="QAG851986" dT="2023-01-31T08:27:18.32" personId="{4D90216A-5022-448F-B86B-3C48E47C285D}" id="{ECF9189C-1F41-4074-B764-BA608FF6F041}">
    <text>@Mwamlima, Basileke please update this as per Zenzo's calculations (considered and quality checked by yourself of course)</text>
    <mentions>
      <mention mentionpersonId="{1D340A60-DA7F-4B80-92CD-5DFC1B872412}" mentionId="{8FA564FA-DE9E-4D6A-A8C2-41BFF5AB9467}" startIndex="0" length="19"/>
    </mentions>
  </threadedComment>
  <threadedComment ref="QAG851986" dT="2023-01-31T08:57:32.93" personId="{171D40F8-B88A-4899-8923-1253382DD713}" id="{B5607419-88B8-4AAA-A06B-0941AEC333FE}" parentId="{ECF9189C-1F41-4074-B764-BA608FF6F041}">
    <text>Updated.</text>
  </threadedComment>
  <threadedComment ref="QKC851986" dT="2023-01-31T08:27:18.32" personId="{4D90216A-5022-448F-B86B-3C48E47C285D}" id="{A122383C-DC73-49EB-916A-02B681B0F5DD}">
    <text>@Mwamlima, Basileke please update this as per Zenzo's calculations (considered and quality checked by yourself of course)</text>
    <mentions>
      <mention mentionpersonId="{1D340A60-DA7F-4B80-92CD-5DFC1B872412}" mentionId="{84FA726E-362A-4A9B-A965-FFE7EA4C8053}" startIndex="0" length="19"/>
    </mentions>
  </threadedComment>
  <threadedComment ref="QKC851986" dT="2023-01-31T08:57:32.93" personId="{171D40F8-B88A-4899-8923-1253382DD713}" id="{B278D4AE-E77E-4A85-84B4-A73B1CABFDAC}" parentId="{A122383C-DC73-49EB-916A-02B681B0F5DD}">
    <text>Updated.</text>
  </threadedComment>
  <threadedComment ref="QTY851986" dT="2023-01-31T08:27:18.32" personId="{4D90216A-5022-448F-B86B-3C48E47C285D}" id="{EBC823E4-6783-4523-AD9E-26354B6CE49F}">
    <text>@Mwamlima, Basileke please update this as per Zenzo's calculations (considered and quality checked by yourself of course)</text>
    <mentions>
      <mention mentionpersonId="{1D340A60-DA7F-4B80-92CD-5DFC1B872412}" mentionId="{C0F24B25-9BBB-4B5E-B447-BC1B733809C6}" startIndex="0" length="19"/>
    </mentions>
  </threadedComment>
  <threadedComment ref="QTY851986" dT="2023-01-31T08:57:32.93" personId="{171D40F8-B88A-4899-8923-1253382DD713}" id="{9B1D7069-AE46-42FF-9939-DC0BDF8B625B}" parentId="{EBC823E4-6783-4523-AD9E-26354B6CE49F}">
    <text>Updated.</text>
  </threadedComment>
  <threadedComment ref="RDU851986" dT="2023-01-31T08:27:18.32" personId="{4D90216A-5022-448F-B86B-3C48E47C285D}" id="{860485E1-8117-4B70-A674-73ED998EA684}">
    <text>@Mwamlima, Basileke please update this as per Zenzo's calculations (considered and quality checked by yourself of course)</text>
    <mentions>
      <mention mentionpersonId="{1D340A60-DA7F-4B80-92CD-5DFC1B872412}" mentionId="{1600F3CA-AAF5-4F00-9781-E27AE357C94A}" startIndex="0" length="19"/>
    </mentions>
  </threadedComment>
  <threadedComment ref="RDU851986" dT="2023-01-31T08:57:32.93" personId="{171D40F8-B88A-4899-8923-1253382DD713}" id="{F2F0ABA4-6163-485A-8DC9-5212F633684F}" parentId="{860485E1-8117-4B70-A674-73ED998EA684}">
    <text>Updated.</text>
  </threadedComment>
  <threadedComment ref="RNQ851986" dT="2023-01-31T08:27:18.32" personId="{4D90216A-5022-448F-B86B-3C48E47C285D}" id="{F6445BF7-3F66-49E1-98D7-F42609CEA733}">
    <text>@Mwamlima, Basileke please update this as per Zenzo's calculations (considered and quality checked by yourself of course)</text>
    <mentions>
      <mention mentionpersonId="{1D340A60-DA7F-4B80-92CD-5DFC1B872412}" mentionId="{A41228CC-1F3B-4134-9E25-40981D131571}" startIndex="0" length="19"/>
    </mentions>
  </threadedComment>
  <threadedComment ref="RNQ851986" dT="2023-01-31T08:57:32.93" personId="{171D40F8-B88A-4899-8923-1253382DD713}" id="{B34FDAC9-C869-4CD1-B7E9-A216F371B428}" parentId="{F6445BF7-3F66-49E1-98D7-F42609CEA733}">
    <text>Updated.</text>
  </threadedComment>
  <threadedComment ref="RXM851986" dT="2023-01-31T08:27:18.32" personId="{4D90216A-5022-448F-B86B-3C48E47C285D}" id="{D6E09307-F1CB-4B2C-8BEC-6A5FB371B11C}">
    <text>@Mwamlima, Basileke please update this as per Zenzo's calculations (considered and quality checked by yourself of course)</text>
    <mentions>
      <mention mentionpersonId="{1D340A60-DA7F-4B80-92CD-5DFC1B872412}" mentionId="{AA5043AF-6D4F-4853-BCFA-FECBE2236B6C}" startIndex="0" length="19"/>
    </mentions>
  </threadedComment>
  <threadedComment ref="RXM851986" dT="2023-01-31T08:57:32.93" personId="{171D40F8-B88A-4899-8923-1253382DD713}" id="{DD832596-E6F5-4407-9448-4328FAF91D88}" parentId="{D6E09307-F1CB-4B2C-8BEC-6A5FB371B11C}">
    <text>Updated.</text>
  </threadedComment>
  <threadedComment ref="SHI851986" dT="2023-01-31T08:27:18.32" personId="{4D90216A-5022-448F-B86B-3C48E47C285D}" id="{FB9D61E1-4FB9-4235-8D86-BA8CD7523B22}">
    <text>@Mwamlima, Basileke please update this as per Zenzo's calculations (considered and quality checked by yourself of course)</text>
    <mentions>
      <mention mentionpersonId="{1D340A60-DA7F-4B80-92CD-5DFC1B872412}" mentionId="{6C0B41A1-EBC8-41BF-B139-679309E34A41}" startIndex="0" length="19"/>
    </mentions>
  </threadedComment>
  <threadedComment ref="SHI851986" dT="2023-01-31T08:57:32.93" personId="{171D40F8-B88A-4899-8923-1253382DD713}" id="{DCE5C542-4E6E-40CA-9301-0B2E0E2ED92E}" parentId="{FB9D61E1-4FB9-4235-8D86-BA8CD7523B22}">
    <text>Updated.</text>
  </threadedComment>
  <threadedComment ref="SRE851986" dT="2023-01-31T08:27:18.32" personId="{4D90216A-5022-448F-B86B-3C48E47C285D}" id="{4BFFF689-1B1A-4DCE-A64A-B51EF80BFD7F}">
    <text>@Mwamlima, Basileke please update this as per Zenzo's calculations (considered and quality checked by yourself of course)</text>
    <mentions>
      <mention mentionpersonId="{1D340A60-DA7F-4B80-92CD-5DFC1B872412}" mentionId="{4EDBAB0B-3A5F-4943-ABB2-D56E75F23329}" startIndex="0" length="19"/>
    </mentions>
  </threadedComment>
  <threadedComment ref="SRE851986" dT="2023-01-31T08:57:32.93" personId="{171D40F8-B88A-4899-8923-1253382DD713}" id="{2198C06C-EC83-4C98-A437-6608ACB4D9BC}" parentId="{4BFFF689-1B1A-4DCE-A64A-B51EF80BFD7F}">
    <text>Updated.</text>
  </threadedComment>
  <threadedComment ref="TBA851986" dT="2023-01-31T08:27:18.32" personId="{4D90216A-5022-448F-B86B-3C48E47C285D}" id="{128A9EF8-62C2-4CAB-BA37-A45A7968BA11}">
    <text>@Mwamlima, Basileke please update this as per Zenzo's calculations (considered and quality checked by yourself of course)</text>
    <mentions>
      <mention mentionpersonId="{1D340A60-DA7F-4B80-92CD-5DFC1B872412}" mentionId="{C33BD7A4-6F6F-4A2F-9DF8-FC8722B45664}" startIndex="0" length="19"/>
    </mentions>
  </threadedComment>
  <threadedComment ref="TBA851986" dT="2023-01-31T08:57:32.93" personId="{171D40F8-B88A-4899-8923-1253382DD713}" id="{54903F62-83BE-4E76-B130-0AC14F0DB7E7}" parentId="{128A9EF8-62C2-4CAB-BA37-A45A7968BA11}">
    <text>Updated.</text>
  </threadedComment>
  <threadedComment ref="TKW851986" dT="2023-01-31T08:27:18.32" personId="{4D90216A-5022-448F-B86B-3C48E47C285D}" id="{422D90F9-7A30-460C-94E8-033334F7A16F}">
    <text>@Mwamlima, Basileke please update this as per Zenzo's calculations (considered and quality checked by yourself of course)</text>
    <mentions>
      <mention mentionpersonId="{1D340A60-DA7F-4B80-92CD-5DFC1B872412}" mentionId="{B5C78359-D2AA-41B9-A8DA-51103FB46C13}" startIndex="0" length="19"/>
    </mentions>
  </threadedComment>
  <threadedComment ref="TKW851986" dT="2023-01-31T08:57:32.93" personId="{171D40F8-B88A-4899-8923-1253382DD713}" id="{C59E0531-1B45-45AF-A258-5C884BCF8B52}" parentId="{422D90F9-7A30-460C-94E8-033334F7A16F}">
    <text>Updated.</text>
  </threadedComment>
  <threadedComment ref="TUS851986" dT="2023-01-31T08:27:18.32" personId="{4D90216A-5022-448F-B86B-3C48E47C285D}" id="{B9AE4FEE-80CE-4AD4-AA9B-086DFB718C2D}">
    <text>@Mwamlima, Basileke please update this as per Zenzo's calculations (considered and quality checked by yourself of course)</text>
    <mentions>
      <mention mentionpersonId="{1D340A60-DA7F-4B80-92CD-5DFC1B872412}" mentionId="{9AC417B3-D903-49FE-9DEE-2CBC5D76E705}" startIndex="0" length="19"/>
    </mentions>
  </threadedComment>
  <threadedComment ref="TUS851986" dT="2023-01-31T08:57:32.93" personId="{171D40F8-B88A-4899-8923-1253382DD713}" id="{08890F1A-A884-44E0-A4D0-FEE982A19C47}" parentId="{B9AE4FEE-80CE-4AD4-AA9B-086DFB718C2D}">
    <text>Updated.</text>
  </threadedComment>
  <threadedComment ref="UEO851986" dT="2023-01-31T08:27:18.32" personId="{4D90216A-5022-448F-B86B-3C48E47C285D}" id="{FD704018-EC44-4916-BE6F-7B94FD83906D}">
    <text>@Mwamlima, Basileke please update this as per Zenzo's calculations (considered and quality checked by yourself of course)</text>
    <mentions>
      <mention mentionpersonId="{1D340A60-DA7F-4B80-92CD-5DFC1B872412}" mentionId="{8A76CDCB-98B9-48C5-949F-D22F4CF2B820}" startIndex="0" length="19"/>
    </mentions>
  </threadedComment>
  <threadedComment ref="UEO851986" dT="2023-01-31T08:57:32.93" personId="{171D40F8-B88A-4899-8923-1253382DD713}" id="{EE8F2475-7E7A-482B-AEF8-12868039466C}" parentId="{FD704018-EC44-4916-BE6F-7B94FD83906D}">
    <text>Updated.</text>
  </threadedComment>
  <threadedComment ref="UOK851986" dT="2023-01-31T08:27:18.32" personId="{4D90216A-5022-448F-B86B-3C48E47C285D}" id="{67BD42FE-0BB3-4911-93A9-79EF49826102}">
    <text>@Mwamlima, Basileke please update this as per Zenzo's calculations (considered and quality checked by yourself of course)</text>
    <mentions>
      <mention mentionpersonId="{1D340A60-DA7F-4B80-92CD-5DFC1B872412}" mentionId="{F8508543-6F27-43E1-96FE-FA669F0236E4}" startIndex="0" length="19"/>
    </mentions>
  </threadedComment>
  <threadedComment ref="UOK851986" dT="2023-01-31T08:57:32.93" personId="{171D40F8-B88A-4899-8923-1253382DD713}" id="{D88ECEAD-6D6B-45AA-BF0C-3E4236C1F7ED}" parentId="{67BD42FE-0BB3-4911-93A9-79EF49826102}">
    <text>Updated.</text>
  </threadedComment>
  <threadedComment ref="UYG851986" dT="2023-01-31T08:27:18.32" personId="{4D90216A-5022-448F-B86B-3C48E47C285D}" id="{2251E29C-1DED-4F11-A560-EDA2FA87B12E}">
    <text>@Mwamlima, Basileke please update this as per Zenzo's calculations (considered and quality checked by yourself of course)</text>
    <mentions>
      <mention mentionpersonId="{1D340A60-DA7F-4B80-92CD-5DFC1B872412}" mentionId="{EC32B2F8-930A-43C2-8FD4-57968FF7DFFF}" startIndex="0" length="19"/>
    </mentions>
  </threadedComment>
  <threadedComment ref="UYG851986" dT="2023-01-31T08:57:32.93" personId="{171D40F8-B88A-4899-8923-1253382DD713}" id="{3DA16E27-52F1-4B04-9CB9-50DC605974B4}" parentId="{2251E29C-1DED-4F11-A560-EDA2FA87B12E}">
    <text>Updated.</text>
  </threadedComment>
  <threadedComment ref="VIC851986" dT="2023-01-31T08:27:18.32" personId="{4D90216A-5022-448F-B86B-3C48E47C285D}" id="{BEEF6AC7-4794-45EB-AF63-115C43CE8D1A}">
    <text>@Mwamlima, Basileke please update this as per Zenzo's calculations (considered and quality checked by yourself of course)</text>
    <mentions>
      <mention mentionpersonId="{1D340A60-DA7F-4B80-92CD-5DFC1B872412}" mentionId="{DF6AC854-2C88-42F6-BF5C-4364D0A3BD38}" startIndex="0" length="19"/>
    </mentions>
  </threadedComment>
  <threadedComment ref="VIC851986" dT="2023-01-31T08:57:32.93" personId="{171D40F8-B88A-4899-8923-1253382DD713}" id="{49E9BA63-378E-4E4F-8766-65A8B3CF1EFF}" parentId="{BEEF6AC7-4794-45EB-AF63-115C43CE8D1A}">
    <text>Updated.</text>
  </threadedComment>
  <threadedComment ref="VRY851986" dT="2023-01-31T08:27:18.32" personId="{4D90216A-5022-448F-B86B-3C48E47C285D}" id="{CC9B33F3-D4A6-47B2-9C1A-7925CA55D723}">
    <text>@Mwamlima, Basileke please update this as per Zenzo's calculations (considered and quality checked by yourself of course)</text>
    <mentions>
      <mention mentionpersonId="{1D340A60-DA7F-4B80-92CD-5DFC1B872412}" mentionId="{FDD8294C-64C5-47F0-ABCB-18A9A0CED44A}" startIndex="0" length="19"/>
    </mentions>
  </threadedComment>
  <threadedComment ref="VRY851986" dT="2023-01-31T08:57:32.93" personId="{171D40F8-B88A-4899-8923-1253382DD713}" id="{E083FABA-0449-4F60-BBED-3438A8D7F1B9}" parentId="{CC9B33F3-D4A6-47B2-9C1A-7925CA55D723}">
    <text>Updated.</text>
  </threadedComment>
  <threadedComment ref="WBU851986" dT="2023-01-31T08:27:18.32" personId="{4D90216A-5022-448F-B86B-3C48E47C285D}" id="{217D24B6-D501-46D3-A5CA-D117DAB98FB1}">
    <text>@Mwamlima, Basileke please update this as per Zenzo's calculations (considered and quality checked by yourself of course)</text>
    <mentions>
      <mention mentionpersonId="{1D340A60-DA7F-4B80-92CD-5DFC1B872412}" mentionId="{55A58141-14FD-4CD7-A811-94F6BD0FDC3D}" startIndex="0" length="19"/>
    </mentions>
  </threadedComment>
  <threadedComment ref="WBU851986" dT="2023-01-31T08:57:32.93" personId="{171D40F8-B88A-4899-8923-1253382DD713}" id="{6E8B825B-F408-4A15-91B5-5CE568CCE1B8}" parentId="{217D24B6-D501-46D3-A5CA-D117DAB98FB1}">
    <text>Updated.</text>
  </threadedComment>
  <threadedComment ref="WLQ851986" dT="2023-01-31T08:27:18.32" personId="{4D90216A-5022-448F-B86B-3C48E47C285D}" id="{A7F2B906-FB1E-4DE2-881C-C2DC17FD1B03}">
    <text>@Mwamlima, Basileke please update this as per Zenzo's calculations (considered and quality checked by yourself of course)</text>
    <mentions>
      <mention mentionpersonId="{1D340A60-DA7F-4B80-92CD-5DFC1B872412}" mentionId="{2EC6D9AF-CE54-493E-8416-03F43004B69A}" startIndex="0" length="19"/>
    </mentions>
  </threadedComment>
  <threadedComment ref="WLQ851986" dT="2023-01-31T08:57:32.93" personId="{171D40F8-B88A-4899-8923-1253382DD713}" id="{AC23C96B-2631-499F-8775-1F3F1FDF57CC}" parentId="{A7F2B906-FB1E-4DE2-881C-C2DC17FD1B03}">
    <text>Updated.</text>
  </threadedComment>
  <threadedComment ref="WVM851986" dT="2023-01-31T08:27:18.32" personId="{4D90216A-5022-448F-B86B-3C48E47C285D}" id="{3B4F7C33-AC42-4103-8B82-898C626A2FF5}">
    <text>@Mwamlima, Basileke please update this as per Zenzo's calculations (considered and quality checked by yourself of course)</text>
    <mentions>
      <mention mentionpersonId="{1D340A60-DA7F-4B80-92CD-5DFC1B872412}" mentionId="{B0F3EF83-0E3C-41F3-9FEF-27585994BF7B}" startIndex="0" length="19"/>
    </mentions>
  </threadedComment>
  <threadedComment ref="WVM851986" dT="2023-01-31T08:57:32.93" personId="{171D40F8-B88A-4899-8923-1253382DD713}" id="{7430BA68-E672-47F9-8285-673D42A3D914}" parentId="{3B4F7C33-AC42-4103-8B82-898C626A2FF5}">
    <text>Updated.</text>
  </threadedComment>
  <threadedComment ref="B851988" dT="2023-01-31T08:26:00.52" personId="{4D90216A-5022-448F-B86B-3C48E47C285D}" id="{08CC4E36-DE85-4A92-86D2-E5AA0844BAA5}">
    <text>@Mwamlima, Basileke please edit this line as per the mail from Guy</text>
    <mentions>
      <mention mentionpersonId="{1D340A60-DA7F-4B80-92CD-5DFC1B872412}" mentionId="{F7C15FDA-96B9-45A8-9A62-A5E9E025604F}" startIndex="0" length="19"/>
    </mentions>
  </threadedComment>
  <threadedComment ref="B851988" dT="2023-01-31T09:06:23.90" personId="{171D40F8-B88A-4899-8923-1253382DD713}" id="{F365A81F-998E-4A2D-B834-A4DF9F442151}" parentId="{08CC4E36-DE85-4A92-86D2-E5AA0844BAA5}">
    <text>updated</text>
  </threadedComment>
  <threadedComment ref="C851988" dT="2023-01-31T08:26:00.52" personId="{4D90216A-5022-448F-B86B-3C48E47C285D}" id="{BB204E5B-E6D6-4079-8D96-6DE98442C043}">
    <text>@Mwamlima, Basileke please edit this line as per the mail from Guy</text>
    <mentions>
      <mention mentionpersonId="{1D340A60-DA7F-4B80-92CD-5DFC1B872412}" mentionId="{22339BCA-F2A8-40D4-B3DC-6E167E84E9C7}" startIndex="0" length="19"/>
    </mentions>
  </threadedComment>
  <threadedComment ref="C851988" dT="2023-01-31T09:06:23.90" personId="{171D40F8-B88A-4899-8923-1253382DD713}" id="{9C3D7C96-C44D-4460-8723-8956CDFEAFB9}" parentId="{BB204E5B-E6D6-4079-8D96-6DE98442C043}">
    <text>updated</text>
  </threadedComment>
  <threadedComment ref="D851988" dT="2023-01-31T08:26:00.52" personId="{4D90216A-5022-448F-B86B-3C48E47C285D}" id="{936B65F8-8F43-46EF-A06E-E6DD5BA8D362}">
    <text>@Mwamlima, Basileke please edit this line as per the mail from Guy</text>
    <mentions>
      <mention mentionpersonId="{1D340A60-DA7F-4B80-92CD-5DFC1B872412}" mentionId="{FD3610E0-50CB-4448-B426-FD5836C87461}" startIndex="0" length="19"/>
    </mentions>
  </threadedComment>
  <threadedComment ref="D851988" dT="2023-01-31T09:06:23.90" personId="{171D40F8-B88A-4899-8923-1253382DD713}" id="{65217572-DF33-4343-8191-F5A6E304B5F7}" parentId="{936B65F8-8F43-46EF-A06E-E6DD5BA8D362}">
    <text>updated</text>
  </threadedComment>
  <threadedComment ref="IZ851988" dT="2023-01-31T08:26:00.52" personId="{4D90216A-5022-448F-B86B-3C48E47C285D}" id="{5D0B04C4-2724-4D7B-B0A0-0A089DE45B81}">
    <text>@Mwamlima, Basileke please edit this line as per the mail from Guy</text>
    <mentions>
      <mention mentionpersonId="{1D340A60-DA7F-4B80-92CD-5DFC1B872412}" mentionId="{F0AEAD22-B299-447F-A162-E46B7D8E2233}" startIndex="0" length="19"/>
    </mentions>
  </threadedComment>
  <threadedComment ref="IZ851988" dT="2023-01-31T09:06:23.90" personId="{171D40F8-B88A-4899-8923-1253382DD713}" id="{28CCCB9C-5CD3-480F-A650-01099215617B}" parentId="{5D0B04C4-2724-4D7B-B0A0-0A089DE45B81}">
    <text>updated</text>
  </threadedComment>
  <threadedComment ref="SV851988" dT="2023-01-31T08:26:00.52" personId="{4D90216A-5022-448F-B86B-3C48E47C285D}" id="{A85D3B2A-50C9-411E-86C2-99C34F31A973}">
    <text>@Mwamlima, Basileke please edit this line as per the mail from Guy</text>
    <mentions>
      <mention mentionpersonId="{1D340A60-DA7F-4B80-92CD-5DFC1B872412}" mentionId="{63D143DF-2F69-482C-900F-2686C97A92B5}" startIndex="0" length="19"/>
    </mentions>
  </threadedComment>
  <threadedComment ref="SV851988" dT="2023-01-31T09:06:23.90" personId="{171D40F8-B88A-4899-8923-1253382DD713}" id="{3DFF898A-3D25-4B10-9144-490B289FF0C4}" parentId="{A85D3B2A-50C9-411E-86C2-99C34F31A973}">
    <text>updated</text>
  </threadedComment>
  <threadedComment ref="ACR851988" dT="2023-01-31T08:26:00.52" personId="{4D90216A-5022-448F-B86B-3C48E47C285D}" id="{F57C1CD2-EF47-4A0C-81EB-2B05C853EADD}">
    <text>@Mwamlima, Basileke please edit this line as per the mail from Guy</text>
    <mentions>
      <mention mentionpersonId="{1D340A60-DA7F-4B80-92CD-5DFC1B872412}" mentionId="{6BA00028-4671-41F3-9968-8DB916020145}" startIndex="0" length="19"/>
    </mentions>
  </threadedComment>
  <threadedComment ref="ACR851988" dT="2023-01-31T09:06:23.90" personId="{171D40F8-B88A-4899-8923-1253382DD713}" id="{FF556298-5F0D-4A3C-9CBD-6E7AB0418970}" parentId="{F57C1CD2-EF47-4A0C-81EB-2B05C853EADD}">
    <text>updated</text>
  </threadedComment>
  <threadedComment ref="AMN851988" dT="2023-01-31T08:26:00.52" personId="{4D90216A-5022-448F-B86B-3C48E47C285D}" id="{52B617AD-AC0D-4512-83EB-01F49284FD49}">
    <text>@Mwamlima, Basileke please edit this line as per the mail from Guy</text>
    <mentions>
      <mention mentionpersonId="{1D340A60-DA7F-4B80-92CD-5DFC1B872412}" mentionId="{9B1DF127-E0B1-4A82-971A-6EB3A71623C0}" startIndex="0" length="19"/>
    </mentions>
  </threadedComment>
  <threadedComment ref="AMN851988" dT="2023-01-31T09:06:23.90" personId="{171D40F8-B88A-4899-8923-1253382DD713}" id="{3D5FC6AE-C3BB-4AA2-8DCC-974E0F9F682F}" parentId="{52B617AD-AC0D-4512-83EB-01F49284FD49}">
    <text>updated</text>
  </threadedComment>
  <threadedComment ref="AWJ851988" dT="2023-01-31T08:26:00.52" personId="{4D90216A-5022-448F-B86B-3C48E47C285D}" id="{1F49FBDC-A383-4B14-B529-B2133D277AF8}">
    <text>@Mwamlima, Basileke please edit this line as per the mail from Guy</text>
    <mentions>
      <mention mentionpersonId="{1D340A60-DA7F-4B80-92CD-5DFC1B872412}" mentionId="{4C504043-29E1-4994-9109-2C801C1F560A}" startIndex="0" length="19"/>
    </mentions>
  </threadedComment>
  <threadedComment ref="AWJ851988" dT="2023-01-31T09:06:23.90" personId="{171D40F8-B88A-4899-8923-1253382DD713}" id="{8FE6FBCE-17EB-442A-A3DC-9B6D7BF7CA88}" parentId="{1F49FBDC-A383-4B14-B529-B2133D277AF8}">
    <text>updated</text>
  </threadedComment>
  <threadedComment ref="BGF851988" dT="2023-01-31T08:26:00.52" personId="{4D90216A-5022-448F-B86B-3C48E47C285D}" id="{AD806BCA-3BB1-4F2C-9B1D-2E0AC3C6599C}">
    <text>@Mwamlima, Basileke please edit this line as per the mail from Guy</text>
    <mentions>
      <mention mentionpersonId="{1D340A60-DA7F-4B80-92CD-5DFC1B872412}" mentionId="{ECEE4C58-57F6-4FC6-B11D-1013CC655CAD}" startIndex="0" length="19"/>
    </mentions>
  </threadedComment>
  <threadedComment ref="BGF851988" dT="2023-01-31T09:06:23.90" personId="{171D40F8-B88A-4899-8923-1253382DD713}" id="{2E6572F2-527B-4DE3-B709-1830DBE117CF}" parentId="{AD806BCA-3BB1-4F2C-9B1D-2E0AC3C6599C}">
    <text>updated</text>
  </threadedComment>
  <threadedComment ref="BQB851988" dT="2023-01-31T08:26:00.52" personId="{4D90216A-5022-448F-B86B-3C48E47C285D}" id="{F8BC705E-F446-417A-BE5F-E31A63FC5F1A}">
    <text>@Mwamlima, Basileke please edit this line as per the mail from Guy</text>
    <mentions>
      <mention mentionpersonId="{1D340A60-DA7F-4B80-92CD-5DFC1B872412}" mentionId="{F6006AB7-5EF1-4EF6-ACF3-F7C7F98B7986}" startIndex="0" length="19"/>
    </mentions>
  </threadedComment>
  <threadedComment ref="BQB851988" dT="2023-01-31T09:06:23.90" personId="{171D40F8-B88A-4899-8923-1253382DD713}" id="{1FCA6D3D-A70A-4780-8375-3865C236C06D}" parentId="{F8BC705E-F446-417A-BE5F-E31A63FC5F1A}">
    <text>updated</text>
  </threadedComment>
  <threadedComment ref="BZX851988" dT="2023-01-31T08:26:00.52" personId="{4D90216A-5022-448F-B86B-3C48E47C285D}" id="{F3171E4B-EF0E-463F-9B27-83EF6CB73487}">
    <text>@Mwamlima, Basileke please edit this line as per the mail from Guy</text>
    <mentions>
      <mention mentionpersonId="{1D340A60-DA7F-4B80-92CD-5DFC1B872412}" mentionId="{4D57950F-2F0F-4CFB-9874-7F7A4C66606A}" startIndex="0" length="19"/>
    </mentions>
  </threadedComment>
  <threadedComment ref="BZX851988" dT="2023-01-31T09:06:23.90" personId="{171D40F8-B88A-4899-8923-1253382DD713}" id="{81D27457-2659-416C-BAEB-C610EFBDAF53}" parentId="{F3171E4B-EF0E-463F-9B27-83EF6CB73487}">
    <text>updated</text>
  </threadedComment>
  <threadedComment ref="CJT851988" dT="2023-01-31T08:26:00.52" personId="{4D90216A-5022-448F-B86B-3C48E47C285D}" id="{6647C944-8227-4837-AB2B-3E68B86E4B6F}">
    <text>@Mwamlima, Basileke please edit this line as per the mail from Guy</text>
    <mentions>
      <mention mentionpersonId="{1D340A60-DA7F-4B80-92CD-5DFC1B872412}" mentionId="{06803357-864B-4260-BD86-D8374C37398D}" startIndex="0" length="19"/>
    </mentions>
  </threadedComment>
  <threadedComment ref="CJT851988" dT="2023-01-31T09:06:23.90" personId="{171D40F8-B88A-4899-8923-1253382DD713}" id="{1E065C02-7D2B-4C13-9995-8413789DB52C}" parentId="{6647C944-8227-4837-AB2B-3E68B86E4B6F}">
    <text>updated</text>
  </threadedComment>
  <threadedComment ref="CTP851988" dT="2023-01-31T08:26:00.52" personId="{4D90216A-5022-448F-B86B-3C48E47C285D}" id="{95834304-6B3F-431A-88E4-872EB6FD4526}">
    <text>@Mwamlima, Basileke please edit this line as per the mail from Guy</text>
    <mentions>
      <mention mentionpersonId="{1D340A60-DA7F-4B80-92CD-5DFC1B872412}" mentionId="{A52EEAA5-509C-4877-BA61-64A2C0994EF6}" startIndex="0" length="19"/>
    </mentions>
  </threadedComment>
  <threadedComment ref="CTP851988" dT="2023-01-31T09:06:23.90" personId="{171D40F8-B88A-4899-8923-1253382DD713}" id="{5F700D26-C84B-461F-A4AF-8AFDB084F789}" parentId="{95834304-6B3F-431A-88E4-872EB6FD4526}">
    <text>updated</text>
  </threadedComment>
  <threadedComment ref="DDL851988" dT="2023-01-31T08:26:00.52" personId="{4D90216A-5022-448F-B86B-3C48E47C285D}" id="{1115A7B8-D4C8-41E3-95FE-E0CD67AD3023}">
    <text>@Mwamlima, Basileke please edit this line as per the mail from Guy</text>
    <mentions>
      <mention mentionpersonId="{1D340A60-DA7F-4B80-92CD-5DFC1B872412}" mentionId="{8F809500-AA94-4E29-A084-44B79F406F07}" startIndex="0" length="19"/>
    </mentions>
  </threadedComment>
  <threadedComment ref="DDL851988" dT="2023-01-31T09:06:23.90" personId="{171D40F8-B88A-4899-8923-1253382DD713}" id="{575CBFD1-01B3-4C68-AC31-7E8E82820617}" parentId="{1115A7B8-D4C8-41E3-95FE-E0CD67AD3023}">
    <text>updated</text>
  </threadedComment>
  <threadedComment ref="DNH851988" dT="2023-01-31T08:26:00.52" personId="{4D90216A-5022-448F-B86B-3C48E47C285D}" id="{FE5EE01B-7262-40DF-8036-6F28E4080775}">
    <text>@Mwamlima, Basileke please edit this line as per the mail from Guy</text>
    <mentions>
      <mention mentionpersonId="{1D340A60-DA7F-4B80-92CD-5DFC1B872412}" mentionId="{F29FE7F1-432E-479D-956F-D69627602636}" startIndex="0" length="19"/>
    </mentions>
  </threadedComment>
  <threadedComment ref="DNH851988" dT="2023-01-31T09:06:23.90" personId="{171D40F8-B88A-4899-8923-1253382DD713}" id="{86C996EF-67D2-4305-BF00-E41B923AE4D3}" parentId="{FE5EE01B-7262-40DF-8036-6F28E4080775}">
    <text>updated</text>
  </threadedComment>
  <threadedComment ref="DXD851988" dT="2023-01-31T08:26:00.52" personId="{4D90216A-5022-448F-B86B-3C48E47C285D}" id="{F9A4E526-41D2-49EC-A662-74A8A72EB49C}">
    <text>@Mwamlima, Basileke please edit this line as per the mail from Guy</text>
    <mentions>
      <mention mentionpersonId="{1D340A60-DA7F-4B80-92CD-5DFC1B872412}" mentionId="{EA713939-3D63-4D3E-9010-3B302EB76497}" startIndex="0" length="19"/>
    </mentions>
  </threadedComment>
  <threadedComment ref="DXD851988" dT="2023-01-31T09:06:23.90" personId="{171D40F8-B88A-4899-8923-1253382DD713}" id="{66577C8C-8936-48DF-B498-FC1153E59E65}" parentId="{F9A4E526-41D2-49EC-A662-74A8A72EB49C}">
    <text>updated</text>
  </threadedComment>
  <threadedComment ref="EGZ851988" dT="2023-01-31T08:26:00.52" personId="{4D90216A-5022-448F-B86B-3C48E47C285D}" id="{8BE2CFF3-1276-4EDB-B957-A61190E10425}">
    <text>@Mwamlima, Basileke please edit this line as per the mail from Guy</text>
    <mentions>
      <mention mentionpersonId="{1D340A60-DA7F-4B80-92CD-5DFC1B872412}" mentionId="{59667C9D-7DA9-4041-BB33-8532A0D50A4C}" startIndex="0" length="19"/>
    </mentions>
  </threadedComment>
  <threadedComment ref="EGZ851988" dT="2023-01-31T09:06:23.90" personId="{171D40F8-B88A-4899-8923-1253382DD713}" id="{688575CD-055B-4553-BB92-EA34804168C3}" parentId="{8BE2CFF3-1276-4EDB-B957-A61190E10425}">
    <text>updated</text>
  </threadedComment>
  <threadedComment ref="EQV851988" dT="2023-01-31T08:26:00.52" personId="{4D90216A-5022-448F-B86B-3C48E47C285D}" id="{DAC47B81-66C3-4C6D-8819-33299169E7ED}">
    <text>@Mwamlima, Basileke please edit this line as per the mail from Guy</text>
    <mentions>
      <mention mentionpersonId="{1D340A60-DA7F-4B80-92CD-5DFC1B872412}" mentionId="{38586E4E-7011-4A43-94E4-497FD6D9226A}" startIndex="0" length="19"/>
    </mentions>
  </threadedComment>
  <threadedComment ref="EQV851988" dT="2023-01-31T09:06:23.90" personId="{171D40F8-B88A-4899-8923-1253382DD713}" id="{48A8E56D-9094-41D8-BCD6-BE71A522C3C7}" parentId="{DAC47B81-66C3-4C6D-8819-33299169E7ED}">
    <text>updated</text>
  </threadedComment>
  <threadedComment ref="FAR851988" dT="2023-01-31T08:26:00.52" personId="{4D90216A-5022-448F-B86B-3C48E47C285D}" id="{F0879951-CF0F-49F5-BE59-E4961414CCE2}">
    <text>@Mwamlima, Basileke please edit this line as per the mail from Guy</text>
    <mentions>
      <mention mentionpersonId="{1D340A60-DA7F-4B80-92CD-5DFC1B872412}" mentionId="{808BC701-3DA1-4F6C-B511-85A0D7A18646}" startIndex="0" length="19"/>
    </mentions>
  </threadedComment>
  <threadedComment ref="FAR851988" dT="2023-01-31T09:06:23.90" personId="{171D40F8-B88A-4899-8923-1253382DD713}" id="{C91673CE-0E5E-4CBE-B9BC-6412C8039F7C}" parentId="{F0879951-CF0F-49F5-BE59-E4961414CCE2}">
    <text>updated</text>
  </threadedComment>
  <threadedComment ref="FKN851988" dT="2023-01-31T08:26:00.52" personId="{4D90216A-5022-448F-B86B-3C48E47C285D}" id="{DE553C46-6AA9-43EA-BD7D-AA8847F6312C}">
    <text>@Mwamlima, Basileke please edit this line as per the mail from Guy</text>
    <mentions>
      <mention mentionpersonId="{1D340A60-DA7F-4B80-92CD-5DFC1B872412}" mentionId="{604BC999-6FFF-451E-9D5F-245E48546B50}" startIndex="0" length="19"/>
    </mentions>
  </threadedComment>
  <threadedComment ref="FKN851988" dT="2023-01-31T09:06:23.90" personId="{171D40F8-B88A-4899-8923-1253382DD713}" id="{E6FBF40D-192E-451B-80D4-E69D93680C9A}" parentId="{DE553C46-6AA9-43EA-BD7D-AA8847F6312C}">
    <text>updated</text>
  </threadedComment>
  <threadedComment ref="FUJ851988" dT="2023-01-31T08:26:00.52" personId="{4D90216A-5022-448F-B86B-3C48E47C285D}" id="{35301A88-D95F-46EF-9E60-26B6AAAAFA5B}">
    <text>@Mwamlima, Basileke please edit this line as per the mail from Guy</text>
    <mentions>
      <mention mentionpersonId="{1D340A60-DA7F-4B80-92CD-5DFC1B872412}" mentionId="{02263573-824F-4DD7-86BA-B379D5CE7E08}" startIndex="0" length="19"/>
    </mentions>
  </threadedComment>
  <threadedComment ref="FUJ851988" dT="2023-01-31T09:06:23.90" personId="{171D40F8-B88A-4899-8923-1253382DD713}" id="{99BF64FE-670D-4489-819A-C05222836682}" parentId="{35301A88-D95F-46EF-9E60-26B6AAAAFA5B}">
    <text>updated</text>
  </threadedComment>
  <threadedComment ref="GEF851988" dT="2023-01-31T08:26:00.52" personId="{4D90216A-5022-448F-B86B-3C48E47C285D}" id="{275EC981-C2E2-445B-8582-682C121934C9}">
    <text>@Mwamlima, Basileke please edit this line as per the mail from Guy</text>
    <mentions>
      <mention mentionpersonId="{1D340A60-DA7F-4B80-92CD-5DFC1B872412}" mentionId="{3EA8025A-D688-45EB-BE04-14862A5B1D29}" startIndex="0" length="19"/>
    </mentions>
  </threadedComment>
  <threadedComment ref="GEF851988" dT="2023-01-31T09:06:23.90" personId="{171D40F8-B88A-4899-8923-1253382DD713}" id="{8AEDD2DA-E132-4CE7-8C3F-0161F2E02424}" parentId="{275EC981-C2E2-445B-8582-682C121934C9}">
    <text>updated</text>
  </threadedComment>
  <threadedComment ref="GOB851988" dT="2023-01-31T08:26:00.52" personId="{4D90216A-5022-448F-B86B-3C48E47C285D}" id="{73BE77F5-35B2-46F6-AB7D-606136A21736}">
    <text>@Mwamlima, Basileke please edit this line as per the mail from Guy</text>
    <mentions>
      <mention mentionpersonId="{1D340A60-DA7F-4B80-92CD-5DFC1B872412}" mentionId="{F9BB5D3A-8253-4B45-9D59-3C6A74675B78}" startIndex="0" length="19"/>
    </mentions>
  </threadedComment>
  <threadedComment ref="GOB851988" dT="2023-01-31T09:06:23.90" personId="{171D40F8-B88A-4899-8923-1253382DD713}" id="{FD6A6203-2F65-4FE5-B157-9C4247C4D810}" parentId="{73BE77F5-35B2-46F6-AB7D-606136A21736}">
    <text>updated</text>
  </threadedComment>
  <threadedComment ref="GXX851988" dT="2023-01-31T08:26:00.52" personId="{4D90216A-5022-448F-B86B-3C48E47C285D}" id="{4782E81E-206D-4463-8DE0-45FC2DE3D567}">
    <text>@Mwamlima, Basileke please edit this line as per the mail from Guy</text>
    <mentions>
      <mention mentionpersonId="{1D340A60-DA7F-4B80-92CD-5DFC1B872412}" mentionId="{5BBAB860-91AC-4856-B4D9-6699213DC1CF}" startIndex="0" length="19"/>
    </mentions>
  </threadedComment>
  <threadedComment ref="GXX851988" dT="2023-01-31T09:06:23.90" personId="{171D40F8-B88A-4899-8923-1253382DD713}" id="{AA971F56-B500-47E4-8D09-9C35245D82C8}" parentId="{4782E81E-206D-4463-8DE0-45FC2DE3D567}">
    <text>updated</text>
  </threadedComment>
  <threadedComment ref="HHT851988" dT="2023-01-31T08:26:00.52" personId="{4D90216A-5022-448F-B86B-3C48E47C285D}" id="{8AF14B61-B8CF-4ADA-BED7-988F47C33E5A}">
    <text>@Mwamlima, Basileke please edit this line as per the mail from Guy</text>
    <mentions>
      <mention mentionpersonId="{1D340A60-DA7F-4B80-92CD-5DFC1B872412}" mentionId="{C1A95DD4-1BC9-49C3-B125-FB8C97E1F4FA}" startIndex="0" length="19"/>
    </mentions>
  </threadedComment>
  <threadedComment ref="HHT851988" dT="2023-01-31T09:06:23.90" personId="{171D40F8-B88A-4899-8923-1253382DD713}" id="{5D0CFEC0-18C5-49BF-904E-F9797B69A66B}" parentId="{8AF14B61-B8CF-4ADA-BED7-988F47C33E5A}">
    <text>updated</text>
  </threadedComment>
  <threadedComment ref="HRP851988" dT="2023-01-31T08:26:00.52" personId="{4D90216A-5022-448F-B86B-3C48E47C285D}" id="{DE0975AC-0485-44AE-89F5-E694431CA6A7}">
    <text>@Mwamlima, Basileke please edit this line as per the mail from Guy</text>
    <mentions>
      <mention mentionpersonId="{1D340A60-DA7F-4B80-92CD-5DFC1B872412}" mentionId="{B0BC7EB7-A3D8-451F-992C-7032BDB8E208}" startIndex="0" length="19"/>
    </mentions>
  </threadedComment>
  <threadedComment ref="HRP851988" dT="2023-01-31T09:06:23.90" personId="{171D40F8-B88A-4899-8923-1253382DD713}" id="{CAF973CB-9061-4D85-9FA2-1A710E8F8C85}" parentId="{DE0975AC-0485-44AE-89F5-E694431CA6A7}">
    <text>updated</text>
  </threadedComment>
  <threadedComment ref="IBL851988" dT="2023-01-31T08:26:00.52" personId="{4D90216A-5022-448F-B86B-3C48E47C285D}" id="{B0062C49-64D9-44E3-B681-63297B6A322F}">
    <text>@Mwamlima, Basileke please edit this line as per the mail from Guy</text>
    <mentions>
      <mention mentionpersonId="{1D340A60-DA7F-4B80-92CD-5DFC1B872412}" mentionId="{21B377CA-A62F-4D76-9A10-FA9FE973ABD1}" startIndex="0" length="19"/>
    </mentions>
  </threadedComment>
  <threadedComment ref="IBL851988" dT="2023-01-31T09:06:23.90" personId="{171D40F8-B88A-4899-8923-1253382DD713}" id="{0012BDBD-74D7-4CAC-9C6E-B5B24EE8DCE8}" parentId="{B0062C49-64D9-44E3-B681-63297B6A322F}">
    <text>updated</text>
  </threadedComment>
  <threadedComment ref="ILH851988" dT="2023-01-31T08:26:00.52" personId="{4D90216A-5022-448F-B86B-3C48E47C285D}" id="{E8DCEC54-AF64-429B-8501-77648FD87F45}">
    <text>@Mwamlima, Basileke please edit this line as per the mail from Guy</text>
    <mentions>
      <mention mentionpersonId="{1D340A60-DA7F-4B80-92CD-5DFC1B872412}" mentionId="{3AA65EF4-E990-4637-B624-6383B9D7D88F}" startIndex="0" length="19"/>
    </mentions>
  </threadedComment>
  <threadedComment ref="ILH851988" dT="2023-01-31T09:06:23.90" personId="{171D40F8-B88A-4899-8923-1253382DD713}" id="{FBF4070F-5B53-45C9-A405-3F6C95512566}" parentId="{E8DCEC54-AF64-429B-8501-77648FD87F45}">
    <text>updated</text>
  </threadedComment>
  <threadedComment ref="IVD851988" dT="2023-01-31T08:26:00.52" personId="{4D90216A-5022-448F-B86B-3C48E47C285D}" id="{5A26AD44-2779-409E-8355-0AEACB0A22E4}">
    <text>@Mwamlima, Basileke please edit this line as per the mail from Guy</text>
    <mentions>
      <mention mentionpersonId="{1D340A60-DA7F-4B80-92CD-5DFC1B872412}" mentionId="{FA174432-32C0-40F4-AD61-F25462CCF8F6}" startIndex="0" length="19"/>
    </mentions>
  </threadedComment>
  <threadedComment ref="IVD851988" dT="2023-01-31T09:06:23.90" personId="{171D40F8-B88A-4899-8923-1253382DD713}" id="{33C783F1-89D0-431B-A641-EB3C85926621}" parentId="{5A26AD44-2779-409E-8355-0AEACB0A22E4}">
    <text>updated</text>
  </threadedComment>
  <threadedComment ref="JEZ851988" dT="2023-01-31T08:26:00.52" personId="{4D90216A-5022-448F-B86B-3C48E47C285D}" id="{1345108C-884A-4E5D-BFDA-C030154B180D}">
    <text>@Mwamlima, Basileke please edit this line as per the mail from Guy</text>
    <mentions>
      <mention mentionpersonId="{1D340A60-DA7F-4B80-92CD-5DFC1B872412}" mentionId="{DC4E64AB-24E0-4E94-AE7C-44690218CB11}" startIndex="0" length="19"/>
    </mentions>
  </threadedComment>
  <threadedComment ref="JEZ851988" dT="2023-01-31T09:06:23.90" personId="{171D40F8-B88A-4899-8923-1253382DD713}" id="{F1E7AFF4-4A81-41E8-A36D-D0B07D146AC8}" parentId="{1345108C-884A-4E5D-BFDA-C030154B180D}">
    <text>updated</text>
  </threadedComment>
  <threadedComment ref="JOV851988" dT="2023-01-31T08:26:00.52" personId="{4D90216A-5022-448F-B86B-3C48E47C285D}" id="{A3DB6B98-12F0-446D-ADE9-09B442E020FD}">
    <text>@Mwamlima, Basileke please edit this line as per the mail from Guy</text>
    <mentions>
      <mention mentionpersonId="{1D340A60-DA7F-4B80-92CD-5DFC1B872412}" mentionId="{0A367003-CD69-4FD5-8FD2-B79660D93B94}" startIndex="0" length="19"/>
    </mentions>
  </threadedComment>
  <threadedComment ref="JOV851988" dT="2023-01-31T09:06:23.90" personId="{171D40F8-B88A-4899-8923-1253382DD713}" id="{5E9CF920-DCFC-46F4-9032-D3590B0BC55A}" parentId="{A3DB6B98-12F0-446D-ADE9-09B442E020FD}">
    <text>updated</text>
  </threadedComment>
  <threadedComment ref="JYR851988" dT="2023-01-31T08:26:00.52" personId="{4D90216A-5022-448F-B86B-3C48E47C285D}" id="{FDB376D3-9EF3-406D-AF88-13CD39FD1CCA}">
    <text>@Mwamlima, Basileke please edit this line as per the mail from Guy</text>
    <mentions>
      <mention mentionpersonId="{1D340A60-DA7F-4B80-92CD-5DFC1B872412}" mentionId="{A48BE87B-421C-440B-91B3-3952AAD8206E}" startIndex="0" length="19"/>
    </mentions>
  </threadedComment>
  <threadedComment ref="JYR851988" dT="2023-01-31T09:06:23.90" personId="{171D40F8-B88A-4899-8923-1253382DD713}" id="{83402BD7-77C2-4CE9-B6B3-F57107A423D8}" parentId="{FDB376D3-9EF3-406D-AF88-13CD39FD1CCA}">
    <text>updated</text>
  </threadedComment>
  <threadedComment ref="KIN851988" dT="2023-01-31T08:26:00.52" personId="{4D90216A-5022-448F-B86B-3C48E47C285D}" id="{483DB97B-D824-4CAE-BD5F-0D628C55ACF3}">
    <text>@Mwamlima, Basileke please edit this line as per the mail from Guy</text>
    <mentions>
      <mention mentionpersonId="{1D340A60-DA7F-4B80-92CD-5DFC1B872412}" mentionId="{CCEFB88A-23FB-4694-BCF4-DAAEC8519CC2}" startIndex="0" length="19"/>
    </mentions>
  </threadedComment>
  <threadedComment ref="KIN851988" dT="2023-01-31T09:06:23.90" personId="{171D40F8-B88A-4899-8923-1253382DD713}" id="{909E7BA0-AB67-404B-8C6A-E698079138A6}" parentId="{483DB97B-D824-4CAE-BD5F-0D628C55ACF3}">
    <text>updated</text>
  </threadedComment>
  <threadedComment ref="KSJ851988" dT="2023-01-31T08:26:00.52" personId="{4D90216A-5022-448F-B86B-3C48E47C285D}" id="{69A68322-AD46-446A-96C1-2752A5CA4B28}">
    <text>@Mwamlima, Basileke please edit this line as per the mail from Guy</text>
    <mentions>
      <mention mentionpersonId="{1D340A60-DA7F-4B80-92CD-5DFC1B872412}" mentionId="{873831F7-8560-47FA-AB07-E46DDB7DD1D5}" startIndex="0" length="19"/>
    </mentions>
  </threadedComment>
  <threadedComment ref="KSJ851988" dT="2023-01-31T09:06:23.90" personId="{171D40F8-B88A-4899-8923-1253382DD713}" id="{3C518A48-02BE-4146-AEA0-0589EC64E9BE}" parentId="{69A68322-AD46-446A-96C1-2752A5CA4B28}">
    <text>updated</text>
  </threadedComment>
  <threadedComment ref="LCF851988" dT="2023-01-31T08:26:00.52" personId="{4D90216A-5022-448F-B86B-3C48E47C285D}" id="{465A455B-EFDD-41AF-8BB7-2D005BA233F2}">
    <text>@Mwamlima, Basileke please edit this line as per the mail from Guy</text>
    <mentions>
      <mention mentionpersonId="{1D340A60-DA7F-4B80-92CD-5DFC1B872412}" mentionId="{DB608E8B-E3C9-4597-A0CE-43D17580A5A7}" startIndex="0" length="19"/>
    </mentions>
  </threadedComment>
  <threadedComment ref="LCF851988" dT="2023-01-31T09:06:23.90" personId="{171D40F8-B88A-4899-8923-1253382DD713}" id="{266E99A2-823A-4288-9F4C-276DD6154FDF}" parentId="{465A455B-EFDD-41AF-8BB7-2D005BA233F2}">
    <text>updated</text>
  </threadedComment>
  <threadedComment ref="LMB851988" dT="2023-01-31T08:26:00.52" personId="{4D90216A-5022-448F-B86B-3C48E47C285D}" id="{23C5D233-EF37-4A2F-BBF1-59417C8D1D75}">
    <text>@Mwamlima, Basileke please edit this line as per the mail from Guy</text>
    <mentions>
      <mention mentionpersonId="{1D340A60-DA7F-4B80-92CD-5DFC1B872412}" mentionId="{9551FB55-945A-4143-A84B-619DC31128F6}" startIndex="0" length="19"/>
    </mentions>
  </threadedComment>
  <threadedComment ref="LMB851988" dT="2023-01-31T09:06:23.90" personId="{171D40F8-B88A-4899-8923-1253382DD713}" id="{F85420FE-BC27-4B19-A543-6F6A4052D3D3}" parentId="{23C5D233-EF37-4A2F-BBF1-59417C8D1D75}">
    <text>updated</text>
  </threadedComment>
  <threadedComment ref="LVX851988" dT="2023-01-31T08:26:00.52" personId="{4D90216A-5022-448F-B86B-3C48E47C285D}" id="{C0622718-953B-4581-8B16-6D602980C7BE}">
    <text>@Mwamlima, Basileke please edit this line as per the mail from Guy</text>
    <mentions>
      <mention mentionpersonId="{1D340A60-DA7F-4B80-92CD-5DFC1B872412}" mentionId="{307552D3-4DE1-4C8F-A156-FAA813F7BAB3}" startIndex="0" length="19"/>
    </mentions>
  </threadedComment>
  <threadedComment ref="LVX851988" dT="2023-01-31T09:06:23.90" personId="{171D40F8-B88A-4899-8923-1253382DD713}" id="{FDB80BF8-265A-4AFD-BBAB-5EF899B290DD}" parentId="{C0622718-953B-4581-8B16-6D602980C7BE}">
    <text>updated</text>
  </threadedComment>
  <threadedComment ref="MFT851988" dT="2023-01-31T08:26:00.52" personId="{4D90216A-5022-448F-B86B-3C48E47C285D}" id="{3D6E6DCE-7DFA-4FF1-96F1-6809F497A869}">
    <text>@Mwamlima, Basileke please edit this line as per the mail from Guy</text>
    <mentions>
      <mention mentionpersonId="{1D340A60-DA7F-4B80-92CD-5DFC1B872412}" mentionId="{CC045E50-1ACB-4643-8748-90C5B82A2744}" startIndex="0" length="19"/>
    </mentions>
  </threadedComment>
  <threadedComment ref="MFT851988" dT="2023-01-31T09:06:23.90" personId="{171D40F8-B88A-4899-8923-1253382DD713}" id="{5DB72976-24CC-4B35-B7E8-90F95D2315B7}" parentId="{3D6E6DCE-7DFA-4FF1-96F1-6809F497A869}">
    <text>updated</text>
  </threadedComment>
  <threadedComment ref="MPP851988" dT="2023-01-31T08:26:00.52" personId="{4D90216A-5022-448F-B86B-3C48E47C285D}" id="{BB875BA5-E623-4318-A352-93428F78400D}">
    <text>@Mwamlima, Basileke please edit this line as per the mail from Guy</text>
    <mentions>
      <mention mentionpersonId="{1D340A60-DA7F-4B80-92CD-5DFC1B872412}" mentionId="{D3498A43-296B-4730-A060-1A268A6BFD1F}" startIndex="0" length="19"/>
    </mentions>
  </threadedComment>
  <threadedComment ref="MPP851988" dT="2023-01-31T09:06:23.90" personId="{171D40F8-B88A-4899-8923-1253382DD713}" id="{3FA57F7D-6C02-465A-9207-5F62C031B9FF}" parentId="{BB875BA5-E623-4318-A352-93428F78400D}">
    <text>updated</text>
  </threadedComment>
  <threadedComment ref="MZL851988" dT="2023-01-31T08:26:00.52" personId="{4D90216A-5022-448F-B86B-3C48E47C285D}" id="{0E503FE8-6EF5-446B-8738-80FE07C9EEDB}">
    <text>@Mwamlima, Basileke please edit this line as per the mail from Guy</text>
    <mentions>
      <mention mentionpersonId="{1D340A60-DA7F-4B80-92CD-5DFC1B872412}" mentionId="{B1503B82-17E4-411C-AE6F-89864C59EDD1}" startIndex="0" length="19"/>
    </mentions>
  </threadedComment>
  <threadedComment ref="MZL851988" dT="2023-01-31T09:06:23.90" personId="{171D40F8-B88A-4899-8923-1253382DD713}" id="{98D0C1B6-8D63-4B5F-8059-5108DBB326D3}" parentId="{0E503FE8-6EF5-446B-8738-80FE07C9EEDB}">
    <text>updated</text>
  </threadedComment>
  <threadedComment ref="NJH851988" dT="2023-01-31T08:26:00.52" personId="{4D90216A-5022-448F-B86B-3C48E47C285D}" id="{01C1DE11-9E40-464C-847B-D93A15465197}">
    <text>@Mwamlima, Basileke please edit this line as per the mail from Guy</text>
    <mentions>
      <mention mentionpersonId="{1D340A60-DA7F-4B80-92CD-5DFC1B872412}" mentionId="{D12A1291-0566-4831-BEAB-8FB93E2AF9E7}" startIndex="0" length="19"/>
    </mentions>
  </threadedComment>
  <threadedComment ref="NJH851988" dT="2023-01-31T09:06:23.90" personId="{171D40F8-B88A-4899-8923-1253382DD713}" id="{30AD629D-5107-49DD-8AA7-B26C54C7B24E}" parentId="{01C1DE11-9E40-464C-847B-D93A15465197}">
    <text>updated</text>
  </threadedComment>
  <threadedComment ref="NTD851988" dT="2023-01-31T08:26:00.52" personId="{4D90216A-5022-448F-B86B-3C48E47C285D}" id="{77F4C47C-F28F-4682-8947-934899A22DF0}">
    <text>@Mwamlima, Basileke please edit this line as per the mail from Guy</text>
    <mentions>
      <mention mentionpersonId="{1D340A60-DA7F-4B80-92CD-5DFC1B872412}" mentionId="{5EC26442-45B3-41D9-8DE3-110960117B8D}" startIndex="0" length="19"/>
    </mentions>
  </threadedComment>
  <threadedComment ref="NTD851988" dT="2023-01-31T09:06:23.90" personId="{171D40F8-B88A-4899-8923-1253382DD713}" id="{A4EA5AB2-E64D-468D-9C87-565E95FD75EC}" parentId="{77F4C47C-F28F-4682-8947-934899A22DF0}">
    <text>updated</text>
  </threadedComment>
  <threadedComment ref="OCZ851988" dT="2023-01-31T08:26:00.52" personId="{4D90216A-5022-448F-B86B-3C48E47C285D}" id="{21CD43CF-BB32-45E5-A312-37697FDB82DB}">
    <text>@Mwamlima, Basileke please edit this line as per the mail from Guy</text>
    <mentions>
      <mention mentionpersonId="{1D340A60-DA7F-4B80-92CD-5DFC1B872412}" mentionId="{E47E7981-D5A1-420F-845A-ABAAC155BEBF}" startIndex="0" length="19"/>
    </mentions>
  </threadedComment>
  <threadedComment ref="OCZ851988" dT="2023-01-31T09:06:23.90" personId="{171D40F8-B88A-4899-8923-1253382DD713}" id="{A1AEC079-D514-4A5A-9F28-25FA1BEA32AC}" parentId="{21CD43CF-BB32-45E5-A312-37697FDB82DB}">
    <text>updated</text>
  </threadedComment>
  <threadedComment ref="OMV851988" dT="2023-01-31T08:26:00.52" personId="{4D90216A-5022-448F-B86B-3C48E47C285D}" id="{8F0355DA-0D94-4CC6-A793-202C4648958C}">
    <text>@Mwamlima, Basileke please edit this line as per the mail from Guy</text>
    <mentions>
      <mention mentionpersonId="{1D340A60-DA7F-4B80-92CD-5DFC1B872412}" mentionId="{445D2B88-289A-4F0A-8976-98C04583BC9D}" startIndex="0" length="19"/>
    </mentions>
  </threadedComment>
  <threadedComment ref="OMV851988" dT="2023-01-31T09:06:23.90" personId="{171D40F8-B88A-4899-8923-1253382DD713}" id="{4AE683E7-BE03-4985-8686-48108E1639F1}" parentId="{8F0355DA-0D94-4CC6-A793-202C4648958C}">
    <text>updated</text>
  </threadedComment>
  <threadedComment ref="OWR851988" dT="2023-01-31T08:26:00.52" personId="{4D90216A-5022-448F-B86B-3C48E47C285D}" id="{031958C3-445C-4CA0-B88A-5C01EC1C93B2}">
    <text>@Mwamlima, Basileke please edit this line as per the mail from Guy</text>
    <mentions>
      <mention mentionpersonId="{1D340A60-DA7F-4B80-92CD-5DFC1B872412}" mentionId="{EABFAE3D-5173-4E8A-B3AB-C1EA2608BE05}" startIndex="0" length="19"/>
    </mentions>
  </threadedComment>
  <threadedComment ref="OWR851988" dT="2023-01-31T09:06:23.90" personId="{171D40F8-B88A-4899-8923-1253382DD713}" id="{8DCA510D-4FFB-43AE-8C23-4F3917255CE4}" parentId="{031958C3-445C-4CA0-B88A-5C01EC1C93B2}">
    <text>updated</text>
  </threadedComment>
  <threadedComment ref="PGN851988" dT="2023-01-31T08:26:00.52" personId="{4D90216A-5022-448F-B86B-3C48E47C285D}" id="{B1A1551F-F716-43C2-9E7C-CC560EC13EB5}">
    <text>@Mwamlima, Basileke please edit this line as per the mail from Guy</text>
    <mentions>
      <mention mentionpersonId="{1D340A60-DA7F-4B80-92CD-5DFC1B872412}" mentionId="{C5F3EEE6-76D0-4646-BB24-816C563FD6C4}" startIndex="0" length="19"/>
    </mentions>
  </threadedComment>
  <threadedComment ref="PGN851988" dT="2023-01-31T09:06:23.90" personId="{171D40F8-B88A-4899-8923-1253382DD713}" id="{2578F72C-A064-4F03-B02E-71CAAD1F81B6}" parentId="{B1A1551F-F716-43C2-9E7C-CC560EC13EB5}">
    <text>updated</text>
  </threadedComment>
  <threadedComment ref="PQJ851988" dT="2023-01-31T08:26:00.52" personId="{4D90216A-5022-448F-B86B-3C48E47C285D}" id="{0F3A21D1-8CCE-4A70-AC4F-BF41BDB3ED94}">
    <text>@Mwamlima, Basileke please edit this line as per the mail from Guy</text>
    <mentions>
      <mention mentionpersonId="{1D340A60-DA7F-4B80-92CD-5DFC1B872412}" mentionId="{2B5A15C3-D8B5-4255-98FB-B453E125E515}" startIndex="0" length="19"/>
    </mentions>
  </threadedComment>
  <threadedComment ref="PQJ851988" dT="2023-01-31T09:06:23.90" personId="{171D40F8-B88A-4899-8923-1253382DD713}" id="{93039DE3-CEF0-44C1-B818-4C78824B0FF0}" parentId="{0F3A21D1-8CCE-4A70-AC4F-BF41BDB3ED94}">
    <text>updated</text>
  </threadedComment>
  <threadedComment ref="QAF851988" dT="2023-01-31T08:26:00.52" personId="{4D90216A-5022-448F-B86B-3C48E47C285D}" id="{61C767B9-D88B-42D6-9105-8B85B30A97C7}">
    <text>@Mwamlima, Basileke please edit this line as per the mail from Guy</text>
    <mentions>
      <mention mentionpersonId="{1D340A60-DA7F-4B80-92CD-5DFC1B872412}" mentionId="{AB169315-6CB9-432D-93C4-C846764B18CA}" startIndex="0" length="19"/>
    </mentions>
  </threadedComment>
  <threadedComment ref="QAF851988" dT="2023-01-31T09:06:23.90" personId="{171D40F8-B88A-4899-8923-1253382DD713}" id="{E6A3CB86-D492-49A1-9A7D-C94152422587}" parentId="{61C767B9-D88B-42D6-9105-8B85B30A97C7}">
    <text>updated</text>
  </threadedComment>
  <threadedComment ref="QKB851988" dT="2023-01-31T08:26:00.52" personId="{4D90216A-5022-448F-B86B-3C48E47C285D}" id="{B8B3389F-3D98-4FC0-9A0C-0A248E741EE7}">
    <text>@Mwamlima, Basileke please edit this line as per the mail from Guy</text>
    <mentions>
      <mention mentionpersonId="{1D340A60-DA7F-4B80-92CD-5DFC1B872412}" mentionId="{6585AC9D-3F7B-46D3-B428-CA807DF30982}" startIndex="0" length="19"/>
    </mentions>
  </threadedComment>
  <threadedComment ref="QKB851988" dT="2023-01-31T09:06:23.90" personId="{171D40F8-B88A-4899-8923-1253382DD713}" id="{9C9C6190-97A1-4505-8EB9-4C7F0A337CBF}" parentId="{B8B3389F-3D98-4FC0-9A0C-0A248E741EE7}">
    <text>updated</text>
  </threadedComment>
  <threadedComment ref="QTX851988" dT="2023-01-31T08:26:00.52" personId="{4D90216A-5022-448F-B86B-3C48E47C285D}" id="{1CFA1957-B319-4B26-94FB-97104C92221B}">
    <text>@Mwamlima, Basileke please edit this line as per the mail from Guy</text>
    <mentions>
      <mention mentionpersonId="{1D340A60-DA7F-4B80-92CD-5DFC1B872412}" mentionId="{9257CBE6-B3AE-4957-93DC-793521D3E4C2}" startIndex="0" length="19"/>
    </mentions>
  </threadedComment>
  <threadedComment ref="QTX851988" dT="2023-01-31T09:06:23.90" personId="{171D40F8-B88A-4899-8923-1253382DD713}" id="{DBA7B462-EE82-4031-83AF-FA611A5E5ACF}" parentId="{1CFA1957-B319-4B26-94FB-97104C92221B}">
    <text>updated</text>
  </threadedComment>
  <threadedComment ref="RDT851988" dT="2023-01-31T08:26:00.52" personId="{4D90216A-5022-448F-B86B-3C48E47C285D}" id="{DBEA6F78-792D-4946-A25E-9473999406ED}">
    <text>@Mwamlima, Basileke please edit this line as per the mail from Guy</text>
    <mentions>
      <mention mentionpersonId="{1D340A60-DA7F-4B80-92CD-5DFC1B872412}" mentionId="{96F1C6C3-FC58-4582-93E6-7C17C1878102}" startIndex="0" length="19"/>
    </mentions>
  </threadedComment>
  <threadedComment ref="RDT851988" dT="2023-01-31T09:06:23.90" personId="{171D40F8-B88A-4899-8923-1253382DD713}" id="{D35CDC39-67EA-482E-B313-F60ADD65CECA}" parentId="{DBEA6F78-792D-4946-A25E-9473999406ED}">
    <text>updated</text>
  </threadedComment>
  <threadedComment ref="RNP851988" dT="2023-01-31T08:26:00.52" personId="{4D90216A-5022-448F-B86B-3C48E47C285D}" id="{E9879A33-8372-492D-8700-D458874E3884}">
    <text>@Mwamlima, Basileke please edit this line as per the mail from Guy</text>
    <mentions>
      <mention mentionpersonId="{1D340A60-DA7F-4B80-92CD-5DFC1B872412}" mentionId="{30BDE21E-2636-42A7-88E0-D416842C765E}" startIndex="0" length="19"/>
    </mentions>
  </threadedComment>
  <threadedComment ref="RNP851988" dT="2023-01-31T09:06:23.90" personId="{171D40F8-B88A-4899-8923-1253382DD713}" id="{C4E6E7DC-FD74-446B-AE22-0E02A6F2A266}" parentId="{E9879A33-8372-492D-8700-D458874E3884}">
    <text>updated</text>
  </threadedComment>
  <threadedComment ref="RXL851988" dT="2023-01-31T08:26:00.52" personId="{4D90216A-5022-448F-B86B-3C48E47C285D}" id="{B96B5344-F6FF-41B0-8305-33F30B1D6222}">
    <text>@Mwamlima, Basileke please edit this line as per the mail from Guy</text>
    <mentions>
      <mention mentionpersonId="{1D340A60-DA7F-4B80-92CD-5DFC1B872412}" mentionId="{137CDD02-A8BC-4D9B-BE96-A60521A97590}" startIndex="0" length="19"/>
    </mentions>
  </threadedComment>
  <threadedComment ref="RXL851988" dT="2023-01-31T09:06:23.90" personId="{171D40F8-B88A-4899-8923-1253382DD713}" id="{08FB14D0-9378-46D2-AD72-08E09467F0B3}" parentId="{B96B5344-F6FF-41B0-8305-33F30B1D6222}">
    <text>updated</text>
  </threadedComment>
  <threadedComment ref="SHH851988" dT="2023-01-31T08:26:00.52" personId="{4D90216A-5022-448F-B86B-3C48E47C285D}" id="{25A2DAF6-CF87-4D1B-9453-BF2CD1B0009B}">
    <text>@Mwamlima, Basileke please edit this line as per the mail from Guy</text>
    <mentions>
      <mention mentionpersonId="{1D340A60-DA7F-4B80-92CD-5DFC1B872412}" mentionId="{B953D97F-0CBB-47A9-8386-2ABB5E7AB5DC}" startIndex="0" length="19"/>
    </mentions>
  </threadedComment>
  <threadedComment ref="SHH851988" dT="2023-01-31T09:06:23.90" personId="{171D40F8-B88A-4899-8923-1253382DD713}" id="{F5506DDC-6704-4C1E-93D6-41EC1A95907B}" parentId="{25A2DAF6-CF87-4D1B-9453-BF2CD1B0009B}">
    <text>updated</text>
  </threadedComment>
  <threadedComment ref="SRD851988" dT="2023-01-31T08:26:00.52" personId="{4D90216A-5022-448F-B86B-3C48E47C285D}" id="{1840FA34-9153-48B1-AC19-6BD2E008FB12}">
    <text>@Mwamlima, Basileke please edit this line as per the mail from Guy</text>
    <mentions>
      <mention mentionpersonId="{1D340A60-DA7F-4B80-92CD-5DFC1B872412}" mentionId="{EFFE24BC-4065-42DD-ACF8-758BFE3080AF}" startIndex="0" length="19"/>
    </mentions>
  </threadedComment>
  <threadedComment ref="SRD851988" dT="2023-01-31T09:06:23.90" personId="{171D40F8-B88A-4899-8923-1253382DD713}" id="{E1A46770-1AEA-46D4-9985-E1ED6585F576}" parentId="{1840FA34-9153-48B1-AC19-6BD2E008FB12}">
    <text>updated</text>
  </threadedComment>
  <threadedComment ref="TAZ851988" dT="2023-01-31T08:26:00.52" personId="{4D90216A-5022-448F-B86B-3C48E47C285D}" id="{D38D003A-8965-4D1F-B2D8-6E4D047AF740}">
    <text>@Mwamlima, Basileke please edit this line as per the mail from Guy</text>
    <mentions>
      <mention mentionpersonId="{1D340A60-DA7F-4B80-92CD-5DFC1B872412}" mentionId="{435E84EA-DC5C-4DFB-BDC8-625D69D9335F}" startIndex="0" length="19"/>
    </mentions>
  </threadedComment>
  <threadedComment ref="TAZ851988" dT="2023-01-31T09:06:23.90" personId="{171D40F8-B88A-4899-8923-1253382DD713}" id="{80F21A73-1E6F-4436-BC14-93BD025C29B9}" parentId="{D38D003A-8965-4D1F-B2D8-6E4D047AF740}">
    <text>updated</text>
  </threadedComment>
  <threadedComment ref="TKV851988" dT="2023-01-31T08:26:00.52" personId="{4D90216A-5022-448F-B86B-3C48E47C285D}" id="{5E789CA0-3B24-4120-BF9F-EB64B03755C3}">
    <text>@Mwamlima, Basileke please edit this line as per the mail from Guy</text>
    <mentions>
      <mention mentionpersonId="{1D340A60-DA7F-4B80-92CD-5DFC1B872412}" mentionId="{DD47F16D-06FB-4B05-9D34-FF678AEBF0B0}" startIndex="0" length="19"/>
    </mentions>
  </threadedComment>
  <threadedComment ref="TKV851988" dT="2023-01-31T09:06:23.90" personId="{171D40F8-B88A-4899-8923-1253382DD713}" id="{15FDA2E3-D8B7-4AD6-BCF6-4940ED880FFE}" parentId="{5E789CA0-3B24-4120-BF9F-EB64B03755C3}">
    <text>updated</text>
  </threadedComment>
  <threadedComment ref="TUR851988" dT="2023-01-31T08:26:00.52" personId="{4D90216A-5022-448F-B86B-3C48E47C285D}" id="{767E096A-276F-479B-8685-6DA595AAE9EB}">
    <text>@Mwamlima, Basileke please edit this line as per the mail from Guy</text>
    <mentions>
      <mention mentionpersonId="{1D340A60-DA7F-4B80-92CD-5DFC1B872412}" mentionId="{A9F89910-3FAB-4A70-9BFC-F0B08D473000}" startIndex="0" length="19"/>
    </mentions>
  </threadedComment>
  <threadedComment ref="TUR851988" dT="2023-01-31T09:06:23.90" personId="{171D40F8-B88A-4899-8923-1253382DD713}" id="{7009DFFF-AABD-47C9-8D32-147DF4242E18}" parentId="{767E096A-276F-479B-8685-6DA595AAE9EB}">
    <text>updated</text>
  </threadedComment>
  <threadedComment ref="UEN851988" dT="2023-01-31T08:26:00.52" personId="{4D90216A-5022-448F-B86B-3C48E47C285D}" id="{DA59964D-E092-4F8B-8F53-053B657CA182}">
    <text>@Mwamlima, Basileke please edit this line as per the mail from Guy</text>
    <mentions>
      <mention mentionpersonId="{1D340A60-DA7F-4B80-92CD-5DFC1B872412}" mentionId="{E85D55C7-232C-414A-A659-8DAC5C324035}" startIndex="0" length="19"/>
    </mentions>
  </threadedComment>
  <threadedComment ref="UEN851988" dT="2023-01-31T09:06:23.90" personId="{171D40F8-B88A-4899-8923-1253382DD713}" id="{10368F09-B941-408E-9179-1CF554EDBC4E}" parentId="{DA59964D-E092-4F8B-8F53-053B657CA182}">
    <text>updated</text>
  </threadedComment>
  <threadedComment ref="UOJ851988" dT="2023-01-31T08:26:00.52" personId="{4D90216A-5022-448F-B86B-3C48E47C285D}" id="{DFAE1841-5F5B-4BA3-A12E-CFCC78C27267}">
    <text>@Mwamlima, Basileke please edit this line as per the mail from Guy</text>
    <mentions>
      <mention mentionpersonId="{1D340A60-DA7F-4B80-92CD-5DFC1B872412}" mentionId="{F54E7966-70A1-4787-96CA-A647A15DA0E1}" startIndex="0" length="19"/>
    </mentions>
  </threadedComment>
  <threadedComment ref="UOJ851988" dT="2023-01-31T09:06:23.90" personId="{171D40F8-B88A-4899-8923-1253382DD713}" id="{A82B44D5-EBEE-4B51-B4F9-28C002678A0E}" parentId="{DFAE1841-5F5B-4BA3-A12E-CFCC78C27267}">
    <text>updated</text>
  </threadedComment>
  <threadedComment ref="UYF851988" dT="2023-01-31T08:26:00.52" personId="{4D90216A-5022-448F-B86B-3C48E47C285D}" id="{B078EEAB-6A1E-47DD-86D8-730B77849708}">
    <text>@Mwamlima, Basileke please edit this line as per the mail from Guy</text>
    <mentions>
      <mention mentionpersonId="{1D340A60-DA7F-4B80-92CD-5DFC1B872412}" mentionId="{7A2CC9BF-EA6E-495D-B214-FA1365CFD729}" startIndex="0" length="19"/>
    </mentions>
  </threadedComment>
  <threadedComment ref="UYF851988" dT="2023-01-31T09:06:23.90" personId="{171D40F8-B88A-4899-8923-1253382DD713}" id="{12B91E46-A7C4-4588-A03A-5406829F85CA}" parentId="{B078EEAB-6A1E-47DD-86D8-730B77849708}">
    <text>updated</text>
  </threadedComment>
  <threadedComment ref="VIB851988" dT="2023-01-31T08:26:00.52" personId="{4D90216A-5022-448F-B86B-3C48E47C285D}" id="{03BF7C77-776C-4A50-B0A8-87D6DEAC419F}">
    <text>@Mwamlima, Basileke please edit this line as per the mail from Guy</text>
    <mentions>
      <mention mentionpersonId="{1D340A60-DA7F-4B80-92CD-5DFC1B872412}" mentionId="{26A82CE3-1D63-4643-B19C-42A52C660DE8}" startIndex="0" length="19"/>
    </mentions>
  </threadedComment>
  <threadedComment ref="VIB851988" dT="2023-01-31T09:06:23.90" personId="{171D40F8-B88A-4899-8923-1253382DD713}" id="{60FA6BFF-71CD-484E-8095-921E4C4881C5}" parentId="{03BF7C77-776C-4A50-B0A8-87D6DEAC419F}">
    <text>updated</text>
  </threadedComment>
  <threadedComment ref="VRX851988" dT="2023-01-31T08:26:00.52" personId="{4D90216A-5022-448F-B86B-3C48E47C285D}" id="{A3984676-27BE-4C42-A6A1-F1DCF52E0FEC}">
    <text>@Mwamlima, Basileke please edit this line as per the mail from Guy</text>
    <mentions>
      <mention mentionpersonId="{1D340A60-DA7F-4B80-92CD-5DFC1B872412}" mentionId="{9FBC0FAD-14A1-4779-BC72-B453B3B7CF31}" startIndex="0" length="19"/>
    </mentions>
  </threadedComment>
  <threadedComment ref="VRX851988" dT="2023-01-31T09:06:23.90" personId="{171D40F8-B88A-4899-8923-1253382DD713}" id="{1B54F0D3-2BE4-4AD9-89E8-D03273CA7B1F}" parentId="{A3984676-27BE-4C42-A6A1-F1DCF52E0FEC}">
    <text>updated</text>
  </threadedComment>
  <threadedComment ref="WBT851988" dT="2023-01-31T08:26:00.52" personId="{4D90216A-5022-448F-B86B-3C48E47C285D}" id="{0367AF89-8E8A-4CC3-9B5B-CB1381721E7B}">
    <text>@Mwamlima, Basileke please edit this line as per the mail from Guy</text>
    <mentions>
      <mention mentionpersonId="{1D340A60-DA7F-4B80-92CD-5DFC1B872412}" mentionId="{DDBE1173-41A3-4697-8CA4-F5477DC5D03B}" startIndex="0" length="19"/>
    </mentions>
  </threadedComment>
  <threadedComment ref="WBT851988" dT="2023-01-31T09:06:23.90" personId="{171D40F8-B88A-4899-8923-1253382DD713}" id="{DB09A6E3-10A4-4322-A5C6-3CB41B101009}" parentId="{0367AF89-8E8A-4CC3-9B5B-CB1381721E7B}">
    <text>updated</text>
  </threadedComment>
  <threadedComment ref="WLP851988" dT="2023-01-31T08:26:00.52" personId="{4D90216A-5022-448F-B86B-3C48E47C285D}" id="{FA65C809-EA63-4D6B-B342-1B132E9738AE}">
    <text>@Mwamlima, Basileke please edit this line as per the mail from Guy</text>
    <mentions>
      <mention mentionpersonId="{1D340A60-DA7F-4B80-92CD-5DFC1B872412}" mentionId="{D68F89B2-E9DE-4DDF-AD7D-41C54C639EAA}" startIndex="0" length="19"/>
    </mentions>
  </threadedComment>
  <threadedComment ref="WLP851988" dT="2023-01-31T09:06:23.90" personId="{171D40F8-B88A-4899-8923-1253382DD713}" id="{EA736F10-4E5C-4646-8AFF-FB6CA326CEA3}" parentId="{FA65C809-EA63-4D6B-B342-1B132E9738AE}">
    <text>updated</text>
  </threadedComment>
  <threadedComment ref="WVL851988" dT="2023-01-31T08:26:00.52" personId="{4D90216A-5022-448F-B86B-3C48E47C285D}" id="{6BC836A8-3327-4F24-B39F-9ADCE90F7EF5}">
    <text>@Mwamlima, Basileke please edit this line as per the mail from Guy</text>
    <mentions>
      <mention mentionpersonId="{1D340A60-DA7F-4B80-92CD-5DFC1B872412}" mentionId="{5F917817-8F01-4602-9F90-8AC841DA1472}" startIndex="0" length="19"/>
    </mentions>
  </threadedComment>
  <threadedComment ref="WVL851988" dT="2023-01-31T09:06:23.90" personId="{171D40F8-B88A-4899-8923-1253382DD713}" id="{799C040E-F982-4C35-B7BA-7E933C3B0A53}" parentId="{6BC836A8-3327-4F24-B39F-9ADCE90F7EF5}">
    <text>updated</text>
  </threadedComment>
  <threadedComment ref="E917522" dT="2023-01-31T08:27:18.32" personId="{4D90216A-5022-448F-B86B-3C48E47C285D}" id="{B28025E0-DE3F-41B4-9A13-FEB30D89ABF4}">
    <text>@Mwamlima, Basileke please update this as per Zenzo's calculations (considered and quality checked by yourself of course)</text>
    <mentions>
      <mention mentionpersonId="{1D340A60-DA7F-4B80-92CD-5DFC1B872412}" mentionId="{9C904050-CC4F-42E7-820B-3DC8D4772281}" startIndex="0" length="19"/>
    </mentions>
  </threadedComment>
  <threadedComment ref="E917522" dT="2023-01-31T08:57:32.93" personId="{171D40F8-B88A-4899-8923-1253382DD713}" id="{A70F3712-8BD1-45FE-B9BB-D0673F874D9E}" parentId="{B28025E0-DE3F-41B4-9A13-FEB30D89ABF4}">
    <text>Updated.</text>
  </threadedComment>
  <threadedComment ref="JA917522" dT="2023-01-31T08:27:18.32" personId="{4D90216A-5022-448F-B86B-3C48E47C285D}" id="{0D754A68-D9B3-4E33-BE0F-8103441CC2FF}">
    <text>@Mwamlima, Basileke please update this as per Zenzo's calculations (considered and quality checked by yourself of course)</text>
    <mentions>
      <mention mentionpersonId="{1D340A60-DA7F-4B80-92CD-5DFC1B872412}" mentionId="{FC03B351-21E6-441F-94D5-CCB9E1D78EC9}" startIndex="0" length="19"/>
    </mentions>
  </threadedComment>
  <threadedComment ref="JA917522" dT="2023-01-31T08:57:32.93" personId="{171D40F8-B88A-4899-8923-1253382DD713}" id="{4A4762A1-CC0F-4628-9145-983E4562ECAB}" parentId="{0D754A68-D9B3-4E33-BE0F-8103441CC2FF}">
    <text>Updated.</text>
  </threadedComment>
  <threadedComment ref="SW917522" dT="2023-01-31T08:27:18.32" personId="{4D90216A-5022-448F-B86B-3C48E47C285D}" id="{C9C60DC9-F96D-4131-879D-AAFEA6D22332}">
    <text>@Mwamlima, Basileke please update this as per Zenzo's calculations (considered and quality checked by yourself of course)</text>
    <mentions>
      <mention mentionpersonId="{1D340A60-DA7F-4B80-92CD-5DFC1B872412}" mentionId="{E5128B3E-8A6B-4831-8D9E-AB904182D03B}" startIndex="0" length="19"/>
    </mentions>
  </threadedComment>
  <threadedComment ref="SW917522" dT="2023-01-31T08:57:32.93" personId="{171D40F8-B88A-4899-8923-1253382DD713}" id="{E120FE94-6914-4C9B-B891-245AB220E82E}" parentId="{C9C60DC9-F96D-4131-879D-AAFEA6D22332}">
    <text>Updated.</text>
  </threadedComment>
  <threadedComment ref="ACS917522" dT="2023-01-31T08:27:18.32" personId="{4D90216A-5022-448F-B86B-3C48E47C285D}" id="{B693F2E4-AEB2-4D2A-B6CA-87D8CFDE0E0B}">
    <text>@Mwamlima, Basileke please update this as per Zenzo's calculations (considered and quality checked by yourself of course)</text>
    <mentions>
      <mention mentionpersonId="{1D340A60-DA7F-4B80-92CD-5DFC1B872412}" mentionId="{14259DBD-A1AB-4945-8E89-A939B20B0525}" startIndex="0" length="19"/>
    </mentions>
  </threadedComment>
  <threadedComment ref="ACS917522" dT="2023-01-31T08:57:32.93" personId="{171D40F8-B88A-4899-8923-1253382DD713}" id="{85F41142-5907-41E7-9B27-4D040B766EB5}" parentId="{B693F2E4-AEB2-4D2A-B6CA-87D8CFDE0E0B}">
    <text>Updated.</text>
  </threadedComment>
  <threadedComment ref="AMO917522" dT="2023-01-31T08:27:18.32" personId="{4D90216A-5022-448F-B86B-3C48E47C285D}" id="{89DD7D45-91A9-4DCC-9B16-5A939DF466BC}">
    <text>@Mwamlima, Basileke please update this as per Zenzo's calculations (considered and quality checked by yourself of course)</text>
    <mentions>
      <mention mentionpersonId="{1D340A60-DA7F-4B80-92CD-5DFC1B872412}" mentionId="{7C0380AA-244F-4E13-A504-E27CF27021B7}" startIndex="0" length="19"/>
    </mentions>
  </threadedComment>
  <threadedComment ref="AMO917522" dT="2023-01-31T08:57:32.93" personId="{171D40F8-B88A-4899-8923-1253382DD713}" id="{C612FC71-1B61-4631-A4A1-CFD68E6B75AC}" parentId="{89DD7D45-91A9-4DCC-9B16-5A939DF466BC}">
    <text>Updated.</text>
  </threadedComment>
  <threadedComment ref="AWK917522" dT="2023-01-31T08:27:18.32" personId="{4D90216A-5022-448F-B86B-3C48E47C285D}" id="{259B0B6E-8D79-433A-A156-F2EA598A4EF8}">
    <text>@Mwamlima, Basileke please update this as per Zenzo's calculations (considered and quality checked by yourself of course)</text>
    <mentions>
      <mention mentionpersonId="{1D340A60-DA7F-4B80-92CD-5DFC1B872412}" mentionId="{FD3B0357-FC11-4CC6-B4F8-732F2BC1E128}" startIndex="0" length="19"/>
    </mentions>
  </threadedComment>
  <threadedComment ref="AWK917522" dT="2023-01-31T08:57:32.93" personId="{171D40F8-B88A-4899-8923-1253382DD713}" id="{A50F8EE6-15FB-4C82-8A39-CF2356A96BED}" parentId="{259B0B6E-8D79-433A-A156-F2EA598A4EF8}">
    <text>Updated.</text>
  </threadedComment>
  <threadedComment ref="BGG917522" dT="2023-01-31T08:27:18.32" personId="{4D90216A-5022-448F-B86B-3C48E47C285D}" id="{00370851-C82A-4FE1-89D3-A0BED6CE7F9E}">
    <text>@Mwamlima, Basileke please update this as per Zenzo's calculations (considered and quality checked by yourself of course)</text>
    <mentions>
      <mention mentionpersonId="{1D340A60-DA7F-4B80-92CD-5DFC1B872412}" mentionId="{47BE45A9-CF34-4DCE-8F42-A9913AE7C044}" startIndex="0" length="19"/>
    </mentions>
  </threadedComment>
  <threadedComment ref="BGG917522" dT="2023-01-31T08:57:32.93" personId="{171D40F8-B88A-4899-8923-1253382DD713}" id="{4D652B69-45DF-40EE-9F83-64EEF91B9132}" parentId="{00370851-C82A-4FE1-89D3-A0BED6CE7F9E}">
    <text>Updated.</text>
  </threadedComment>
  <threadedComment ref="BQC917522" dT="2023-01-31T08:27:18.32" personId="{4D90216A-5022-448F-B86B-3C48E47C285D}" id="{44D648A5-A803-4181-8601-CABD4BCC91FF}">
    <text>@Mwamlima, Basileke please update this as per Zenzo's calculations (considered and quality checked by yourself of course)</text>
    <mentions>
      <mention mentionpersonId="{1D340A60-DA7F-4B80-92CD-5DFC1B872412}" mentionId="{90418E60-9F80-48E7-BDCF-DE35CA6C25BF}" startIndex="0" length="19"/>
    </mentions>
  </threadedComment>
  <threadedComment ref="BQC917522" dT="2023-01-31T08:57:32.93" personId="{171D40F8-B88A-4899-8923-1253382DD713}" id="{8CE436B0-5F79-4DD3-80F6-ADFAA7411890}" parentId="{44D648A5-A803-4181-8601-CABD4BCC91FF}">
    <text>Updated.</text>
  </threadedComment>
  <threadedComment ref="BZY917522" dT="2023-01-31T08:27:18.32" personId="{4D90216A-5022-448F-B86B-3C48E47C285D}" id="{DA372827-3A03-43E1-B30F-729485DD2682}">
    <text>@Mwamlima, Basileke please update this as per Zenzo's calculations (considered and quality checked by yourself of course)</text>
    <mentions>
      <mention mentionpersonId="{1D340A60-DA7F-4B80-92CD-5DFC1B872412}" mentionId="{930CA0B9-005D-4A3B-B6F0-042E0C9FF67F}" startIndex="0" length="19"/>
    </mentions>
  </threadedComment>
  <threadedComment ref="BZY917522" dT="2023-01-31T08:57:32.93" personId="{171D40F8-B88A-4899-8923-1253382DD713}" id="{BE99A683-CB57-4B9C-9ABA-2255AD42F5FF}" parentId="{DA372827-3A03-43E1-B30F-729485DD2682}">
    <text>Updated.</text>
  </threadedComment>
  <threadedComment ref="CJU917522" dT="2023-01-31T08:27:18.32" personId="{4D90216A-5022-448F-B86B-3C48E47C285D}" id="{B8DB1B0F-25B5-4546-B3E1-8D0ACF1997E1}">
    <text>@Mwamlima, Basileke please update this as per Zenzo's calculations (considered and quality checked by yourself of course)</text>
    <mentions>
      <mention mentionpersonId="{1D340A60-DA7F-4B80-92CD-5DFC1B872412}" mentionId="{06E3EFCF-5F7F-4ED0-BCC2-B30D04735EAA}" startIndex="0" length="19"/>
    </mentions>
  </threadedComment>
  <threadedComment ref="CJU917522" dT="2023-01-31T08:57:32.93" personId="{171D40F8-B88A-4899-8923-1253382DD713}" id="{3FEB4785-9141-47D9-8DDC-F66357F7509B}" parentId="{B8DB1B0F-25B5-4546-B3E1-8D0ACF1997E1}">
    <text>Updated.</text>
  </threadedComment>
  <threadedComment ref="CTQ917522" dT="2023-01-31T08:27:18.32" personId="{4D90216A-5022-448F-B86B-3C48E47C285D}" id="{B3BD8A25-7BED-45B7-963C-D97639B83317}">
    <text>@Mwamlima, Basileke please update this as per Zenzo's calculations (considered and quality checked by yourself of course)</text>
    <mentions>
      <mention mentionpersonId="{1D340A60-DA7F-4B80-92CD-5DFC1B872412}" mentionId="{532D2CD1-733F-491B-BCA6-C012F9AD80B6}" startIndex="0" length="19"/>
    </mentions>
  </threadedComment>
  <threadedComment ref="CTQ917522" dT="2023-01-31T08:57:32.93" personId="{171D40F8-B88A-4899-8923-1253382DD713}" id="{BE4B1E50-EFF6-4937-BE80-C942921ECD49}" parentId="{B3BD8A25-7BED-45B7-963C-D97639B83317}">
    <text>Updated.</text>
  </threadedComment>
  <threadedComment ref="DDM917522" dT="2023-01-31T08:27:18.32" personId="{4D90216A-5022-448F-B86B-3C48E47C285D}" id="{F1DF7AD5-1AF8-4C0A-967C-216933432CF6}">
    <text>@Mwamlima, Basileke please update this as per Zenzo's calculations (considered and quality checked by yourself of course)</text>
    <mentions>
      <mention mentionpersonId="{1D340A60-DA7F-4B80-92CD-5DFC1B872412}" mentionId="{24B9D2C4-4583-45DE-B455-F58AB3F191B0}" startIndex="0" length="19"/>
    </mentions>
  </threadedComment>
  <threadedComment ref="DDM917522" dT="2023-01-31T08:57:32.93" personId="{171D40F8-B88A-4899-8923-1253382DD713}" id="{793381A7-95F2-4C68-A697-B94E9E914BEB}" parentId="{F1DF7AD5-1AF8-4C0A-967C-216933432CF6}">
    <text>Updated.</text>
  </threadedComment>
  <threadedComment ref="DNI917522" dT="2023-01-31T08:27:18.32" personId="{4D90216A-5022-448F-B86B-3C48E47C285D}" id="{30395042-C439-4674-802A-256EA8364F0E}">
    <text>@Mwamlima, Basileke please update this as per Zenzo's calculations (considered and quality checked by yourself of course)</text>
    <mentions>
      <mention mentionpersonId="{1D340A60-DA7F-4B80-92CD-5DFC1B872412}" mentionId="{A594DB77-C2C1-4908-8950-6CC4FB80971E}" startIndex="0" length="19"/>
    </mentions>
  </threadedComment>
  <threadedComment ref="DNI917522" dT="2023-01-31T08:57:32.93" personId="{171D40F8-B88A-4899-8923-1253382DD713}" id="{21AA604F-30FE-4AD2-B70F-6D778B017C43}" parentId="{30395042-C439-4674-802A-256EA8364F0E}">
    <text>Updated.</text>
  </threadedComment>
  <threadedComment ref="DXE917522" dT="2023-01-31T08:27:18.32" personId="{4D90216A-5022-448F-B86B-3C48E47C285D}" id="{F7AF4FEE-AB89-45C6-8424-1ED296C30DFE}">
    <text>@Mwamlima, Basileke please update this as per Zenzo's calculations (considered and quality checked by yourself of course)</text>
    <mentions>
      <mention mentionpersonId="{1D340A60-DA7F-4B80-92CD-5DFC1B872412}" mentionId="{6C789F61-8692-4CBB-BA9F-CC7F6FD4B85F}" startIndex="0" length="19"/>
    </mentions>
  </threadedComment>
  <threadedComment ref="DXE917522" dT="2023-01-31T08:57:32.93" personId="{171D40F8-B88A-4899-8923-1253382DD713}" id="{10B25ACE-EFD7-4352-9476-57B82048D1AD}" parentId="{F7AF4FEE-AB89-45C6-8424-1ED296C30DFE}">
    <text>Updated.</text>
  </threadedComment>
  <threadedComment ref="EHA917522" dT="2023-01-31T08:27:18.32" personId="{4D90216A-5022-448F-B86B-3C48E47C285D}" id="{20403A32-18B8-4A03-8A5B-21B6DF49BF46}">
    <text>@Mwamlima, Basileke please update this as per Zenzo's calculations (considered and quality checked by yourself of course)</text>
    <mentions>
      <mention mentionpersonId="{1D340A60-DA7F-4B80-92CD-5DFC1B872412}" mentionId="{32E244D9-627F-40C2-A9F7-3FC13A071F3A}" startIndex="0" length="19"/>
    </mentions>
  </threadedComment>
  <threadedComment ref="EHA917522" dT="2023-01-31T08:57:32.93" personId="{171D40F8-B88A-4899-8923-1253382DD713}" id="{05AB04EF-688F-4C24-819D-94EC1C4A48D2}" parentId="{20403A32-18B8-4A03-8A5B-21B6DF49BF46}">
    <text>Updated.</text>
  </threadedComment>
  <threadedComment ref="EQW917522" dT="2023-01-31T08:27:18.32" personId="{4D90216A-5022-448F-B86B-3C48E47C285D}" id="{165F6B31-2D14-4472-BEEE-E9CBB1F2F1FC}">
    <text>@Mwamlima, Basileke please update this as per Zenzo's calculations (considered and quality checked by yourself of course)</text>
    <mentions>
      <mention mentionpersonId="{1D340A60-DA7F-4B80-92CD-5DFC1B872412}" mentionId="{8524F1D9-9781-487A-AD47-F35825479F65}" startIndex="0" length="19"/>
    </mentions>
  </threadedComment>
  <threadedComment ref="EQW917522" dT="2023-01-31T08:57:32.93" personId="{171D40F8-B88A-4899-8923-1253382DD713}" id="{C27D2002-83C2-4D5D-BE04-932E15D0E0B0}" parentId="{165F6B31-2D14-4472-BEEE-E9CBB1F2F1FC}">
    <text>Updated.</text>
  </threadedComment>
  <threadedComment ref="FAS917522" dT="2023-01-31T08:27:18.32" personId="{4D90216A-5022-448F-B86B-3C48E47C285D}" id="{8854798C-EEFC-4F2E-8AB3-BF3CABBF1F20}">
    <text>@Mwamlima, Basileke please update this as per Zenzo's calculations (considered and quality checked by yourself of course)</text>
    <mentions>
      <mention mentionpersonId="{1D340A60-DA7F-4B80-92CD-5DFC1B872412}" mentionId="{32C35216-B022-48E0-A2C2-CA298903D143}" startIndex="0" length="19"/>
    </mentions>
  </threadedComment>
  <threadedComment ref="FAS917522" dT="2023-01-31T08:57:32.93" personId="{171D40F8-B88A-4899-8923-1253382DD713}" id="{7572421D-9DDD-400F-AFAF-46F8C96CA738}" parentId="{8854798C-EEFC-4F2E-8AB3-BF3CABBF1F20}">
    <text>Updated.</text>
  </threadedComment>
  <threadedComment ref="FKO917522" dT="2023-01-31T08:27:18.32" personId="{4D90216A-5022-448F-B86B-3C48E47C285D}" id="{BD3EB630-F62B-4AC6-B35A-12497E22DF9E}">
    <text>@Mwamlima, Basileke please update this as per Zenzo's calculations (considered and quality checked by yourself of course)</text>
    <mentions>
      <mention mentionpersonId="{1D340A60-DA7F-4B80-92CD-5DFC1B872412}" mentionId="{75FEEFA2-A6C8-410C-8D92-33E4C7A10869}" startIndex="0" length="19"/>
    </mentions>
  </threadedComment>
  <threadedComment ref="FKO917522" dT="2023-01-31T08:57:32.93" personId="{171D40F8-B88A-4899-8923-1253382DD713}" id="{EF3A2DC4-CA9B-4D16-A250-483C2586B082}" parentId="{BD3EB630-F62B-4AC6-B35A-12497E22DF9E}">
    <text>Updated.</text>
  </threadedComment>
  <threadedComment ref="FUK917522" dT="2023-01-31T08:27:18.32" personId="{4D90216A-5022-448F-B86B-3C48E47C285D}" id="{6A3CDF1E-BCFB-48F3-ABCF-6B329F303D52}">
    <text>@Mwamlima, Basileke please update this as per Zenzo's calculations (considered and quality checked by yourself of course)</text>
    <mentions>
      <mention mentionpersonId="{1D340A60-DA7F-4B80-92CD-5DFC1B872412}" mentionId="{9D52BC3F-3E69-452D-A284-4CB8D5B5CD69}" startIndex="0" length="19"/>
    </mentions>
  </threadedComment>
  <threadedComment ref="FUK917522" dT="2023-01-31T08:57:32.93" personId="{171D40F8-B88A-4899-8923-1253382DD713}" id="{B6D4FC36-8C25-4762-AF64-625663BB9737}" parentId="{6A3CDF1E-BCFB-48F3-ABCF-6B329F303D52}">
    <text>Updated.</text>
  </threadedComment>
  <threadedComment ref="GEG917522" dT="2023-01-31T08:27:18.32" personId="{4D90216A-5022-448F-B86B-3C48E47C285D}" id="{BC1706C3-FE74-40FA-9505-EC09EAB02797}">
    <text>@Mwamlima, Basileke please update this as per Zenzo's calculations (considered and quality checked by yourself of course)</text>
    <mentions>
      <mention mentionpersonId="{1D340A60-DA7F-4B80-92CD-5DFC1B872412}" mentionId="{03E18440-95E6-4EB1-BE2A-970E7356A67E}" startIndex="0" length="19"/>
    </mentions>
  </threadedComment>
  <threadedComment ref="GEG917522" dT="2023-01-31T08:57:32.93" personId="{171D40F8-B88A-4899-8923-1253382DD713}" id="{674B0BD1-A994-471B-AAC1-F243CB38B652}" parentId="{BC1706C3-FE74-40FA-9505-EC09EAB02797}">
    <text>Updated.</text>
  </threadedComment>
  <threadedComment ref="GOC917522" dT="2023-01-31T08:27:18.32" personId="{4D90216A-5022-448F-B86B-3C48E47C285D}" id="{55FBFAB8-28BA-41C4-B2D9-3CC22B225CF5}">
    <text>@Mwamlima, Basileke please update this as per Zenzo's calculations (considered and quality checked by yourself of course)</text>
    <mentions>
      <mention mentionpersonId="{1D340A60-DA7F-4B80-92CD-5DFC1B872412}" mentionId="{2FAC97D7-BAE1-48F0-9D57-CA8ACDF5E680}" startIndex="0" length="19"/>
    </mentions>
  </threadedComment>
  <threadedComment ref="GOC917522" dT="2023-01-31T08:57:32.93" personId="{171D40F8-B88A-4899-8923-1253382DD713}" id="{30488DA3-6D7F-45F2-9324-47514F4AE14F}" parentId="{55FBFAB8-28BA-41C4-B2D9-3CC22B225CF5}">
    <text>Updated.</text>
  </threadedComment>
  <threadedComment ref="GXY917522" dT="2023-01-31T08:27:18.32" personId="{4D90216A-5022-448F-B86B-3C48E47C285D}" id="{845883DF-3A68-404E-BB17-0CCD2234A77D}">
    <text>@Mwamlima, Basileke please update this as per Zenzo's calculations (considered and quality checked by yourself of course)</text>
    <mentions>
      <mention mentionpersonId="{1D340A60-DA7F-4B80-92CD-5DFC1B872412}" mentionId="{9E885292-91DD-469B-8DB5-64E3FFBF9006}" startIndex="0" length="19"/>
    </mentions>
  </threadedComment>
  <threadedComment ref="GXY917522" dT="2023-01-31T08:57:32.93" personId="{171D40F8-B88A-4899-8923-1253382DD713}" id="{E01ED04C-0F91-4C10-8FAF-2E319E634C0E}" parentId="{845883DF-3A68-404E-BB17-0CCD2234A77D}">
    <text>Updated.</text>
  </threadedComment>
  <threadedComment ref="HHU917522" dT="2023-01-31T08:27:18.32" personId="{4D90216A-5022-448F-B86B-3C48E47C285D}" id="{5997EA1D-D6E3-40C4-B3A7-5F710DA9C3F0}">
    <text>@Mwamlima, Basileke please update this as per Zenzo's calculations (considered and quality checked by yourself of course)</text>
    <mentions>
      <mention mentionpersonId="{1D340A60-DA7F-4B80-92CD-5DFC1B872412}" mentionId="{E6F2AB38-784B-4FAB-BB05-35CF546E1C3A}" startIndex="0" length="19"/>
    </mentions>
  </threadedComment>
  <threadedComment ref="HHU917522" dT="2023-01-31T08:57:32.93" personId="{171D40F8-B88A-4899-8923-1253382DD713}" id="{35A72DFA-08D5-4088-817F-212F4DF0EDCF}" parentId="{5997EA1D-D6E3-40C4-B3A7-5F710DA9C3F0}">
    <text>Updated.</text>
  </threadedComment>
  <threadedComment ref="HRQ917522" dT="2023-01-31T08:27:18.32" personId="{4D90216A-5022-448F-B86B-3C48E47C285D}" id="{DE3F4C4E-111E-4F86-8162-88D9DF966650}">
    <text>@Mwamlima, Basileke please update this as per Zenzo's calculations (considered and quality checked by yourself of course)</text>
    <mentions>
      <mention mentionpersonId="{1D340A60-DA7F-4B80-92CD-5DFC1B872412}" mentionId="{783C949D-676D-4B22-9182-31DF1E9996E2}" startIndex="0" length="19"/>
    </mentions>
  </threadedComment>
  <threadedComment ref="HRQ917522" dT="2023-01-31T08:57:32.93" personId="{171D40F8-B88A-4899-8923-1253382DD713}" id="{66F6D2BC-C0FB-4E60-ACE4-1B97874EA5E0}" parentId="{DE3F4C4E-111E-4F86-8162-88D9DF966650}">
    <text>Updated.</text>
  </threadedComment>
  <threadedComment ref="IBM917522" dT="2023-01-31T08:27:18.32" personId="{4D90216A-5022-448F-B86B-3C48E47C285D}" id="{9040831B-9239-4DCE-A2A5-7E4238CDB9D9}">
    <text>@Mwamlima, Basileke please update this as per Zenzo's calculations (considered and quality checked by yourself of course)</text>
    <mentions>
      <mention mentionpersonId="{1D340A60-DA7F-4B80-92CD-5DFC1B872412}" mentionId="{6A3BE913-E395-4AA6-A0A6-DAE8579F651A}" startIndex="0" length="19"/>
    </mentions>
  </threadedComment>
  <threadedComment ref="IBM917522" dT="2023-01-31T08:57:32.93" personId="{171D40F8-B88A-4899-8923-1253382DD713}" id="{1C2BB8F6-1F33-4D0B-8008-B625B022632A}" parentId="{9040831B-9239-4DCE-A2A5-7E4238CDB9D9}">
    <text>Updated.</text>
  </threadedComment>
  <threadedComment ref="ILI917522" dT="2023-01-31T08:27:18.32" personId="{4D90216A-5022-448F-B86B-3C48E47C285D}" id="{83D57026-2205-40C8-B94E-1007376CD5A3}">
    <text>@Mwamlima, Basileke please update this as per Zenzo's calculations (considered and quality checked by yourself of course)</text>
    <mentions>
      <mention mentionpersonId="{1D340A60-DA7F-4B80-92CD-5DFC1B872412}" mentionId="{9882AA99-B6B8-4E65-8809-C7C6A6AB5751}" startIndex="0" length="19"/>
    </mentions>
  </threadedComment>
  <threadedComment ref="ILI917522" dT="2023-01-31T08:57:32.93" personId="{171D40F8-B88A-4899-8923-1253382DD713}" id="{74BF92E1-380D-423D-B867-1CB1F1723374}" parentId="{83D57026-2205-40C8-B94E-1007376CD5A3}">
    <text>Updated.</text>
  </threadedComment>
  <threadedComment ref="IVE917522" dT="2023-01-31T08:27:18.32" personId="{4D90216A-5022-448F-B86B-3C48E47C285D}" id="{56533DBD-50BC-404F-9E6A-4A49864A7C18}">
    <text>@Mwamlima, Basileke please update this as per Zenzo's calculations (considered and quality checked by yourself of course)</text>
    <mentions>
      <mention mentionpersonId="{1D340A60-DA7F-4B80-92CD-5DFC1B872412}" mentionId="{47E8F75D-083E-4E03-B69D-374E491A93FB}" startIndex="0" length="19"/>
    </mentions>
  </threadedComment>
  <threadedComment ref="IVE917522" dT="2023-01-31T08:57:32.93" personId="{171D40F8-B88A-4899-8923-1253382DD713}" id="{A8112486-0467-4363-85AB-F983B85ABFCC}" parentId="{56533DBD-50BC-404F-9E6A-4A49864A7C18}">
    <text>Updated.</text>
  </threadedComment>
  <threadedComment ref="JFA917522" dT="2023-01-31T08:27:18.32" personId="{4D90216A-5022-448F-B86B-3C48E47C285D}" id="{7D7681E6-0F50-4A59-AE0C-09098B5D18CC}">
    <text>@Mwamlima, Basileke please update this as per Zenzo's calculations (considered and quality checked by yourself of course)</text>
    <mentions>
      <mention mentionpersonId="{1D340A60-DA7F-4B80-92CD-5DFC1B872412}" mentionId="{1BF8C2CB-5F73-4632-B24C-7856718D8835}" startIndex="0" length="19"/>
    </mentions>
  </threadedComment>
  <threadedComment ref="JFA917522" dT="2023-01-31T08:57:32.93" personId="{171D40F8-B88A-4899-8923-1253382DD713}" id="{084A3BDE-1ACC-4410-9D8E-5D6C498C5665}" parentId="{7D7681E6-0F50-4A59-AE0C-09098B5D18CC}">
    <text>Updated.</text>
  </threadedComment>
  <threadedComment ref="JOW917522" dT="2023-01-31T08:27:18.32" personId="{4D90216A-5022-448F-B86B-3C48E47C285D}" id="{2A521E5D-4B2B-4213-8E67-0A63EB9D9A05}">
    <text>@Mwamlima, Basileke please update this as per Zenzo's calculations (considered and quality checked by yourself of course)</text>
    <mentions>
      <mention mentionpersonId="{1D340A60-DA7F-4B80-92CD-5DFC1B872412}" mentionId="{586A0E59-62A1-4A5B-9397-DDF8E59FD791}" startIndex="0" length="19"/>
    </mentions>
  </threadedComment>
  <threadedComment ref="JOW917522" dT="2023-01-31T08:57:32.93" personId="{171D40F8-B88A-4899-8923-1253382DD713}" id="{876F77D6-A43B-414C-AB62-3FC7083A4C2B}" parentId="{2A521E5D-4B2B-4213-8E67-0A63EB9D9A05}">
    <text>Updated.</text>
  </threadedComment>
  <threadedComment ref="JYS917522" dT="2023-01-31T08:27:18.32" personId="{4D90216A-5022-448F-B86B-3C48E47C285D}" id="{A4AFAB80-17BC-4466-B340-AD262C0A3496}">
    <text>@Mwamlima, Basileke please update this as per Zenzo's calculations (considered and quality checked by yourself of course)</text>
    <mentions>
      <mention mentionpersonId="{1D340A60-DA7F-4B80-92CD-5DFC1B872412}" mentionId="{F306B504-9BC1-4685-B3A1-48D696860AFE}" startIndex="0" length="19"/>
    </mentions>
  </threadedComment>
  <threadedComment ref="JYS917522" dT="2023-01-31T08:57:32.93" personId="{171D40F8-B88A-4899-8923-1253382DD713}" id="{4231944A-ED9F-49C5-BABB-17FFDF5718D1}" parentId="{A4AFAB80-17BC-4466-B340-AD262C0A3496}">
    <text>Updated.</text>
  </threadedComment>
  <threadedComment ref="KIO917522" dT="2023-01-31T08:27:18.32" personId="{4D90216A-5022-448F-B86B-3C48E47C285D}" id="{F39E036E-B323-4B6A-82D0-3D330C32A5AD}">
    <text>@Mwamlima, Basileke please update this as per Zenzo's calculations (considered and quality checked by yourself of course)</text>
    <mentions>
      <mention mentionpersonId="{1D340A60-DA7F-4B80-92CD-5DFC1B872412}" mentionId="{82E5752F-987C-4728-A648-F1AE9C9CD743}" startIndex="0" length="19"/>
    </mentions>
  </threadedComment>
  <threadedComment ref="KIO917522" dT="2023-01-31T08:57:32.93" personId="{171D40F8-B88A-4899-8923-1253382DD713}" id="{2B939F6A-4D23-46BF-A883-A7CDD2DB8630}" parentId="{F39E036E-B323-4B6A-82D0-3D330C32A5AD}">
    <text>Updated.</text>
  </threadedComment>
  <threadedComment ref="KSK917522" dT="2023-01-31T08:27:18.32" personId="{4D90216A-5022-448F-B86B-3C48E47C285D}" id="{54683208-1F72-4613-80D7-133ED310B2F2}">
    <text>@Mwamlima, Basileke please update this as per Zenzo's calculations (considered and quality checked by yourself of course)</text>
    <mentions>
      <mention mentionpersonId="{1D340A60-DA7F-4B80-92CD-5DFC1B872412}" mentionId="{D7884E9D-CF96-4A34-B713-A1A4A6CD531D}" startIndex="0" length="19"/>
    </mentions>
  </threadedComment>
  <threadedComment ref="KSK917522" dT="2023-01-31T08:57:32.93" personId="{171D40F8-B88A-4899-8923-1253382DD713}" id="{57496FE8-357D-4B78-A612-0A4B87B17193}" parentId="{54683208-1F72-4613-80D7-133ED310B2F2}">
    <text>Updated.</text>
  </threadedComment>
  <threadedComment ref="LCG917522" dT="2023-01-31T08:27:18.32" personId="{4D90216A-5022-448F-B86B-3C48E47C285D}" id="{33BA07B6-B211-4343-94EA-79389F414FDA}">
    <text>@Mwamlima, Basileke please update this as per Zenzo's calculations (considered and quality checked by yourself of course)</text>
    <mentions>
      <mention mentionpersonId="{1D340A60-DA7F-4B80-92CD-5DFC1B872412}" mentionId="{74F3C2A4-2A3F-41DC-B3B8-4882F1397411}" startIndex="0" length="19"/>
    </mentions>
  </threadedComment>
  <threadedComment ref="LCG917522" dT="2023-01-31T08:57:32.93" personId="{171D40F8-B88A-4899-8923-1253382DD713}" id="{610DB5BA-C1D0-4EB5-9BD9-7FEB911CA140}" parentId="{33BA07B6-B211-4343-94EA-79389F414FDA}">
    <text>Updated.</text>
  </threadedComment>
  <threadedComment ref="LMC917522" dT="2023-01-31T08:27:18.32" personId="{4D90216A-5022-448F-B86B-3C48E47C285D}" id="{AF3A87B2-75EF-4BF0-AE1C-9EE67451726A}">
    <text>@Mwamlima, Basileke please update this as per Zenzo's calculations (considered and quality checked by yourself of course)</text>
    <mentions>
      <mention mentionpersonId="{1D340A60-DA7F-4B80-92CD-5DFC1B872412}" mentionId="{8A6A56BE-5E1F-4C21-981A-81475FC43652}" startIndex="0" length="19"/>
    </mentions>
  </threadedComment>
  <threadedComment ref="LMC917522" dT="2023-01-31T08:57:32.93" personId="{171D40F8-B88A-4899-8923-1253382DD713}" id="{3F6CCA09-90AE-412F-BE43-004C4FE0E1DD}" parentId="{AF3A87B2-75EF-4BF0-AE1C-9EE67451726A}">
    <text>Updated.</text>
  </threadedComment>
  <threadedComment ref="LVY917522" dT="2023-01-31T08:27:18.32" personId="{4D90216A-5022-448F-B86B-3C48E47C285D}" id="{1CC6B64B-7EAC-4D8F-9C17-0037AF02C69C}">
    <text>@Mwamlima, Basileke please update this as per Zenzo's calculations (considered and quality checked by yourself of course)</text>
    <mentions>
      <mention mentionpersonId="{1D340A60-DA7F-4B80-92CD-5DFC1B872412}" mentionId="{3F713C8F-516D-41A0-962E-6EDCC772A6A8}" startIndex="0" length="19"/>
    </mentions>
  </threadedComment>
  <threadedComment ref="LVY917522" dT="2023-01-31T08:57:32.93" personId="{171D40F8-B88A-4899-8923-1253382DD713}" id="{CBE70D85-C0D0-40B8-9913-6DF262EAC1D3}" parentId="{1CC6B64B-7EAC-4D8F-9C17-0037AF02C69C}">
    <text>Updated.</text>
  </threadedComment>
  <threadedComment ref="MFU917522" dT="2023-01-31T08:27:18.32" personId="{4D90216A-5022-448F-B86B-3C48E47C285D}" id="{47BDBAAF-0E90-4A70-BBF7-7FB108B56B1E}">
    <text>@Mwamlima, Basileke please update this as per Zenzo's calculations (considered and quality checked by yourself of course)</text>
    <mentions>
      <mention mentionpersonId="{1D340A60-DA7F-4B80-92CD-5DFC1B872412}" mentionId="{588F852F-4F6A-400B-A5CE-7F7E3C3B4EDF}" startIndex="0" length="19"/>
    </mentions>
  </threadedComment>
  <threadedComment ref="MFU917522" dT="2023-01-31T08:57:32.93" personId="{171D40F8-B88A-4899-8923-1253382DD713}" id="{61741EEB-4657-4823-BA1A-E9EF06CD540F}" parentId="{47BDBAAF-0E90-4A70-BBF7-7FB108B56B1E}">
    <text>Updated.</text>
  </threadedComment>
  <threadedComment ref="MPQ917522" dT="2023-01-31T08:27:18.32" personId="{4D90216A-5022-448F-B86B-3C48E47C285D}" id="{43417449-919C-4549-AC0C-4464D6558600}">
    <text>@Mwamlima, Basileke please update this as per Zenzo's calculations (considered and quality checked by yourself of course)</text>
    <mentions>
      <mention mentionpersonId="{1D340A60-DA7F-4B80-92CD-5DFC1B872412}" mentionId="{FBDED469-401C-430A-AFC2-545806E308FE}" startIndex="0" length="19"/>
    </mentions>
  </threadedComment>
  <threadedComment ref="MPQ917522" dT="2023-01-31T08:57:32.93" personId="{171D40F8-B88A-4899-8923-1253382DD713}" id="{BEAD15EC-774E-4622-AC48-B317DADC23D2}" parentId="{43417449-919C-4549-AC0C-4464D6558600}">
    <text>Updated.</text>
  </threadedComment>
  <threadedComment ref="MZM917522" dT="2023-01-31T08:27:18.32" personId="{4D90216A-5022-448F-B86B-3C48E47C285D}" id="{4A0E76FE-199E-4578-8466-E652F1A93478}">
    <text>@Mwamlima, Basileke please update this as per Zenzo's calculations (considered and quality checked by yourself of course)</text>
    <mentions>
      <mention mentionpersonId="{1D340A60-DA7F-4B80-92CD-5DFC1B872412}" mentionId="{73D617F7-7F27-454F-A81A-D361138B2869}" startIndex="0" length="19"/>
    </mentions>
  </threadedComment>
  <threadedComment ref="MZM917522" dT="2023-01-31T08:57:32.93" personId="{171D40F8-B88A-4899-8923-1253382DD713}" id="{D1E89DFF-3A5E-4991-BF8C-EF410FC1AF06}" parentId="{4A0E76FE-199E-4578-8466-E652F1A93478}">
    <text>Updated.</text>
  </threadedComment>
  <threadedComment ref="NJI917522" dT="2023-01-31T08:27:18.32" personId="{4D90216A-5022-448F-B86B-3C48E47C285D}" id="{F999E235-C452-4D94-B514-FC203D977B38}">
    <text>@Mwamlima, Basileke please update this as per Zenzo's calculations (considered and quality checked by yourself of course)</text>
    <mentions>
      <mention mentionpersonId="{1D340A60-DA7F-4B80-92CD-5DFC1B872412}" mentionId="{3465171F-BDFB-49B4-9CB5-12ADFA30CA1D}" startIndex="0" length="19"/>
    </mentions>
  </threadedComment>
  <threadedComment ref="NJI917522" dT="2023-01-31T08:57:32.93" personId="{171D40F8-B88A-4899-8923-1253382DD713}" id="{0D45C07D-05EF-4B3B-8830-70A4F3A3AD98}" parentId="{F999E235-C452-4D94-B514-FC203D977B38}">
    <text>Updated.</text>
  </threadedComment>
  <threadedComment ref="NTE917522" dT="2023-01-31T08:27:18.32" personId="{4D90216A-5022-448F-B86B-3C48E47C285D}" id="{5F85E4AD-D3A5-46BB-AB33-E85EF3DCB3D7}">
    <text>@Mwamlima, Basileke please update this as per Zenzo's calculations (considered and quality checked by yourself of course)</text>
    <mentions>
      <mention mentionpersonId="{1D340A60-DA7F-4B80-92CD-5DFC1B872412}" mentionId="{DD6300CD-0F65-40EA-9A03-60784EFF58C9}" startIndex="0" length="19"/>
    </mentions>
  </threadedComment>
  <threadedComment ref="NTE917522" dT="2023-01-31T08:57:32.93" personId="{171D40F8-B88A-4899-8923-1253382DD713}" id="{363E8891-DBD4-4078-8D0E-EEC6FD612208}" parentId="{5F85E4AD-D3A5-46BB-AB33-E85EF3DCB3D7}">
    <text>Updated.</text>
  </threadedComment>
  <threadedComment ref="ODA917522" dT="2023-01-31T08:27:18.32" personId="{4D90216A-5022-448F-B86B-3C48E47C285D}" id="{1F70CF4E-D7D6-4489-95FA-1BCDDAE15977}">
    <text>@Mwamlima, Basileke please update this as per Zenzo's calculations (considered and quality checked by yourself of course)</text>
    <mentions>
      <mention mentionpersonId="{1D340A60-DA7F-4B80-92CD-5DFC1B872412}" mentionId="{7FC57EEB-48B1-4AF4-B3AC-5629ABB13FDD}" startIndex="0" length="19"/>
    </mentions>
  </threadedComment>
  <threadedComment ref="ODA917522" dT="2023-01-31T08:57:32.93" personId="{171D40F8-B88A-4899-8923-1253382DD713}" id="{B2A5FC3D-67F1-4E19-B95D-4E35A19A5D36}" parentId="{1F70CF4E-D7D6-4489-95FA-1BCDDAE15977}">
    <text>Updated.</text>
  </threadedComment>
  <threadedComment ref="OMW917522" dT="2023-01-31T08:27:18.32" personId="{4D90216A-5022-448F-B86B-3C48E47C285D}" id="{635CADA5-21A1-4217-AA8C-4B8EA2877187}">
    <text>@Mwamlima, Basileke please update this as per Zenzo's calculations (considered and quality checked by yourself of course)</text>
    <mentions>
      <mention mentionpersonId="{1D340A60-DA7F-4B80-92CD-5DFC1B872412}" mentionId="{B011544C-B62E-423C-8ACB-725B48664DB8}" startIndex="0" length="19"/>
    </mentions>
  </threadedComment>
  <threadedComment ref="OMW917522" dT="2023-01-31T08:57:32.93" personId="{171D40F8-B88A-4899-8923-1253382DD713}" id="{53BAE7FA-6769-48B0-87EE-93BE2C351AE4}" parentId="{635CADA5-21A1-4217-AA8C-4B8EA2877187}">
    <text>Updated.</text>
  </threadedComment>
  <threadedComment ref="OWS917522" dT="2023-01-31T08:27:18.32" personId="{4D90216A-5022-448F-B86B-3C48E47C285D}" id="{A398E00F-1763-4EBB-8351-D780126D8747}">
    <text>@Mwamlima, Basileke please update this as per Zenzo's calculations (considered and quality checked by yourself of course)</text>
    <mentions>
      <mention mentionpersonId="{1D340A60-DA7F-4B80-92CD-5DFC1B872412}" mentionId="{DEF88C45-B389-465A-B4AA-FCB2177A2D8A}" startIndex="0" length="19"/>
    </mentions>
  </threadedComment>
  <threadedComment ref="OWS917522" dT="2023-01-31T08:57:32.93" personId="{171D40F8-B88A-4899-8923-1253382DD713}" id="{04880B25-E895-4625-8157-C869CEAE4BF7}" parentId="{A398E00F-1763-4EBB-8351-D780126D8747}">
    <text>Updated.</text>
  </threadedComment>
  <threadedComment ref="PGO917522" dT="2023-01-31T08:27:18.32" personId="{4D90216A-5022-448F-B86B-3C48E47C285D}" id="{4BAF7651-81B9-41F8-8812-B036D497A6C5}">
    <text>@Mwamlima, Basileke please update this as per Zenzo's calculations (considered and quality checked by yourself of course)</text>
    <mentions>
      <mention mentionpersonId="{1D340A60-DA7F-4B80-92CD-5DFC1B872412}" mentionId="{18C7854C-8C95-4656-AA84-B8FF58421740}" startIndex="0" length="19"/>
    </mentions>
  </threadedComment>
  <threadedComment ref="PGO917522" dT="2023-01-31T08:57:32.93" personId="{171D40F8-B88A-4899-8923-1253382DD713}" id="{8BF50403-DBA2-4E02-84BA-2F853791902C}" parentId="{4BAF7651-81B9-41F8-8812-B036D497A6C5}">
    <text>Updated.</text>
  </threadedComment>
  <threadedComment ref="PQK917522" dT="2023-01-31T08:27:18.32" personId="{4D90216A-5022-448F-B86B-3C48E47C285D}" id="{66C30C16-A691-4832-8F32-54DC8064567A}">
    <text>@Mwamlima, Basileke please update this as per Zenzo's calculations (considered and quality checked by yourself of course)</text>
    <mentions>
      <mention mentionpersonId="{1D340A60-DA7F-4B80-92CD-5DFC1B872412}" mentionId="{B71BA629-16CC-4B05-B108-07E4B5D7D9CE}" startIndex="0" length="19"/>
    </mentions>
  </threadedComment>
  <threadedComment ref="PQK917522" dT="2023-01-31T08:57:32.93" personId="{171D40F8-B88A-4899-8923-1253382DD713}" id="{B6A43751-3D35-453C-A71A-4419D419AC0E}" parentId="{66C30C16-A691-4832-8F32-54DC8064567A}">
    <text>Updated.</text>
  </threadedComment>
  <threadedComment ref="QAG917522" dT="2023-01-31T08:27:18.32" personId="{4D90216A-5022-448F-B86B-3C48E47C285D}" id="{123A7E05-DD5C-4889-840B-632486197C87}">
    <text>@Mwamlima, Basileke please update this as per Zenzo's calculations (considered and quality checked by yourself of course)</text>
    <mentions>
      <mention mentionpersonId="{1D340A60-DA7F-4B80-92CD-5DFC1B872412}" mentionId="{9447A942-31E4-4B9A-B85F-6595F01C30CE}" startIndex="0" length="19"/>
    </mentions>
  </threadedComment>
  <threadedComment ref="QAG917522" dT="2023-01-31T08:57:32.93" personId="{171D40F8-B88A-4899-8923-1253382DD713}" id="{D6ED7845-7B1D-465E-A2BF-54103523E5B5}" parentId="{123A7E05-DD5C-4889-840B-632486197C87}">
    <text>Updated.</text>
  </threadedComment>
  <threadedComment ref="QKC917522" dT="2023-01-31T08:27:18.32" personId="{4D90216A-5022-448F-B86B-3C48E47C285D}" id="{5938604F-873A-4398-A5B7-20D95B5D1D54}">
    <text>@Mwamlima, Basileke please update this as per Zenzo's calculations (considered and quality checked by yourself of course)</text>
    <mentions>
      <mention mentionpersonId="{1D340A60-DA7F-4B80-92CD-5DFC1B872412}" mentionId="{B94A81A5-D38D-48A4-93F9-59249FB47AD4}" startIndex="0" length="19"/>
    </mentions>
  </threadedComment>
  <threadedComment ref="QKC917522" dT="2023-01-31T08:57:32.93" personId="{171D40F8-B88A-4899-8923-1253382DD713}" id="{E5C9D710-EC7D-480A-8016-4D57C549EC4C}" parentId="{5938604F-873A-4398-A5B7-20D95B5D1D54}">
    <text>Updated.</text>
  </threadedComment>
  <threadedComment ref="QTY917522" dT="2023-01-31T08:27:18.32" personId="{4D90216A-5022-448F-B86B-3C48E47C285D}" id="{D6057D88-085A-485E-A9C9-1CD0729F4F94}">
    <text>@Mwamlima, Basileke please update this as per Zenzo's calculations (considered and quality checked by yourself of course)</text>
    <mentions>
      <mention mentionpersonId="{1D340A60-DA7F-4B80-92CD-5DFC1B872412}" mentionId="{61199959-A13D-4426-BDBD-F7C7C057F563}" startIndex="0" length="19"/>
    </mentions>
  </threadedComment>
  <threadedComment ref="QTY917522" dT="2023-01-31T08:57:32.93" personId="{171D40F8-B88A-4899-8923-1253382DD713}" id="{FA8F1E8E-56C5-4A65-A288-02D858031B89}" parentId="{D6057D88-085A-485E-A9C9-1CD0729F4F94}">
    <text>Updated.</text>
  </threadedComment>
  <threadedComment ref="RDU917522" dT="2023-01-31T08:27:18.32" personId="{4D90216A-5022-448F-B86B-3C48E47C285D}" id="{6D8FE773-141B-4ADE-A5C8-085A5817402F}">
    <text>@Mwamlima, Basileke please update this as per Zenzo's calculations (considered and quality checked by yourself of course)</text>
    <mentions>
      <mention mentionpersonId="{1D340A60-DA7F-4B80-92CD-5DFC1B872412}" mentionId="{B520A31C-DB1C-47FB-BF4B-18A36BB00FB0}" startIndex="0" length="19"/>
    </mentions>
  </threadedComment>
  <threadedComment ref="RDU917522" dT="2023-01-31T08:57:32.93" personId="{171D40F8-B88A-4899-8923-1253382DD713}" id="{DFC913E8-D256-4EF0-91FC-54110AAF7AE4}" parentId="{6D8FE773-141B-4ADE-A5C8-085A5817402F}">
    <text>Updated.</text>
  </threadedComment>
  <threadedComment ref="RNQ917522" dT="2023-01-31T08:27:18.32" personId="{4D90216A-5022-448F-B86B-3C48E47C285D}" id="{6660E0B4-5DB6-432F-9380-B04F7FAD777D}">
    <text>@Mwamlima, Basileke please update this as per Zenzo's calculations (considered and quality checked by yourself of course)</text>
    <mentions>
      <mention mentionpersonId="{1D340A60-DA7F-4B80-92CD-5DFC1B872412}" mentionId="{C5124842-582E-4F43-841F-1BD7E6A32138}" startIndex="0" length="19"/>
    </mentions>
  </threadedComment>
  <threadedComment ref="RNQ917522" dT="2023-01-31T08:57:32.93" personId="{171D40F8-B88A-4899-8923-1253382DD713}" id="{08B65CB6-F55B-4D9B-8EC7-A191B9BF91E7}" parentId="{6660E0B4-5DB6-432F-9380-B04F7FAD777D}">
    <text>Updated.</text>
  </threadedComment>
  <threadedComment ref="RXM917522" dT="2023-01-31T08:27:18.32" personId="{4D90216A-5022-448F-B86B-3C48E47C285D}" id="{3A72F4A1-CC5B-4EA2-AEF5-DE4C24A6927C}">
    <text>@Mwamlima, Basileke please update this as per Zenzo's calculations (considered and quality checked by yourself of course)</text>
    <mentions>
      <mention mentionpersonId="{1D340A60-DA7F-4B80-92CD-5DFC1B872412}" mentionId="{03B34637-E0FD-4199-AC0F-B99CEDE86970}" startIndex="0" length="19"/>
    </mentions>
  </threadedComment>
  <threadedComment ref="RXM917522" dT="2023-01-31T08:57:32.93" personId="{171D40F8-B88A-4899-8923-1253382DD713}" id="{9B696356-544C-4700-8600-1EEA0C6E61C8}" parentId="{3A72F4A1-CC5B-4EA2-AEF5-DE4C24A6927C}">
    <text>Updated.</text>
  </threadedComment>
  <threadedComment ref="SHI917522" dT="2023-01-31T08:27:18.32" personId="{4D90216A-5022-448F-B86B-3C48E47C285D}" id="{26A9C6BC-BF45-4924-81B7-BE337A0121B1}">
    <text>@Mwamlima, Basileke please update this as per Zenzo's calculations (considered and quality checked by yourself of course)</text>
    <mentions>
      <mention mentionpersonId="{1D340A60-DA7F-4B80-92CD-5DFC1B872412}" mentionId="{5D570D1E-FBB5-4E2B-9B60-AF961B96C67E}" startIndex="0" length="19"/>
    </mentions>
  </threadedComment>
  <threadedComment ref="SHI917522" dT="2023-01-31T08:57:32.93" personId="{171D40F8-B88A-4899-8923-1253382DD713}" id="{E2784821-0923-4DE8-8672-DD13CF7C993E}" parentId="{26A9C6BC-BF45-4924-81B7-BE337A0121B1}">
    <text>Updated.</text>
  </threadedComment>
  <threadedComment ref="SRE917522" dT="2023-01-31T08:27:18.32" personId="{4D90216A-5022-448F-B86B-3C48E47C285D}" id="{BAE46C91-2558-4397-A069-036C6080AE8B}">
    <text>@Mwamlima, Basileke please update this as per Zenzo's calculations (considered and quality checked by yourself of course)</text>
    <mentions>
      <mention mentionpersonId="{1D340A60-DA7F-4B80-92CD-5DFC1B872412}" mentionId="{45D77D93-D4EE-4C99-8BEF-6851C8B0AC8A}" startIndex="0" length="19"/>
    </mentions>
  </threadedComment>
  <threadedComment ref="SRE917522" dT="2023-01-31T08:57:32.93" personId="{171D40F8-B88A-4899-8923-1253382DD713}" id="{58CC8D47-65DC-4B25-AD14-0FC4ED551021}" parentId="{BAE46C91-2558-4397-A069-036C6080AE8B}">
    <text>Updated.</text>
  </threadedComment>
  <threadedComment ref="TBA917522" dT="2023-01-31T08:27:18.32" personId="{4D90216A-5022-448F-B86B-3C48E47C285D}" id="{B5CE26B4-FB9D-4D78-BC1B-E5E4020BBAF2}">
    <text>@Mwamlima, Basileke please update this as per Zenzo's calculations (considered and quality checked by yourself of course)</text>
    <mentions>
      <mention mentionpersonId="{1D340A60-DA7F-4B80-92CD-5DFC1B872412}" mentionId="{51BB9F0E-CA57-4450-AB6B-C5E172C22F18}" startIndex="0" length="19"/>
    </mentions>
  </threadedComment>
  <threadedComment ref="TBA917522" dT="2023-01-31T08:57:32.93" personId="{171D40F8-B88A-4899-8923-1253382DD713}" id="{FA233BC3-9489-4779-A7A0-627D59FA5ECB}" parentId="{B5CE26B4-FB9D-4D78-BC1B-E5E4020BBAF2}">
    <text>Updated.</text>
  </threadedComment>
  <threadedComment ref="TKW917522" dT="2023-01-31T08:27:18.32" personId="{4D90216A-5022-448F-B86B-3C48E47C285D}" id="{90DA3CE0-A844-41E3-BBB9-89C226ABAF9D}">
    <text>@Mwamlima, Basileke please update this as per Zenzo's calculations (considered and quality checked by yourself of course)</text>
    <mentions>
      <mention mentionpersonId="{1D340A60-DA7F-4B80-92CD-5DFC1B872412}" mentionId="{9B9AA960-5CDB-485B-92AB-2E7044C84556}" startIndex="0" length="19"/>
    </mentions>
  </threadedComment>
  <threadedComment ref="TKW917522" dT="2023-01-31T08:57:32.93" personId="{171D40F8-B88A-4899-8923-1253382DD713}" id="{8FA74142-0193-43AB-B0C3-0B4ABA123073}" parentId="{90DA3CE0-A844-41E3-BBB9-89C226ABAF9D}">
    <text>Updated.</text>
  </threadedComment>
  <threadedComment ref="TUS917522" dT="2023-01-31T08:27:18.32" personId="{4D90216A-5022-448F-B86B-3C48E47C285D}" id="{E7179F23-A4ED-431C-8653-9AD3A2CF0F37}">
    <text>@Mwamlima, Basileke please update this as per Zenzo's calculations (considered and quality checked by yourself of course)</text>
    <mentions>
      <mention mentionpersonId="{1D340A60-DA7F-4B80-92CD-5DFC1B872412}" mentionId="{4C7128E6-FE7A-49F2-8052-6364DD93049E}" startIndex="0" length="19"/>
    </mentions>
  </threadedComment>
  <threadedComment ref="TUS917522" dT="2023-01-31T08:57:32.93" personId="{171D40F8-B88A-4899-8923-1253382DD713}" id="{C705A4F0-18F6-48F8-89D1-D4AE7E3EA7B2}" parentId="{E7179F23-A4ED-431C-8653-9AD3A2CF0F37}">
    <text>Updated.</text>
  </threadedComment>
  <threadedComment ref="UEO917522" dT="2023-01-31T08:27:18.32" personId="{4D90216A-5022-448F-B86B-3C48E47C285D}" id="{F8CE078D-1963-4038-B993-E7EA661B30C3}">
    <text>@Mwamlima, Basileke please update this as per Zenzo's calculations (considered and quality checked by yourself of course)</text>
    <mentions>
      <mention mentionpersonId="{1D340A60-DA7F-4B80-92CD-5DFC1B872412}" mentionId="{70F39D7B-AE8B-48C8-9A73-AE5EBDB45961}" startIndex="0" length="19"/>
    </mentions>
  </threadedComment>
  <threadedComment ref="UEO917522" dT="2023-01-31T08:57:32.93" personId="{171D40F8-B88A-4899-8923-1253382DD713}" id="{66191809-5F32-4270-B6B5-1C65E1455A35}" parentId="{F8CE078D-1963-4038-B993-E7EA661B30C3}">
    <text>Updated.</text>
  </threadedComment>
  <threadedComment ref="UOK917522" dT="2023-01-31T08:27:18.32" personId="{4D90216A-5022-448F-B86B-3C48E47C285D}" id="{1514F0AC-4516-48F2-A5DE-4A0676CE13BB}">
    <text>@Mwamlima, Basileke please update this as per Zenzo's calculations (considered and quality checked by yourself of course)</text>
    <mentions>
      <mention mentionpersonId="{1D340A60-DA7F-4B80-92CD-5DFC1B872412}" mentionId="{2B24B6FF-246A-4471-806C-F10D7729CE8F}" startIndex="0" length="19"/>
    </mentions>
  </threadedComment>
  <threadedComment ref="UOK917522" dT="2023-01-31T08:57:32.93" personId="{171D40F8-B88A-4899-8923-1253382DD713}" id="{2BFBAB78-3971-4F75-8ECA-4145768972C6}" parentId="{1514F0AC-4516-48F2-A5DE-4A0676CE13BB}">
    <text>Updated.</text>
  </threadedComment>
  <threadedComment ref="UYG917522" dT="2023-01-31T08:27:18.32" personId="{4D90216A-5022-448F-B86B-3C48E47C285D}" id="{8D6A5D0C-51F3-4041-8173-1BDD5822A999}">
    <text>@Mwamlima, Basileke please update this as per Zenzo's calculations (considered and quality checked by yourself of course)</text>
    <mentions>
      <mention mentionpersonId="{1D340A60-DA7F-4B80-92CD-5DFC1B872412}" mentionId="{AE6ABB98-9696-47E1-8E40-A3B447F52E65}" startIndex="0" length="19"/>
    </mentions>
  </threadedComment>
  <threadedComment ref="UYG917522" dT="2023-01-31T08:57:32.93" personId="{171D40F8-B88A-4899-8923-1253382DD713}" id="{84297C62-C964-4FA5-9B07-4F21A7CF0974}" parentId="{8D6A5D0C-51F3-4041-8173-1BDD5822A999}">
    <text>Updated.</text>
  </threadedComment>
  <threadedComment ref="VIC917522" dT="2023-01-31T08:27:18.32" personId="{4D90216A-5022-448F-B86B-3C48E47C285D}" id="{8D35501A-245C-47B3-856F-2CDA233B1A32}">
    <text>@Mwamlima, Basileke please update this as per Zenzo's calculations (considered and quality checked by yourself of course)</text>
    <mentions>
      <mention mentionpersonId="{1D340A60-DA7F-4B80-92CD-5DFC1B872412}" mentionId="{31E664FF-3085-412C-9C6D-7B2EA855B5DC}" startIndex="0" length="19"/>
    </mentions>
  </threadedComment>
  <threadedComment ref="VIC917522" dT="2023-01-31T08:57:32.93" personId="{171D40F8-B88A-4899-8923-1253382DD713}" id="{CCC7D0E0-5CB9-45DF-872A-0A6E95710571}" parentId="{8D35501A-245C-47B3-856F-2CDA233B1A32}">
    <text>Updated.</text>
  </threadedComment>
  <threadedComment ref="VRY917522" dT="2023-01-31T08:27:18.32" personId="{4D90216A-5022-448F-B86B-3C48E47C285D}" id="{FE64B6D4-198F-4890-92FD-9E3AB1D37529}">
    <text>@Mwamlima, Basileke please update this as per Zenzo's calculations (considered and quality checked by yourself of course)</text>
    <mentions>
      <mention mentionpersonId="{1D340A60-DA7F-4B80-92CD-5DFC1B872412}" mentionId="{E41906D9-799B-4AD0-B6E6-A314D722C770}" startIndex="0" length="19"/>
    </mentions>
  </threadedComment>
  <threadedComment ref="VRY917522" dT="2023-01-31T08:57:32.93" personId="{171D40F8-B88A-4899-8923-1253382DD713}" id="{788E580A-EFD6-4A20-B794-0A76A88283BA}" parentId="{FE64B6D4-198F-4890-92FD-9E3AB1D37529}">
    <text>Updated.</text>
  </threadedComment>
  <threadedComment ref="WBU917522" dT="2023-01-31T08:27:18.32" personId="{4D90216A-5022-448F-B86B-3C48E47C285D}" id="{BAD67B00-2D21-4FDB-8847-43DA6988A1C0}">
    <text>@Mwamlima, Basileke please update this as per Zenzo's calculations (considered and quality checked by yourself of course)</text>
    <mentions>
      <mention mentionpersonId="{1D340A60-DA7F-4B80-92CD-5DFC1B872412}" mentionId="{DE9BBF2D-24A6-40C2-9E5A-7BF50429C8C9}" startIndex="0" length="19"/>
    </mentions>
  </threadedComment>
  <threadedComment ref="WBU917522" dT="2023-01-31T08:57:32.93" personId="{171D40F8-B88A-4899-8923-1253382DD713}" id="{CA97747F-0E90-413A-8729-A56D048C74B3}" parentId="{BAD67B00-2D21-4FDB-8847-43DA6988A1C0}">
    <text>Updated.</text>
  </threadedComment>
  <threadedComment ref="WLQ917522" dT="2023-01-31T08:27:18.32" personId="{4D90216A-5022-448F-B86B-3C48E47C285D}" id="{9CFAA354-0911-4417-9E59-6CD971537A39}">
    <text>@Mwamlima, Basileke please update this as per Zenzo's calculations (considered and quality checked by yourself of course)</text>
    <mentions>
      <mention mentionpersonId="{1D340A60-DA7F-4B80-92CD-5DFC1B872412}" mentionId="{EFA96EEA-4952-44D0-A33E-E865005D7D93}" startIndex="0" length="19"/>
    </mentions>
  </threadedComment>
  <threadedComment ref="WLQ917522" dT="2023-01-31T08:57:32.93" personId="{171D40F8-B88A-4899-8923-1253382DD713}" id="{8569A92E-1CC4-4885-9054-381ECAE2C56B}" parentId="{9CFAA354-0911-4417-9E59-6CD971537A39}">
    <text>Updated.</text>
  </threadedComment>
  <threadedComment ref="WVM917522" dT="2023-01-31T08:27:18.32" personId="{4D90216A-5022-448F-B86B-3C48E47C285D}" id="{46788369-7200-4887-AFB0-880215BE6CA8}">
    <text>@Mwamlima, Basileke please update this as per Zenzo's calculations (considered and quality checked by yourself of course)</text>
    <mentions>
      <mention mentionpersonId="{1D340A60-DA7F-4B80-92CD-5DFC1B872412}" mentionId="{0D5D0A90-8F9A-475D-9B1E-269C76952E49}" startIndex="0" length="19"/>
    </mentions>
  </threadedComment>
  <threadedComment ref="WVM917522" dT="2023-01-31T08:57:32.93" personId="{171D40F8-B88A-4899-8923-1253382DD713}" id="{BC927D8E-6C1B-4159-B067-488744762CE4}" parentId="{46788369-7200-4887-AFB0-880215BE6CA8}">
    <text>Updated.</text>
  </threadedComment>
  <threadedComment ref="B917524" dT="2023-01-31T08:26:00.52" personId="{4D90216A-5022-448F-B86B-3C48E47C285D}" id="{FCF2CB5B-C697-417D-AFB2-6D018E57C9EE}">
    <text>@Mwamlima, Basileke please edit this line as per the mail from Guy</text>
    <mentions>
      <mention mentionpersonId="{1D340A60-DA7F-4B80-92CD-5DFC1B872412}" mentionId="{6D25C9A5-6790-49C2-8493-BC614928B216}" startIndex="0" length="19"/>
    </mentions>
  </threadedComment>
  <threadedComment ref="B917524" dT="2023-01-31T09:06:23.90" personId="{171D40F8-B88A-4899-8923-1253382DD713}" id="{E111091E-D7DE-4CC5-83FE-6FEFC04F5B35}" parentId="{FCF2CB5B-C697-417D-AFB2-6D018E57C9EE}">
    <text>updated</text>
  </threadedComment>
  <threadedComment ref="C917524" dT="2023-01-31T08:26:00.52" personId="{4D90216A-5022-448F-B86B-3C48E47C285D}" id="{90398182-507C-4CD2-9BBF-3CF1882AA8BF}">
    <text>@Mwamlima, Basileke please edit this line as per the mail from Guy</text>
    <mentions>
      <mention mentionpersonId="{1D340A60-DA7F-4B80-92CD-5DFC1B872412}" mentionId="{C1C9236A-6503-450E-A0A3-E7FAA0E95F35}" startIndex="0" length="19"/>
    </mentions>
  </threadedComment>
  <threadedComment ref="C917524" dT="2023-01-31T09:06:23.90" personId="{171D40F8-B88A-4899-8923-1253382DD713}" id="{8C656726-BBEB-46E5-A4E5-79DB0BD9823A}" parentId="{90398182-507C-4CD2-9BBF-3CF1882AA8BF}">
    <text>updated</text>
  </threadedComment>
  <threadedComment ref="D917524" dT="2023-01-31T08:26:00.52" personId="{4D90216A-5022-448F-B86B-3C48E47C285D}" id="{A0DF4FFE-D499-49E4-A48D-4E3D61CBBDC3}">
    <text>@Mwamlima, Basileke please edit this line as per the mail from Guy</text>
    <mentions>
      <mention mentionpersonId="{1D340A60-DA7F-4B80-92CD-5DFC1B872412}" mentionId="{2B154B0D-E970-4E97-9865-F5342FAB8E37}" startIndex="0" length="19"/>
    </mentions>
  </threadedComment>
  <threadedComment ref="D917524" dT="2023-01-31T09:06:23.90" personId="{171D40F8-B88A-4899-8923-1253382DD713}" id="{270A636C-8510-4029-8680-6BFEC27F9634}" parentId="{A0DF4FFE-D499-49E4-A48D-4E3D61CBBDC3}">
    <text>updated</text>
  </threadedComment>
  <threadedComment ref="IZ917524" dT="2023-01-31T08:26:00.52" personId="{4D90216A-5022-448F-B86B-3C48E47C285D}" id="{9A89A67D-131C-4AA9-B9F0-0E0698809F81}">
    <text>@Mwamlima, Basileke please edit this line as per the mail from Guy</text>
    <mentions>
      <mention mentionpersonId="{1D340A60-DA7F-4B80-92CD-5DFC1B872412}" mentionId="{222B08DB-0333-4C8B-BCCB-11C25E92272B}" startIndex="0" length="19"/>
    </mentions>
  </threadedComment>
  <threadedComment ref="IZ917524" dT="2023-01-31T09:06:23.90" personId="{171D40F8-B88A-4899-8923-1253382DD713}" id="{7098F828-8CDD-4713-B31B-ADCA1A879E04}" parentId="{9A89A67D-131C-4AA9-B9F0-0E0698809F81}">
    <text>updated</text>
  </threadedComment>
  <threadedComment ref="SV917524" dT="2023-01-31T08:26:00.52" personId="{4D90216A-5022-448F-B86B-3C48E47C285D}" id="{DC4302D9-648D-4021-8EB2-A934453B5272}">
    <text>@Mwamlima, Basileke please edit this line as per the mail from Guy</text>
    <mentions>
      <mention mentionpersonId="{1D340A60-DA7F-4B80-92CD-5DFC1B872412}" mentionId="{346E6427-2E4F-47EE-8AE9-2EAFBA7B7A2B}" startIndex="0" length="19"/>
    </mentions>
  </threadedComment>
  <threadedComment ref="SV917524" dT="2023-01-31T09:06:23.90" personId="{171D40F8-B88A-4899-8923-1253382DD713}" id="{1BB61434-BB1E-41DE-8AAC-26D2D6FA7187}" parentId="{DC4302D9-648D-4021-8EB2-A934453B5272}">
    <text>updated</text>
  </threadedComment>
  <threadedComment ref="ACR917524" dT="2023-01-31T08:26:00.52" personId="{4D90216A-5022-448F-B86B-3C48E47C285D}" id="{DA7EF51E-4564-45CE-B58B-85CA16C77284}">
    <text>@Mwamlima, Basileke please edit this line as per the mail from Guy</text>
    <mentions>
      <mention mentionpersonId="{1D340A60-DA7F-4B80-92CD-5DFC1B872412}" mentionId="{4C251DCF-0465-41D8-B6A8-6B04A1ADED1C}" startIndex="0" length="19"/>
    </mentions>
  </threadedComment>
  <threadedComment ref="ACR917524" dT="2023-01-31T09:06:23.90" personId="{171D40F8-B88A-4899-8923-1253382DD713}" id="{96705E63-7FF8-42D8-9508-7BC675C8B4B5}" parentId="{DA7EF51E-4564-45CE-B58B-85CA16C77284}">
    <text>updated</text>
  </threadedComment>
  <threadedComment ref="AMN917524" dT="2023-01-31T08:26:00.52" personId="{4D90216A-5022-448F-B86B-3C48E47C285D}" id="{2538F7C7-0185-4460-92C2-CD458D419541}">
    <text>@Mwamlima, Basileke please edit this line as per the mail from Guy</text>
    <mentions>
      <mention mentionpersonId="{1D340A60-DA7F-4B80-92CD-5DFC1B872412}" mentionId="{64FC849F-861F-498B-9F7C-C8642A92D66E}" startIndex="0" length="19"/>
    </mentions>
  </threadedComment>
  <threadedComment ref="AMN917524" dT="2023-01-31T09:06:23.90" personId="{171D40F8-B88A-4899-8923-1253382DD713}" id="{B54205A6-850C-4EAE-B230-0E8B75C36975}" parentId="{2538F7C7-0185-4460-92C2-CD458D419541}">
    <text>updated</text>
  </threadedComment>
  <threadedComment ref="AWJ917524" dT="2023-01-31T08:26:00.52" personId="{4D90216A-5022-448F-B86B-3C48E47C285D}" id="{6E468E99-D6C1-4B42-8474-6B8B4731A512}">
    <text>@Mwamlima, Basileke please edit this line as per the mail from Guy</text>
    <mentions>
      <mention mentionpersonId="{1D340A60-DA7F-4B80-92CD-5DFC1B872412}" mentionId="{62A3F4F3-9917-4B05-B8AF-22FFAC78AA94}" startIndex="0" length="19"/>
    </mentions>
  </threadedComment>
  <threadedComment ref="AWJ917524" dT="2023-01-31T09:06:23.90" personId="{171D40F8-B88A-4899-8923-1253382DD713}" id="{79B62F27-05CD-4B36-B7E5-A6A0980B7AEF}" parentId="{6E468E99-D6C1-4B42-8474-6B8B4731A512}">
    <text>updated</text>
  </threadedComment>
  <threadedComment ref="BGF917524" dT="2023-01-31T08:26:00.52" personId="{4D90216A-5022-448F-B86B-3C48E47C285D}" id="{013F1957-3F3C-4F92-A16B-FF39F5C41476}">
    <text>@Mwamlima, Basileke please edit this line as per the mail from Guy</text>
    <mentions>
      <mention mentionpersonId="{1D340A60-DA7F-4B80-92CD-5DFC1B872412}" mentionId="{71BB6B73-4F21-44A0-8561-0ED24B942403}" startIndex="0" length="19"/>
    </mentions>
  </threadedComment>
  <threadedComment ref="BGF917524" dT="2023-01-31T09:06:23.90" personId="{171D40F8-B88A-4899-8923-1253382DD713}" id="{F4F90DE9-FB96-4476-BCEA-3737BA3976CD}" parentId="{013F1957-3F3C-4F92-A16B-FF39F5C41476}">
    <text>updated</text>
  </threadedComment>
  <threadedComment ref="BQB917524" dT="2023-01-31T08:26:00.52" personId="{4D90216A-5022-448F-B86B-3C48E47C285D}" id="{7B10B45C-E521-46F1-9255-F4E455BF286E}">
    <text>@Mwamlima, Basileke please edit this line as per the mail from Guy</text>
    <mentions>
      <mention mentionpersonId="{1D340A60-DA7F-4B80-92CD-5DFC1B872412}" mentionId="{80805E6C-7269-43E1-A5D6-4E3EA216D045}" startIndex="0" length="19"/>
    </mentions>
  </threadedComment>
  <threadedComment ref="BQB917524" dT="2023-01-31T09:06:23.90" personId="{171D40F8-B88A-4899-8923-1253382DD713}" id="{98DA20D1-E781-490D-A7B4-59BC85F3CE69}" parentId="{7B10B45C-E521-46F1-9255-F4E455BF286E}">
    <text>updated</text>
  </threadedComment>
  <threadedComment ref="BZX917524" dT="2023-01-31T08:26:00.52" personId="{4D90216A-5022-448F-B86B-3C48E47C285D}" id="{258D0A1D-8AC6-4819-8EED-8557638EECBA}">
    <text>@Mwamlima, Basileke please edit this line as per the mail from Guy</text>
    <mentions>
      <mention mentionpersonId="{1D340A60-DA7F-4B80-92CD-5DFC1B872412}" mentionId="{EB418366-2CF7-42CE-876C-AD1FB82A8BCF}" startIndex="0" length="19"/>
    </mentions>
  </threadedComment>
  <threadedComment ref="BZX917524" dT="2023-01-31T09:06:23.90" personId="{171D40F8-B88A-4899-8923-1253382DD713}" id="{33836F8A-FF99-4F67-8CCB-D5860D32C45E}" parentId="{258D0A1D-8AC6-4819-8EED-8557638EECBA}">
    <text>updated</text>
  </threadedComment>
  <threadedComment ref="CJT917524" dT="2023-01-31T08:26:00.52" personId="{4D90216A-5022-448F-B86B-3C48E47C285D}" id="{25DFD075-3A24-4468-9B07-863DE4514D37}">
    <text>@Mwamlima, Basileke please edit this line as per the mail from Guy</text>
    <mentions>
      <mention mentionpersonId="{1D340A60-DA7F-4B80-92CD-5DFC1B872412}" mentionId="{63573881-A3FE-4056-BA7A-95928DC08491}" startIndex="0" length="19"/>
    </mentions>
  </threadedComment>
  <threadedComment ref="CJT917524" dT="2023-01-31T09:06:23.90" personId="{171D40F8-B88A-4899-8923-1253382DD713}" id="{0E056ECA-FB80-4CC1-8346-E84851FBFA36}" parentId="{25DFD075-3A24-4468-9B07-863DE4514D37}">
    <text>updated</text>
  </threadedComment>
  <threadedComment ref="CTP917524" dT="2023-01-31T08:26:00.52" personId="{4D90216A-5022-448F-B86B-3C48E47C285D}" id="{42C3132C-438C-41A5-9CB8-EE673B9E2CC3}">
    <text>@Mwamlima, Basileke please edit this line as per the mail from Guy</text>
    <mentions>
      <mention mentionpersonId="{1D340A60-DA7F-4B80-92CD-5DFC1B872412}" mentionId="{AEB04586-26E9-42DE-BEFB-CCD85B320971}" startIndex="0" length="19"/>
    </mentions>
  </threadedComment>
  <threadedComment ref="CTP917524" dT="2023-01-31T09:06:23.90" personId="{171D40F8-B88A-4899-8923-1253382DD713}" id="{9E4BCFB3-5FB3-4B01-8149-F5084CF98116}" parentId="{42C3132C-438C-41A5-9CB8-EE673B9E2CC3}">
    <text>updated</text>
  </threadedComment>
  <threadedComment ref="DDL917524" dT="2023-01-31T08:26:00.52" personId="{4D90216A-5022-448F-B86B-3C48E47C285D}" id="{4C2742CE-F2F9-4139-BE8D-76AAD2A221C2}">
    <text>@Mwamlima, Basileke please edit this line as per the mail from Guy</text>
    <mentions>
      <mention mentionpersonId="{1D340A60-DA7F-4B80-92CD-5DFC1B872412}" mentionId="{C4D67265-86C5-43F0-87C5-11CF654B5788}" startIndex="0" length="19"/>
    </mentions>
  </threadedComment>
  <threadedComment ref="DDL917524" dT="2023-01-31T09:06:23.90" personId="{171D40F8-B88A-4899-8923-1253382DD713}" id="{85E69E6C-3E1D-440F-AD85-D19CE864BEEB}" parentId="{4C2742CE-F2F9-4139-BE8D-76AAD2A221C2}">
    <text>updated</text>
  </threadedComment>
  <threadedComment ref="DNH917524" dT="2023-01-31T08:26:00.52" personId="{4D90216A-5022-448F-B86B-3C48E47C285D}" id="{0F249573-071B-4779-BD1B-6C88B660B798}">
    <text>@Mwamlima, Basileke please edit this line as per the mail from Guy</text>
    <mentions>
      <mention mentionpersonId="{1D340A60-DA7F-4B80-92CD-5DFC1B872412}" mentionId="{B6C95636-6ABA-4961-9350-37AA5117260C}" startIndex="0" length="19"/>
    </mentions>
  </threadedComment>
  <threadedComment ref="DNH917524" dT="2023-01-31T09:06:23.90" personId="{171D40F8-B88A-4899-8923-1253382DD713}" id="{BFE36B8F-E877-4528-94E9-F7B6B1456FE4}" parentId="{0F249573-071B-4779-BD1B-6C88B660B798}">
    <text>updated</text>
  </threadedComment>
  <threadedComment ref="DXD917524" dT="2023-01-31T08:26:00.52" personId="{4D90216A-5022-448F-B86B-3C48E47C285D}" id="{8CE0454C-52AB-4AC9-93D5-4C4D2AB31887}">
    <text>@Mwamlima, Basileke please edit this line as per the mail from Guy</text>
    <mentions>
      <mention mentionpersonId="{1D340A60-DA7F-4B80-92CD-5DFC1B872412}" mentionId="{82F31453-9792-491D-8A76-A11CE4FECA53}" startIndex="0" length="19"/>
    </mentions>
  </threadedComment>
  <threadedComment ref="DXD917524" dT="2023-01-31T09:06:23.90" personId="{171D40F8-B88A-4899-8923-1253382DD713}" id="{E7DD5FE8-A798-4FC7-AEE7-C3655AEC5D94}" parentId="{8CE0454C-52AB-4AC9-93D5-4C4D2AB31887}">
    <text>updated</text>
  </threadedComment>
  <threadedComment ref="EGZ917524" dT="2023-01-31T08:26:00.52" personId="{4D90216A-5022-448F-B86B-3C48E47C285D}" id="{EFD8C8C6-EC8A-4F3D-8996-D96049A8D88F}">
    <text>@Mwamlima, Basileke please edit this line as per the mail from Guy</text>
    <mentions>
      <mention mentionpersonId="{1D340A60-DA7F-4B80-92CD-5DFC1B872412}" mentionId="{98EF7426-6299-4B08-AE6C-32CB426C422E}" startIndex="0" length="19"/>
    </mentions>
  </threadedComment>
  <threadedComment ref="EGZ917524" dT="2023-01-31T09:06:23.90" personId="{171D40F8-B88A-4899-8923-1253382DD713}" id="{E895376F-DDF8-401D-8D57-63C1F4FC26DA}" parentId="{EFD8C8C6-EC8A-4F3D-8996-D96049A8D88F}">
    <text>updated</text>
  </threadedComment>
  <threadedComment ref="EQV917524" dT="2023-01-31T08:26:00.52" personId="{4D90216A-5022-448F-B86B-3C48E47C285D}" id="{40F56CC4-A34D-46D4-82DE-82CA113EE3FD}">
    <text>@Mwamlima, Basileke please edit this line as per the mail from Guy</text>
    <mentions>
      <mention mentionpersonId="{1D340A60-DA7F-4B80-92CD-5DFC1B872412}" mentionId="{2C88E5E9-7EF0-457C-84CE-757CC1868F1A}" startIndex="0" length="19"/>
    </mentions>
  </threadedComment>
  <threadedComment ref="EQV917524" dT="2023-01-31T09:06:23.90" personId="{171D40F8-B88A-4899-8923-1253382DD713}" id="{1ABABBAD-FC36-485F-AC59-71B6E632BEA2}" parentId="{40F56CC4-A34D-46D4-82DE-82CA113EE3FD}">
    <text>updated</text>
  </threadedComment>
  <threadedComment ref="FAR917524" dT="2023-01-31T08:26:00.52" personId="{4D90216A-5022-448F-B86B-3C48E47C285D}" id="{EB7385C7-B5DC-4031-8DF4-18E60B159C3C}">
    <text>@Mwamlima, Basileke please edit this line as per the mail from Guy</text>
    <mentions>
      <mention mentionpersonId="{1D340A60-DA7F-4B80-92CD-5DFC1B872412}" mentionId="{73B3C139-07CE-4396-A8F0-C47204F64498}" startIndex="0" length="19"/>
    </mentions>
  </threadedComment>
  <threadedComment ref="FAR917524" dT="2023-01-31T09:06:23.90" personId="{171D40F8-B88A-4899-8923-1253382DD713}" id="{8409D34E-51ED-49B0-8CA3-F392D8142B4C}" parentId="{EB7385C7-B5DC-4031-8DF4-18E60B159C3C}">
    <text>updated</text>
  </threadedComment>
  <threadedComment ref="FKN917524" dT="2023-01-31T08:26:00.52" personId="{4D90216A-5022-448F-B86B-3C48E47C285D}" id="{331E2036-BEF6-4958-8CA7-05C7D5B8DFA7}">
    <text>@Mwamlima, Basileke please edit this line as per the mail from Guy</text>
    <mentions>
      <mention mentionpersonId="{1D340A60-DA7F-4B80-92CD-5DFC1B872412}" mentionId="{04016CD7-B050-4077-AF38-3B90950EDFB4}" startIndex="0" length="19"/>
    </mentions>
  </threadedComment>
  <threadedComment ref="FKN917524" dT="2023-01-31T09:06:23.90" personId="{171D40F8-B88A-4899-8923-1253382DD713}" id="{7DD2B9E9-4848-4625-A47A-0049DBD51D07}" parentId="{331E2036-BEF6-4958-8CA7-05C7D5B8DFA7}">
    <text>updated</text>
  </threadedComment>
  <threadedComment ref="FUJ917524" dT="2023-01-31T08:26:00.52" personId="{4D90216A-5022-448F-B86B-3C48E47C285D}" id="{366C74BC-B857-43EC-81BF-481E407AC6C8}">
    <text>@Mwamlima, Basileke please edit this line as per the mail from Guy</text>
    <mentions>
      <mention mentionpersonId="{1D340A60-DA7F-4B80-92CD-5DFC1B872412}" mentionId="{911AAAD2-3B24-4FA2-B9B9-7E646BB23600}" startIndex="0" length="19"/>
    </mentions>
  </threadedComment>
  <threadedComment ref="FUJ917524" dT="2023-01-31T09:06:23.90" personId="{171D40F8-B88A-4899-8923-1253382DD713}" id="{2E94B63D-9D9F-4C74-B0D6-2CFB862ABAB1}" parentId="{366C74BC-B857-43EC-81BF-481E407AC6C8}">
    <text>updated</text>
  </threadedComment>
  <threadedComment ref="GEF917524" dT="2023-01-31T08:26:00.52" personId="{4D90216A-5022-448F-B86B-3C48E47C285D}" id="{41E88E6A-98E4-4019-A126-6C23A47EDDCA}">
    <text>@Mwamlima, Basileke please edit this line as per the mail from Guy</text>
    <mentions>
      <mention mentionpersonId="{1D340A60-DA7F-4B80-92CD-5DFC1B872412}" mentionId="{4FF24E04-7F5D-4CD1-8FE9-F223AE6F704A}" startIndex="0" length="19"/>
    </mentions>
  </threadedComment>
  <threadedComment ref="GEF917524" dT="2023-01-31T09:06:23.90" personId="{171D40F8-B88A-4899-8923-1253382DD713}" id="{55A567A0-94A6-46CD-9393-3329F47DD2C8}" parentId="{41E88E6A-98E4-4019-A126-6C23A47EDDCA}">
    <text>updated</text>
  </threadedComment>
  <threadedComment ref="GOB917524" dT="2023-01-31T08:26:00.52" personId="{4D90216A-5022-448F-B86B-3C48E47C285D}" id="{03FE3B2C-F38F-4364-A45D-E1AD5B72277E}">
    <text>@Mwamlima, Basileke please edit this line as per the mail from Guy</text>
    <mentions>
      <mention mentionpersonId="{1D340A60-DA7F-4B80-92CD-5DFC1B872412}" mentionId="{3CD11C9E-9EAA-4D4B-B59D-D24C3129258C}" startIndex="0" length="19"/>
    </mentions>
  </threadedComment>
  <threadedComment ref="GOB917524" dT="2023-01-31T09:06:23.90" personId="{171D40F8-B88A-4899-8923-1253382DD713}" id="{77B1028C-962E-4164-9AAF-C9DA1770884E}" parentId="{03FE3B2C-F38F-4364-A45D-E1AD5B72277E}">
    <text>updated</text>
  </threadedComment>
  <threadedComment ref="GXX917524" dT="2023-01-31T08:26:00.52" personId="{4D90216A-5022-448F-B86B-3C48E47C285D}" id="{B93C0EB9-B15B-47AA-9C0B-109FE1F3ABC5}">
    <text>@Mwamlima, Basileke please edit this line as per the mail from Guy</text>
    <mentions>
      <mention mentionpersonId="{1D340A60-DA7F-4B80-92CD-5DFC1B872412}" mentionId="{AA5450D4-E3CE-4528-8C4B-0DE386E8504F}" startIndex="0" length="19"/>
    </mentions>
  </threadedComment>
  <threadedComment ref="GXX917524" dT="2023-01-31T09:06:23.90" personId="{171D40F8-B88A-4899-8923-1253382DD713}" id="{200EF199-0002-49FC-AC3B-4D6E3DF4563B}" parentId="{B93C0EB9-B15B-47AA-9C0B-109FE1F3ABC5}">
    <text>updated</text>
  </threadedComment>
  <threadedComment ref="HHT917524" dT="2023-01-31T08:26:00.52" personId="{4D90216A-5022-448F-B86B-3C48E47C285D}" id="{E16E22E8-3A82-401A-BF8D-B8D6EEFF023D}">
    <text>@Mwamlima, Basileke please edit this line as per the mail from Guy</text>
    <mentions>
      <mention mentionpersonId="{1D340A60-DA7F-4B80-92CD-5DFC1B872412}" mentionId="{BE2BB4FD-28B4-4940-BF84-875675216C61}" startIndex="0" length="19"/>
    </mentions>
  </threadedComment>
  <threadedComment ref="HHT917524" dT="2023-01-31T09:06:23.90" personId="{171D40F8-B88A-4899-8923-1253382DD713}" id="{EFD305A9-AD62-4AFE-BE1F-3D0140B9FC7E}" parentId="{E16E22E8-3A82-401A-BF8D-B8D6EEFF023D}">
    <text>updated</text>
  </threadedComment>
  <threadedComment ref="HRP917524" dT="2023-01-31T08:26:00.52" personId="{4D90216A-5022-448F-B86B-3C48E47C285D}" id="{27445900-1BD0-47E6-94BE-4D17E795DAF3}">
    <text>@Mwamlima, Basileke please edit this line as per the mail from Guy</text>
    <mentions>
      <mention mentionpersonId="{1D340A60-DA7F-4B80-92CD-5DFC1B872412}" mentionId="{7675BB98-369A-4898-A334-7DCA513D63BE}" startIndex="0" length="19"/>
    </mentions>
  </threadedComment>
  <threadedComment ref="HRP917524" dT="2023-01-31T09:06:23.90" personId="{171D40F8-B88A-4899-8923-1253382DD713}" id="{4E0AC621-E2F4-4EB8-9681-10C322943DD3}" parentId="{27445900-1BD0-47E6-94BE-4D17E795DAF3}">
    <text>updated</text>
  </threadedComment>
  <threadedComment ref="IBL917524" dT="2023-01-31T08:26:00.52" personId="{4D90216A-5022-448F-B86B-3C48E47C285D}" id="{DCA20744-98DD-4263-BC6C-8720CC98A914}">
    <text>@Mwamlima, Basileke please edit this line as per the mail from Guy</text>
    <mentions>
      <mention mentionpersonId="{1D340A60-DA7F-4B80-92CD-5DFC1B872412}" mentionId="{93E08BF1-F137-4D8A-A35B-3406540D0D9C}" startIndex="0" length="19"/>
    </mentions>
  </threadedComment>
  <threadedComment ref="IBL917524" dT="2023-01-31T09:06:23.90" personId="{171D40F8-B88A-4899-8923-1253382DD713}" id="{3A48BE22-5A01-464E-ADC7-9266DC6CDFA4}" parentId="{DCA20744-98DD-4263-BC6C-8720CC98A914}">
    <text>updated</text>
  </threadedComment>
  <threadedComment ref="ILH917524" dT="2023-01-31T08:26:00.52" personId="{4D90216A-5022-448F-B86B-3C48E47C285D}" id="{50665A80-754B-4D81-B3E7-CA19AF564FEE}">
    <text>@Mwamlima, Basileke please edit this line as per the mail from Guy</text>
    <mentions>
      <mention mentionpersonId="{1D340A60-DA7F-4B80-92CD-5DFC1B872412}" mentionId="{54FBF1B3-DD67-4FA0-B2C2-383DA2724F85}" startIndex="0" length="19"/>
    </mentions>
  </threadedComment>
  <threadedComment ref="ILH917524" dT="2023-01-31T09:06:23.90" personId="{171D40F8-B88A-4899-8923-1253382DD713}" id="{A72F481D-6885-4675-B76D-481BA55B8731}" parentId="{50665A80-754B-4D81-B3E7-CA19AF564FEE}">
    <text>updated</text>
  </threadedComment>
  <threadedComment ref="IVD917524" dT="2023-01-31T08:26:00.52" personId="{4D90216A-5022-448F-B86B-3C48E47C285D}" id="{80D90394-FC8D-4D67-B0E1-827AD822DA45}">
    <text>@Mwamlima, Basileke please edit this line as per the mail from Guy</text>
    <mentions>
      <mention mentionpersonId="{1D340A60-DA7F-4B80-92CD-5DFC1B872412}" mentionId="{47BC1437-A7A4-4FD5-A8CD-8F8B66A584A9}" startIndex="0" length="19"/>
    </mentions>
  </threadedComment>
  <threadedComment ref="IVD917524" dT="2023-01-31T09:06:23.90" personId="{171D40F8-B88A-4899-8923-1253382DD713}" id="{983693BE-BE2A-437C-AF27-81E500C30439}" parentId="{80D90394-FC8D-4D67-B0E1-827AD822DA45}">
    <text>updated</text>
  </threadedComment>
  <threadedComment ref="JEZ917524" dT="2023-01-31T08:26:00.52" personId="{4D90216A-5022-448F-B86B-3C48E47C285D}" id="{7CC60D2F-2F75-4B98-A52A-650D86235BF9}">
    <text>@Mwamlima, Basileke please edit this line as per the mail from Guy</text>
    <mentions>
      <mention mentionpersonId="{1D340A60-DA7F-4B80-92CD-5DFC1B872412}" mentionId="{8CBF5FA0-424F-472E-8F0C-8825D100CF45}" startIndex="0" length="19"/>
    </mentions>
  </threadedComment>
  <threadedComment ref="JEZ917524" dT="2023-01-31T09:06:23.90" personId="{171D40F8-B88A-4899-8923-1253382DD713}" id="{8F620361-2EBC-4CEE-8184-15B559432EF7}" parentId="{7CC60D2F-2F75-4B98-A52A-650D86235BF9}">
    <text>updated</text>
  </threadedComment>
  <threadedComment ref="JOV917524" dT="2023-01-31T08:26:00.52" personId="{4D90216A-5022-448F-B86B-3C48E47C285D}" id="{EB5F8CAF-0EA3-4DE0-8298-88DC6E2AC8C4}">
    <text>@Mwamlima, Basileke please edit this line as per the mail from Guy</text>
    <mentions>
      <mention mentionpersonId="{1D340A60-DA7F-4B80-92CD-5DFC1B872412}" mentionId="{A7320DF5-4C61-4B26-98E1-057E10849DD3}" startIndex="0" length="19"/>
    </mentions>
  </threadedComment>
  <threadedComment ref="JOV917524" dT="2023-01-31T09:06:23.90" personId="{171D40F8-B88A-4899-8923-1253382DD713}" id="{6B31C37B-19A7-4598-9358-CFEB7434C8C2}" parentId="{EB5F8CAF-0EA3-4DE0-8298-88DC6E2AC8C4}">
    <text>updated</text>
  </threadedComment>
  <threadedComment ref="JYR917524" dT="2023-01-31T08:26:00.52" personId="{4D90216A-5022-448F-B86B-3C48E47C285D}" id="{1A20B322-E260-46FE-B47F-43AD0BD87DCC}">
    <text>@Mwamlima, Basileke please edit this line as per the mail from Guy</text>
    <mentions>
      <mention mentionpersonId="{1D340A60-DA7F-4B80-92CD-5DFC1B872412}" mentionId="{52685159-911C-447C-AC4C-0669FB2D7C10}" startIndex="0" length="19"/>
    </mentions>
  </threadedComment>
  <threadedComment ref="JYR917524" dT="2023-01-31T09:06:23.90" personId="{171D40F8-B88A-4899-8923-1253382DD713}" id="{97FFCACA-2C87-4A96-B645-D68E08B0ADE8}" parentId="{1A20B322-E260-46FE-B47F-43AD0BD87DCC}">
    <text>updated</text>
  </threadedComment>
  <threadedComment ref="KIN917524" dT="2023-01-31T08:26:00.52" personId="{4D90216A-5022-448F-B86B-3C48E47C285D}" id="{EE5F3B7A-DF1A-4A19-A06D-FBFD7C1BEE4C}">
    <text>@Mwamlima, Basileke please edit this line as per the mail from Guy</text>
    <mentions>
      <mention mentionpersonId="{1D340A60-DA7F-4B80-92CD-5DFC1B872412}" mentionId="{D97FE670-3C30-4CD2-8C72-0E8FD09DDF83}" startIndex="0" length="19"/>
    </mentions>
  </threadedComment>
  <threadedComment ref="KIN917524" dT="2023-01-31T09:06:23.90" personId="{171D40F8-B88A-4899-8923-1253382DD713}" id="{35714CE6-2481-40B8-89FD-AD4FEEF4A1BD}" parentId="{EE5F3B7A-DF1A-4A19-A06D-FBFD7C1BEE4C}">
    <text>updated</text>
  </threadedComment>
  <threadedComment ref="KSJ917524" dT="2023-01-31T08:26:00.52" personId="{4D90216A-5022-448F-B86B-3C48E47C285D}" id="{8A00B783-6ACF-4573-9CF9-46D55713406E}">
    <text>@Mwamlima, Basileke please edit this line as per the mail from Guy</text>
    <mentions>
      <mention mentionpersonId="{1D340A60-DA7F-4B80-92CD-5DFC1B872412}" mentionId="{040FCA92-3B72-4564-83F4-02017FE67BF7}" startIndex="0" length="19"/>
    </mentions>
  </threadedComment>
  <threadedComment ref="KSJ917524" dT="2023-01-31T09:06:23.90" personId="{171D40F8-B88A-4899-8923-1253382DD713}" id="{3203D777-A0DC-4A52-9E12-E30CD58F3B58}" parentId="{8A00B783-6ACF-4573-9CF9-46D55713406E}">
    <text>updated</text>
  </threadedComment>
  <threadedComment ref="LCF917524" dT="2023-01-31T08:26:00.52" personId="{4D90216A-5022-448F-B86B-3C48E47C285D}" id="{DF0F935F-DBCC-43D6-A907-3E3F6B3B24F3}">
    <text>@Mwamlima, Basileke please edit this line as per the mail from Guy</text>
    <mentions>
      <mention mentionpersonId="{1D340A60-DA7F-4B80-92CD-5DFC1B872412}" mentionId="{E405DE74-9FAC-4B57-BED4-8265509C2F2C}" startIndex="0" length="19"/>
    </mentions>
  </threadedComment>
  <threadedComment ref="LCF917524" dT="2023-01-31T09:06:23.90" personId="{171D40F8-B88A-4899-8923-1253382DD713}" id="{0112EEB8-BDD7-4A11-B16A-26DCA25E3193}" parentId="{DF0F935F-DBCC-43D6-A907-3E3F6B3B24F3}">
    <text>updated</text>
  </threadedComment>
  <threadedComment ref="LMB917524" dT="2023-01-31T08:26:00.52" personId="{4D90216A-5022-448F-B86B-3C48E47C285D}" id="{C8381D64-11CD-47B9-9808-A4DCED70F91E}">
    <text>@Mwamlima, Basileke please edit this line as per the mail from Guy</text>
    <mentions>
      <mention mentionpersonId="{1D340A60-DA7F-4B80-92CD-5DFC1B872412}" mentionId="{64270707-6634-45E1-B341-125EB0A8373D}" startIndex="0" length="19"/>
    </mentions>
  </threadedComment>
  <threadedComment ref="LMB917524" dT="2023-01-31T09:06:23.90" personId="{171D40F8-B88A-4899-8923-1253382DD713}" id="{DD8DAC57-5836-4EB0-A518-6F4AA7A01C19}" parentId="{C8381D64-11CD-47B9-9808-A4DCED70F91E}">
    <text>updated</text>
  </threadedComment>
  <threadedComment ref="LVX917524" dT="2023-01-31T08:26:00.52" personId="{4D90216A-5022-448F-B86B-3C48E47C285D}" id="{8BDCC1B6-4035-4AE1-8035-DE316E382F49}">
    <text>@Mwamlima, Basileke please edit this line as per the mail from Guy</text>
    <mentions>
      <mention mentionpersonId="{1D340A60-DA7F-4B80-92CD-5DFC1B872412}" mentionId="{D462755F-2B6A-460D-A02F-F321D5E03B2D}" startIndex="0" length="19"/>
    </mentions>
  </threadedComment>
  <threadedComment ref="LVX917524" dT="2023-01-31T09:06:23.90" personId="{171D40F8-B88A-4899-8923-1253382DD713}" id="{8BFC494C-A500-42B6-8A07-A6FF76471308}" parentId="{8BDCC1B6-4035-4AE1-8035-DE316E382F49}">
    <text>updated</text>
  </threadedComment>
  <threadedComment ref="MFT917524" dT="2023-01-31T08:26:00.52" personId="{4D90216A-5022-448F-B86B-3C48E47C285D}" id="{4FC0EC13-E8C7-4FA5-9BAD-7E5130A17399}">
    <text>@Mwamlima, Basileke please edit this line as per the mail from Guy</text>
    <mentions>
      <mention mentionpersonId="{1D340A60-DA7F-4B80-92CD-5DFC1B872412}" mentionId="{403371CF-76B7-48C2-9403-F2F87FF868AF}" startIndex="0" length="19"/>
    </mentions>
  </threadedComment>
  <threadedComment ref="MFT917524" dT="2023-01-31T09:06:23.90" personId="{171D40F8-B88A-4899-8923-1253382DD713}" id="{530501FC-3824-4A54-BA74-2870E0A61F9F}" parentId="{4FC0EC13-E8C7-4FA5-9BAD-7E5130A17399}">
    <text>updated</text>
  </threadedComment>
  <threadedComment ref="MPP917524" dT="2023-01-31T08:26:00.52" personId="{4D90216A-5022-448F-B86B-3C48E47C285D}" id="{AE503BC9-160D-483D-9D38-8B421DD9B231}">
    <text>@Mwamlima, Basileke please edit this line as per the mail from Guy</text>
    <mentions>
      <mention mentionpersonId="{1D340A60-DA7F-4B80-92CD-5DFC1B872412}" mentionId="{76CE4E67-216A-4942-B125-2C94E7AFD26C}" startIndex="0" length="19"/>
    </mentions>
  </threadedComment>
  <threadedComment ref="MPP917524" dT="2023-01-31T09:06:23.90" personId="{171D40F8-B88A-4899-8923-1253382DD713}" id="{430A1B9C-BF41-4C36-8105-B7881B400D32}" parentId="{AE503BC9-160D-483D-9D38-8B421DD9B231}">
    <text>updated</text>
  </threadedComment>
  <threadedComment ref="MZL917524" dT="2023-01-31T08:26:00.52" personId="{4D90216A-5022-448F-B86B-3C48E47C285D}" id="{5D742D23-CB02-4271-95E3-098466F1001A}">
    <text>@Mwamlima, Basileke please edit this line as per the mail from Guy</text>
    <mentions>
      <mention mentionpersonId="{1D340A60-DA7F-4B80-92CD-5DFC1B872412}" mentionId="{DBAAE3C0-5C2A-41A0-9ADC-CDAD405B463F}" startIndex="0" length="19"/>
    </mentions>
  </threadedComment>
  <threadedComment ref="MZL917524" dT="2023-01-31T09:06:23.90" personId="{171D40F8-B88A-4899-8923-1253382DD713}" id="{74BC69B3-82E3-423D-82B4-7F6C96122E7A}" parentId="{5D742D23-CB02-4271-95E3-098466F1001A}">
    <text>updated</text>
  </threadedComment>
  <threadedComment ref="NJH917524" dT="2023-01-31T08:26:00.52" personId="{4D90216A-5022-448F-B86B-3C48E47C285D}" id="{C034EAAE-E5FC-4F61-86FB-19EBE635C668}">
    <text>@Mwamlima, Basileke please edit this line as per the mail from Guy</text>
    <mentions>
      <mention mentionpersonId="{1D340A60-DA7F-4B80-92CD-5DFC1B872412}" mentionId="{1DAAEF94-2E51-4999-89D5-45CAE14214F5}" startIndex="0" length="19"/>
    </mentions>
  </threadedComment>
  <threadedComment ref="NJH917524" dT="2023-01-31T09:06:23.90" personId="{171D40F8-B88A-4899-8923-1253382DD713}" id="{16DA39A4-0BCC-4BC1-B8A9-B1A4AB770780}" parentId="{C034EAAE-E5FC-4F61-86FB-19EBE635C668}">
    <text>updated</text>
  </threadedComment>
  <threadedComment ref="NTD917524" dT="2023-01-31T08:26:00.52" personId="{4D90216A-5022-448F-B86B-3C48E47C285D}" id="{FD25798B-D531-4765-A380-991F705B67F5}">
    <text>@Mwamlima, Basileke please edit this line as per the mail from Guy</text>
    <mentions>
      <mention mentionpersonId="{1D340A60-DA7F-4B80-92CD-5DFC1B872412}" mentionId="{BFDCB308-2B15-4795-A03A-8E7427B831D6}" startIndex="0" length="19"/>
    </mentions>
  </threadedComment>
  <threadedComment ref="NTD917524" dT="2023-01-31T09:06:23.90" personId="{171D40F8-B88A-4899-8923-1253382DD713}" id="{CC49FD57-7A73-413B-9854-AE37AB101105}" parentId="{FD25798B-D531-4765-A380-991F705B67F5}">
    <text>updated</text>
  </threadedComment>
  <threadedComment ref="OCZ917524" dT="2023-01-31T08:26:00.52" personId="{4D90216A-5022-448F-B86B-3C48E47C285D}" id="{1F08AE57-EDCB-4B61-8207-4772A7D9BA63}">
    <text>@Mwamlima, Basileke please edit this line as per the mail from Guy</text>
    <mentions>
      <mention mentionpersonId="{1D340A60-DA7F-4B80-92CD-5DFC1B872412}" mentionId="{E70A5FBA-9DD8-46AC-AC38-81D01DBBECB4}" startIndex="0" length="19"/>
    </mentions>
  </threadedComment>
  <threadedComment ref="OCZ917524" dT="2023-01-31T09:06:23.90" personId="{171D40F8-B88A-4899-8923-1253382DD713}" id="{A3FA9E23-3485-4CF6-A598-6D5AF55BF106}" parentId="{1F08AE57-EDCB-4B61-8207-4772A7D9BA63}">
    <text>updated</text>
  </threadedComment>
  <threadedComment ref="OMV917524" dT="2023-01-31T08:26:00.52" personId="{4D90216A-5022-448F-B86B-3C48E47C285D}" id="{CF725B5F-F6DA-49F7-9AA7-08A915CC5AE5}">
    <text>@Mwamlima, Basileke please edit this line as per the mail from Guy</text>
    <mentions>
      <mention mentionpersonId="{1D340A60-DA7F-4B80-92CD-5DFC1B872412}" mentionId="{8BD917FD-9597-4A1A-8D87-6255DC204C55}" startIndex="0" length="19"/>
    </mentions>
  </threadedComment>
  <threadedComment ref="OMV917524" dT="2023-01-31T09:06:23.90" personId="{171D40F8-B88A-4899-8923-1253382DD713}" id="{DE025E4B-84EB-495F-AB8F-1A574BB446EB}" parentId="{CF725B5F-F6DA-49F7-9AA7-08A915CC5AE5}">
    <text>updated</text>
  </threadedComment>
  <threadedComment ref="OWR917524" dT="2023-01-31T08:26:00.52" personId="{4D90216A-5022-448F-B86B-3C48E47C285D}" id="{B02FE768-0F9E-4FE4-8FAA-461F26F5B30F}">
    <text>@Mwamlima, Basileke please edit this line as per the mail from Guy</text>
    <mentions>
      <mention mentionpersonId="{1D340A60-DA7F-4B80-92CD-5DFC1B872412}" mentionId="{CAD61250-0476-42D7-8B40-69AE2F5D7F4A}" startIndex="0" length="19"/>
    </mentions>
  </threadedComment>
  <threadedComment ref="OWR917524" dT="2023-01-31T09:06:23.90" personId="{171D40F8-B88A-4899-8923-1253382DD713}" id="{A1C2C9A4-BDC8-4419-8062-29463C222370}" parentId="{B02FE768-0F9E-4FE4-8FAA-461F26F5B30F}">
    <text>updated</text>
  </threadedComment>
  <threadedComment ref="PGN917524" dT="2023-01-31T08:26:00.52" personId="{4D90216A-5022-448F-B86B-3C48E47C285D}" id="{631270A2-41CA-4206-947F-CFF592FC0F5C}">
    <text>@Mwamlima, Basileke please edit this line as per the mail from Guy</text>
    <mentions>
      <mention mentionpersonId="{1D340A60-DA7F-4B80-92CD-5DFC1B872412}" mentionId="{91D3FFF8-4442-4AA6-B37F-6750637BB5D6}" startIndex="0" length="19"/>
    </mentions>
  </threadedComment>
  <threadedComment ref="PGN917524" dT="2023-01-31T09:06:23.90" personId="{171D40F8-B88A-4899-8923-1253382DD713}" id="{FA6B7263-C98F-4870-A265-FFDEE8375A10}" parentId="{631270A2-41CA-4206-947F-CFF592FC0F5C}">
    <text>updated</text>
  </threadedComment>
  <threadedComment ref="PQJ917524" dT="2023-01-31T08:26:00.52" personId="{4D90216A-5022-448F-B86B-3C48E47C285D}" id="{F8FFC18E-A2FB-4038-98FD-AAFC6F15763A}">
    <text>@Mwamlima, Basileke please edit this line as per the mail from Guy</text>
    <mentions>
      <mention mentionpersonId="{1D340A60-DA7F-4B80-92CD-5DFC1B872412}" mentionId="{BE3DD8AF-5E77-43F8-956A-F20B4D636097}" startIndex="0" length="19"/>
    </mentions>
  </threadedComment>
  <threadedComment ref="PQJ917524" dT="2023-01-31T09:06:23.90" personId="{171D40F8-B88A-4899-8923-1253382DD713}" id="{3147BDEA-F755-43C0-96CA-E64496C7E678}" parentId="{F8FFC18E-A2FB-4038-98FD-AAFC6F15763A}">
    <text>updated</text>
  </threadedComment>
  <threadedComment ref="QAF917524" dT="2023-01-31T08:26:00.52" personId="{4D90216A-5022-448F-B86B-3C48E47C285D}" id="{CE2050A6-43D5-4557-A99E-2DCDC591F01D}">
    <text>@Mwamlima, Basileke please edit this line as per the mail from Guy</text>
    <mentions>
      <mention mentionpersonId="{1D340A60-DA7F-4B80-92CD-5DFC1B872412}" mentionId="{FC5A7604-3A63-4550-983E-40C71E6B7A2A}" startIndex="0" length="19"/>
    </mentions>
  </threadedComment>
  <threadedComment ref="QAF917524" dT="2023-01-31T09:06:23.90" personId="{171D40F8-B88A-4899-8923-1253382DD713}" id="{6F8546A9-FBA4-4826-ACF0-5E0F91E6AA78}" parentId="{CE2050A6-43D5-4557-A99E-2DCDC591F01D}">
    <text>updated</text>
  </threadedComment>
  <threadedComment ref="QKB917524" dT="2023-01-31T08:26:00.52" personId="{4D90216A-5022-448F-B86B-3C48E47C285D}" id="{C6C07EC0-9231-492D-B76A-62166CD1F0E7}">
    <text>@Mwamlima, Basileke please edit this line as per the mail from Guy</text>
    <mentions>
      <mention mentionpersonId="{1D340A60-DA7F-4B80-92CD-5DFC1B872412}" mentionId="{A2E077B7-FEEC-4BE6-8E16-41A59A18ECFB}" startIndex="0" length="19"/>
    </mentions>
  </threadedComment>
  <threadedComment ref="QKB917524" dT="2023-01-31T09:06:23.90" personId="{171D40F8-B88A-4899-8923-1253382DD713}" id="{4CE8E04F-849B-4AD1-AA92-1CB1D0C5425F}" parentId="{C6C07EC0-9231-492D-B76A-62166CD1F0E7}">
    <text>updated</text>
  </threadedComment>
  <threadedComment ref="QTX917524" dT="2023-01-31T08:26:00.52" personId="{4D90216A-5022-448F-B86B-3C48E47C285D}" id="{30395A7F-2FC3-4C98-ABD4-B04EC161D8C1}">
    <text>@Mwamlima, Basileke please edit this line as per the mail from Guy</text>
    <mentions>
      <mention mentionpersonId="{1D340A60-DA7F-4B80-92CD-5DFC1B872412}" mentionId="{3D36421E-4571-4AD6-AB92-6BA1939590F8}" startIndex="0" length="19"/>
    </mentions>
  </threadedComment>
  <threadedComment ref="QTX917524" dT="2023-01-31T09:06:23.90" personId="{171D40F8-B88A-4899-8923-1253382DD713}" id="{EDF756AB-2C80-4403-A6D3-918971CCF33B}" parentId="{30395A7F-2FC3-4C98-ABD4-B04EC161D8C1}">
    <text>updated</text>
  </threadedComment>
  <threadedComment ref="RDT917524" dT="2023-01-31T08:26:00.52" personId="{4D90216A-5022-448F-B86B-3C48E47C285D}" id="{57919A2E-4D11-48D0-9F4D-FC9F49AD4AEB}">
    <text>@Mwamlima, Basileke please edit this line as per the mail from Guy</text>
    <mentions>
      <mention mentionpersonId="{1D340A60-DA7F-4B80-92CD-5DFC1B872412}" mentionId="{53123FFA-86C3-4C26-9700-CD616AE4A66D}" startIndex="0" length="19"/>
    </mentions>
  </threadedComment>
  <threadedComment ref="RDT917524" dT="2023-01-31T09:06:23.90" personId="{171D40F8-B88A-4899-8923-1253382DD713}" id="{212E4E1B-393D-4340-B872-9684428286BA}" parentId="{57919A2E-4D11-48D0-9F4D-FC9F49AD4AEB}">
    <text>updated</text>
  </threadedComment>
  <threadedComment ref="RNP917524" dT="2023-01-31T08:26:00.52" personId="{4D90216A-5022-448F-B86B-3C48E47C285D}" id="{7F6A4CD2-1AD6-4728-B9C5-D1B7162EA6CB}">
    <text>@Mwamlima, Basileke please edit this line as per the mail from Guy</text>
    <mentions>
      <mention mentionpersonId="{1D340A60-DA7F-4B80-92CD-5DFC1B872412}" mentionId="{6E5DC268-B5D9-4F1E-B674-6528E2E7493E}" startIndex="0" length="19"/>
    </mentions>
  </threadedComment>
  <threadedComment ref="RNP917524" dT="2023-01-31T09:06:23.90" personId="{171D40F8-B88A-4899-8923-1253382DD713}" id="{940700AF-3009-442D-93A1-F70D69FC2D28}" parentId="{7F6A4CD2-1AD6-4728-B9C5-D1B7162EA6CB}">
    <text>updated</text>
  </threadedComment>
  <threadedComment ref="RXL917524" dT="2023-01-31T08:26:00.52" personId="{4D90216A-5022-448F-B86B-3C48E47C285D}" id="{DB739C5D-951C-4B23-84F7-E736CB2A818E}">
    <text>@Mwamlima, Basileke please edit this line as per the mail from Guy</text>
    <mentions>
      <mention mentionpersonId="{1D340A60-DA7F-4B80-92CD-5DFC1B872412}" mentionId="{2DD95999-5C93-48B6-B729-DE801ED14066}" startIndex="0" length="19"/>
    </mentions>
  </threadedComment>
  <threadedComment ref="RXL917524" dT="2023-01-31T09:06:23.90" personId="{171D40F8-B88A-4899-8923-1253382DD713}" id="{547DDB95-1A61-4184-AC9B-587A6E2B556B}" parentId="{DB739C5D-951C-4B23-84F7-E736CB2A818E}">
    <text>updated</text>
  </threadedComment>
  <threadedComment ref="SHH917524" dT="2023-01-31T08:26:00.52" personId="{4D90216A-5022-448F-B86B-3C48E47C285D}" id="{F8F705C4-220C-4671-9C9D-853980DD01F5}">
    <text>@Mwamlima, Basileke please edit this line as per the mail from Guy</text>
    <mentions>
      <mention mentionpersonId="{1D340A60-DA7F-4B80-92CD-5DFC1B872412}" mentionId="{775F9BE6-6EDC-4BFD-B113-462CD257319B}" startIndex="0" length="19"/>
    </mentions>
  </threadedComment>
  <threadedComment ref="SHH917524" dT="2023-01-31T09:06:23.90" personId="{171D40F8-B88A-4899-8923-1253382DD713}" id="{B46AF9C9-850A-4759-981C-9628AB1124B5}" parentId="{F8F705C4-220C-4671-9C9D-853980DD01F5}">
    <text>updated</text>
  </threadedComment>
  <threadedComment ref="SRD917524" dT="2023-01-31T08:26:00.52" personId="{4D90216A-5022-448F-B86B-3C48E47C285D}" id="{C096609B-C46C-4956-A80E-4FDC53F3A37A}">
    <text>@Mwamlima, Basileke please edit this line as per the mail from Guy</text>
    <mentions>
      <mention mentionpersonId="{1D340A60-DA7F-4B80-92CD-5DFC1B872412}" mentionId="{AF22AEAD-4D68-404C-928F-D988466B2227}" startIndex="0" length="19"/>
    </mentions>
  </threadedComment>
  <threadedComment ref="SRD917524" dT="2023-01-31T09:06:23.90" personId="{171D40F8-B88A-4899-8923-1253382DD713}" id="{0E54A2B9-2104-4935-9457-81EC2914DE86}" parentId="{C096609B-C46C-4956-A80E-4FDC53F3A37A}">
    <text>updated</text>
  </threadedComment>
  <threadedComment ref="TAZ917524" dT="2023-01-31T08:26:00.52" personId="{4D90216A-5022-448F-B86B-3C48E47C285D}" id="{862FD1B0-1BF4-4146-BF17-0A606383CF89}">
    <text>@Mwamlima, Basileke please edit this line as per the mail from Guy</text>
    <mentions>
      <mention mentionpersonId="{1D340A60-DA7F-4B80-92CD-5DFC1B872412}" mentionId="{24D63A7A-089D-4028-96A2-8F88E06E5F34}" startIndex="0" length="19"/>
    </mentions>
  </threadedComment>
  <threadedComment ref="TAZ917524" dT="2023-01-31T09:06:23.90" personId="{171D40F8-B88A-4899-8923-1253382DD713}" id="{C7D93154-BF79-4B0C-9978-8D429558DC98}" parentId="{862FD1B0-1BF4-4146-BF17-0A606383CF89}">
    <text>updated</text>
  </threadedComment>
  <threadedComment ref="TKV917524" dT="2023-01-31T08:26:00.52" personId="{4D90216A-5022-448F-B86B-3C48E47C285D}" id="{A2D876C8-CAB6-4D87-8C26-EE118C0930AE}">
    <text>@Mwamlima, Basileke please edit this line as per the mail from Guy</text>
    <mentions>
      <mention mentionpersonId="{1D340A60-DA7F-4B80-92CD-5DFC1B872412}" mentionId="{7EBDB202-92D9-4BF8-A63E-26EC33D7B42D}" startIndex="0" length="19"/>
    </mentions>
  </threadedComment>
  <threadedComment ref="TKV917524" dT="2023-01-31T09:06:23.90" personId="{171D40F8-B88A-4899-8923-1253382DD713}" id="{C9727D70-6252-4D5A-AA37-1FA1428A4080}" parentId="{A2D876C8-CAB6-4D87-8C26-EE118C0930AE}">
    <text>updated</text>
  </threadedComment>
  <threadedComment ref="TUR917524" dT="2023-01-31T08:26:00.52" personId="{4D90216A-5022-448F-B86B-3C48E47C285D}" id="{713FB4B1-353B-422C-B6E2-52AE6461465F}">
    <text>@Mwamlima, Basileke please edit this line as per the mail from Guy</text>
    <mentions>
      <mention mentionpersonId="{1D340A60-DA7F-4B80-92CD-5DFC1B872412}" mentionId="{5509ADEE-42AE-415E-B6C7-24F007FA0489}" startIndex="0" length="19"/>
    </mentions>
  </threadedComment>
  <threadedComment ref="TUR917524" dT="2023-01-31T09:06:23.90" personId="{171D40F8-B88A-4899-8923-1253382DD713}" id="{45DA29E8-8323-46DD-B3F8-CC359A4AA90E}" parentId="{713FB4B1-353B-422C-B6E2-52AE6461465F}">
    <text>updated</text>
  </threadedComment>
  <threadedComment ref="UEN917524" dT="2023-01-31T08:26:00.52" personId="{4D90216A-5022-448F-B86B-3C48E47C285D}" id="{98A51602-BC93-41B9-BE17-D10DC777BEB9}">
    <text>@Mwamlima, Basileke please edit this line as per the mail from Guy</text>
    <mentions>
      <mention mentionpersonId="{1D340A60-DA7F-4B80-92CD-5DFC1B872412}" mentionId="{FF0964EE-0EDB-4508-8F9E-4FF5CCB99114}" startIndex="0" length="19"/>
    </mentions>
  </threadedComment>
  <threadedComment ref="UEN917524" dT="2023-01-31T09:06:23.90" personId="{171D40F8-B88A-4899-8923-1253382DD713}" id="{B0784493-FD7B-4AAB-A4CC-73FE3B5DAE64}" parentId="{98A51602-BC93-41B9-BE17-D10DC777BEB9}">
    <text>updated</text>
  </threadedComment>
  <threadedComment ref="UOJ917524" dT="2023-01-31T08:26:00.52" personId="{4D90216A-5022-448F-B86B-3C48E47C285D}" id="{659CFCB5-D942-41C8-B453-5AD8A9698E42}">
    <text>@Mwamlima, Basileke please edit this line as per the mail from Guy</text>
    <mentions>
      <mention mentionpersonId="{1D340A60-DA7F-4B80-92CD-5DFC1B872412}" mentionId="{F8F7C891-D14F-450B-B99C-955AF5D25944}" startIndex="0" length="19"/>
    </mentions>
  </threadedComment>
  <threadedComment ref="UOJ917524" dT="2023-01-31T09:06:23.90" personId="{171D40F8-B88A-4899-8923-1253382DD713}" id="{29A32226-D5C0-4C81-A99D-C59579620DDC}" parentId="{659CFCB5-D942-41C8-B453-5AD8A9698E42}">
    <text>updated</text>
  </threadedComment>
  <threadedComment ref="UYF917524" dT="2023-01-31T08:26:00.52" personId="{4D90216A-5022-448F-B86B-3C48E47C285D}" id="{C823CA39-CBC6-4AE6-AB7D-E709216A5E33}">
    <text>@Mwamlima, Basileke please edit this line as per the mail from Guy</text>
    <mentions>
      <mention mentionpersonId="{1D340A60-DA7F-4B80-92CD-5DFC1B872412}" mentionId="{48AF8DC3-D04D-4B48-B2E8-E2D04B3721B3}" startIndex="0" length="19"/>
    </mentions>
  </threadedComment>
  <threadedComment ref="UYF917524" dT="2023-01-31T09:06:23.90" personId="{171D40F8-B88A-4899-8923-1253382DD713}" id="{73B766BE-CA25-42D5-9EC5-555F42E1530F}" parentId="{C823CA39-CBC6-4AE6-AB7D-E709216A5E33}">
    <text>updated</text>
  </threadedComment>
  <threadedComment ref="VIB917524" dT="2023-01-31T08:26:00.52" personId="{4D90216A-5022-448F-B86B-3C48E47C285D}" id="{65B18E43-CBE8-485F-914C-3C935E96578F}">
    <text>@Mwamlima, Basileke please edit this line as per the mail from Guy</text>
    <mentions>
      <mention mentionpersonId="{1D340A60-DA7F-4B80-92CD-5DFC1B872412}" mentionId="{5A2C7CC3-6105-42D2-8B6B-122CD074C321}" startIndex="0" length="19"/>
    </mentions>
  </threadedComment>
  <threadedComment ref="VIB917524" dT="2023-01-31T09:06:23.90" personId="{171D40F8-B88A-4899-8923-1253382DD713}" id="{5324D470-265E-4302-8B0E-EAAF9067B214}" parentId="{65B18E43-CBE8-485F-914C-3C935E96578F}">
    <text>updated</text>
  </threadedComment>
  <threadedComment ref="VRX917524" dT="2023-01-31T08:26:00.52" personId="{4D90216A-5022-448F-B86B-3C48E47C285D}" id="{1560319B-CFD9-4C35-A877-D442DB34B2FF}">
    <text>@Mwamlima, Basileke please edit this line as per the mail from Guy</text>
    <mentions>
      <mention mentionpersonId="{1D340A60-DA7F-4B80-92CD-5DFC1B872412}" mentionId="{BD4B752C-6599-4300-95F9-58EF93A3516A}" startIndex="0" length="19"/>
    </mentions>
  </threadedComment>
  <threadedComment ref="VRX917524" dT="2023-01-31T09:06:23.90" personId="{171D40F8-B88A-4899-8923-1253382DD713}" id="{039B3B60-59E1-439C-97C3-FC3EAE2AA1BC}" parentId="{1560319B-CFD9-4C35-A877-D442DB34B2FF}">
    <text>updated</text>
  </threadedComment>
  <threadedComment ref="WBT917524" dT="2023-01-31T08:26:00.52" personId="{4D90216A-5022-448F-B86B-3C48E47C285D}" id="{B36979D3-BDBC-4CA8-A936-C2C90F35828E}">
    <text>@Mwamlima, Basileke please edit this line as per the mail from Guy</text>
    <mentions>
      <mention mentionpersonId="{1D340A60-DA7F-4B80-92CD-5DFC1B872412}" mentionId="{B61DA1DD-F734-4E62-8EF9-5DFC05774A14}" startIndex="0" length="19"/>
    </mentions>
  </threadedComment>
  <threadedComment ref="WBT917524" dT="2023-01-31T09:06:23.90" personId="{171D40F8-B88A-4899-8923-1253382DD713}" id="{220DB1D2-CE59-4C67-931E-897863411CB9}" parentId="{B36979D3-BDBC-4CA8-A936-C2C90F35828E}">
    <text>updated</text>
  </threadedComment>
  <threadedComment ref="WLP917524" dT="2023-01-31T08:26:00.52" personId="{4D90216A-5022-448F-B86B-3C48E47C285D}" id="{ACEDF5D0-F00D-460D-BC8D-BC2B625F2E9E}">
    <text>@Mwamlima, Basileke please edit this line as per the mail from Guy</text>
    <mentions>
      <mention mentionpersonId="{1D340A60-DA7F-4B80-92CD-5DFC1B872412}" mentionId="{C944C8D6-9E28-462A-9993-3E9FB023C39B}" startIndex="0" length="19"/>
    </mentions>
  </threadedComment>
  <threadedComment ref="WLP917524" dT="2023-01-31T09:06:23.90" personId="{171D40F8-B88A-4899-8923-1253382DD713}" id="{4D5A068E-E5CD-4B20-A25A-D050915B0C39}" parentId="{ACEDF5D0-F00D-460D-BC8D-BC2B625F2E9E}">
    <text>updated</text>
  </threadedComment>
  <threadedComment ref="WVL917524" dT="2023-01-31T08:26:00.52" personId="{4D90216A-5022-448F-B86B-3C48E47C285D}" id="{ACC7779E-DF87-4B42-AD40-94428EE24C22}">
    <text>@Mwamlima, Basileke please edit this line as per the mail from Guy</text>
    <mentions>
      <mention mentionpersonId="{1D340A60-DA7F-4B80-92CD-5DFC1B872412}" mentionId="{625FD228-F8F7-4C93-8769-C4D8C2486E5B}" startIndex="0" length="19"/>
    </mentions>
  </threadedComment>
  <threadedComment ref="WVL917524" dT="2023-01-31T09:06:23.90" personId="{171D40F8-B88A-4899-8923-1253382DD713}" id="{4363D7ED-A0F5-4B64-BA1C-B5CB37CE1F4B}" parentId="{ACC7779E-DF87-4B42-AD40-94428EE24C22}">
    <text>updated</text>
  </threadedComment>
  <threadedComment ref="E983058" dT="2023-01-31T08:27:18.32" personId="{4D90216A-5022-448F-B86B-3C48E47C285D}" id="{7DC13AEC-AA26-42B8-AA11-79C3C0B055C1}">
    <text>@Mwamlima, Basileke please update this as per Zenzo's calculations (considered and quality checked by yourself of course)</text>
    <mentions>
      <mention mentionpersonId="{1D340A60-DA7F-4B80-92CD-5DFC1B872412}" mentionId="{3185A12C-84D0-433D-83E7-C9D5931D972F}" startIndex="0" length="19"/>
    </mentions>
  </threadedComment>
  <threadedComment ref="E983058" dT="2023-01-31T08:57:32.93" personId="{171D40F8-B88A-4899-8923-1253382DD713}" id="{DF25F8FE-CF23-4C8B-BAAF-6A02333FDB89}" parentId="{7DC13AEC-AA26-42B8-AA11-79C3C0B055C1}">
    <text>Updated.</text>
  </threadedComment>
  <threadedComment ref="JA983058" dT="2023-01-31T08:27:18.32" personId="{4D90216A-5022-448F-B86B-3C48E47C285D}" id="{15CAE272-33B0-4BFC-8D4F-70A534E84FE0}">
    <text>@Mwamlima, Basileke please update this as per Zenzo's calculations (considered and quality checked by yourself of course)</text>
    <mentions>
      <mention mentionpersonId="{1D340A60-DA7F-4B80-92CD-5DFC1B872412}" mentionId="{207B5392-4A7B-498F-8232-5DD72144471A}" startIndex="0" length="19"/>
    </mentions>
  </threadedComment>
  <threadedComment ref="JA983058" dT="2023-01-31T08:57:32.93" personId="{171D40F8-B88A-4899-8923-1253382DD713}" id="{687044CC-2DF1-4641-9A32-41497EFE0BCC}" parentId="{15CAE272-33B0-4BFC-8D4F-70A534E84FE0}">
    <text>Updated.</text>
  </threadedComment>
  <threadedComment ref="SW983058" dT="2023-01-31T08:27:18.32" personId="{4D90216A-5022-448F-B86B-3C48E47C285D}" id="{4AFB4859-FAF0-44B8-B620-3B7BE66C23AB}">
    <text>@Mwamlima, Basileke please update this as per Zenzo's calculations (considered and quality checked by yourself of course)</text>
    <mentions>
      <mention mentionpersonId="{1D340A60-DA7F-4B80-92CD-5DFC1B872412}" mentionId="{CD6810A6-B395-4C84-B163-94F5023BC1AE}" startIndex="0" length="19"/>
    </mentions>
  </threadedComment>
  <threadedComment ref="SW983058" dT="2023-01-31T08:57:32.93" personId="{171D40F8-B88A-4899-8923-1253382DD713}" id="{8FAF5809-4E61-45BE-9B3B-877CF3AFABFC}" parentId="{4AFB4859-FAF0-44B8-B620-3B7BE66C23AB}">
    <text>Updated.</text>
  </threadedComment>
  <threadedComment ref="ACS983058" dT="2023-01-31T08:27:18.32" personId="{4D90216A-5022-448F-B86B-3C48E47C285D}" id="{DDB7251E-44AB-4148-BFF8-CF56EF6FA02D}">
    <text>@Mwamlima, Basileke please update this as per Zenzo's calculations (considered and quality checked by yourself of course)</text>
    <mentions>
      <mention mentionpersonId="{1D340A60-DA7F-4B80-92CD-5DFC1B872412}" mentionId="{7EBBEC6A-B392-492D-80DA-675C373828FF}" startIndex="0" length="19"/>
    </mentions>
  </threadedComment>
  <threadedComment ref="ACS983058" dT="2023-01-31T08:57:32.93" personId="{171D40F8-B88A-4899-8923-1253382DD713}" id="{E834157B-E51B-43FB-9DB5-E1F2BF93F464}" parentId="{DDB7251E-44AB-4148-BFF8-CF56EF6FA02D}">
    <text>Updated.</text>
  </threadedComment>
  <threadedComment ref="AMO983058" dT="2023-01-31T08:27:18.32" personId="{4D90216A-5022-448F-B86B-3C48E47C285D}" id="{9FAE6EE4-7732-4D08-9502-1A517462D745}">
    <text>@Mwamlima, Basileke please update this as per Zenzo's calculations (considered and quality checked by yourself of course)</text>
    <mentions>
      <mention mentionpersonId="{1D340A60-DA7F-4B80-92CD-5DFC1B872412}" mentionId="{FB9AC2B7-0326-4844-B84A-A3E37F396586}" startIndex="0" length="19"/>
    </mentions>
  </threadedComment>
  <threadedComment ref="AMO983058" dT="2023-01-31T08:57:32.93" personId="{171D40F8-B88A-4899-8923-1253382DD713}" id="{CAA5D712-8F7E-447E-B84B-F1DB23413EE5}" parentId="{9FAE6EE4-7732-4D08-9502-1A517462D745}">
    <text>Updated.</text>
  </threadedComment>
  <threadedComment ref="AWK983058" dT="2023-01-31T08:27:18.32" personId="{4D90216A-5022-448F-B86B-3C48E47C285D}" id="{C15F4D93-1698-47F3-AE7A-AE2DE8A80FF3}">
    <text>@Mwamlima, Basileke please update this as per Zenzo's calculations (considered and quality checked by yourself of course)</text>
    <mentions>
      <mention mentionpersonId="{1D340A60-DA7F-4B80-92CD-5DFC1B872412}" mentionId="{FEB82AC0-82A5-4167-8941-569F1E56125E}" startIndex="0" length="19"/>
    </mentions>
  </threadedComment>
  <threadedComment ref="AWK983058" dT="2023-01-31T08:57:32.93" personId="{171D40F8-B88A-4899-8923-1253382DD713}" id="{88BF9731-D1E4-4603-B7C2-DA82AFE8338A}" parentId="{C15F4D93-1698-47F3-AE7A-AE2DE8A80FF3}">
    <text>Updated.</text>
  </threadedComment>
  <threadedComment ref="BGG983058" dT="2023-01-31T08:27:18.32" personId="{4D90216A-5022-448F-B86B-3C48E47C285D}" id="{1B6611DD-A1EA-405B-AE4C-2D0393CEA4E2}">
    <text>@Mwamlima, Basileke please update this as per Zenzo's calculations (considered and quality checked by yourself of course)</text>
    <mentions>
      <mention mentionpersonId="{1D340A60-DA7F-4B80-92CD-5DFC1B872412}" mentionId="{46DAF59E-0EE1-4A96-9545-07359DA014B5}" startIndex="0" length="19"/>
    </mentions>
  </threadedComment>
  <threadedComment ref="BGG983058" dT="2023-01-31T08:57:32.93" personId="{171D40F8-B88A-4899-8923-1253382DD713}" id="{565CC9D6-0C9A-4A1E-B6AE-D00C7171F618}" parentId="{1B6611DD-A1EA-405B-AE4C-2D0393CEA4E2}">
    <text>Updated.</text>
  </threadedComment>
  <threadedComment ref="BQC983058" dT="2023-01-31T08:27:18.32" personId="{4D90216A-5022-448F-B86B-3C48E47C285D}" id="{1C4D8869-2D0D-4961-98CC-EB7DD8284508}">
    <text>@Mwamlima, Basileke please update this as per Zenzo's calculations (considered and quality checked by yourself of course)</text>
    <mentions>
      <mention mentionpersonId="{1D340A60-DA7F-4B80-92CD-5DFC1B872412}" mentionId="{F75116D8-ED02-47B1-9FA8-3B3F924EE2F6}" startIndex="0" length="19"/>
    </mentions>
  </threadedComment>
  <threadedComment ref="BQC983058" dT="2023-01-31T08:57:32.93" personId="{171D40F8-B88A-4899-8923-1253382DD713}" id="{F5C556F8-3DFB-4646-BF5F-B74700CBAC1A}" parentId="{1C4D8869-2D0D-4961-98CC-EB7DD8284508}">
    <text>Updated.</text>
  </threadedComment>
  <threadedComment ref="BZY983058" dT="2023-01-31T08:27:18.32" personId="{4D90216A-5022-448F-B86B-3C48E47C285D}" id="{97C2EDD2-B939-4495-9F3D-2DF080D31F6C}">
    <text>@Mwamlima, Basileke please update this as per Zenzo's calculations (considered and quality checked by yourself of course)</text>
    <mentions>
      <mention mentionpersonId="{1D340A60-DA7F-4B80-92CD-5DFC1B872412}" mentionId="{97A4EB27-A4D1-4DA5-A568-E953E8DF535F}" startIndex="0" length="19"/>
    </mentions>
  </threadedComment>
  <threadedComment ref="BZY983058" dT="2023-01-31T08:57:32.93" personId="{171D40F8-B88A-4899-8923-1253382DD713}" id="{19C60F47-9585-44FE-AC7B-8A454780F289}" parentId="{97C2EDD2-B939-4495-9F3D-2DF080D31F6C}">
    <text>Updated.</text>
  </threadedComment>
  <threadedComment ref="CJU983058" dT="2023-01-31T08:27:18.32" personId="{4D90216A-5022-448F-B86B-3C48E47C285D}" id="{81DAEB97-0E89-4204-8F7A-C1A3CA4BAEEB}">
    <text>@Mwamlima, Basileke please update this as per Zenzo's calculations (considered and quality checked by yourself of course)</text>
    <mentions>
      <mention mentionpersonId="{1D340A60-DA7F-4B80-92CD-5DFC1B872412}" mentionId="{78B1E97A-6CB2-421B-A502-9EBA4AF88337}" startIndex="0" length="19"/>
    </mentions>
  </threadedComment>
  <threadedComment ref="CJU983058" dT="2023-01-31T08:57:32.93" personId="{171D40F8-B88A-4899-8923-1253382DD713}" id="{B902B3DF-C574-4117-87B4-A8C1D7460EBE}" parentId="{81DAEB97-0E89-4204-8F7A-C1A3CA4BAEEB}">
    <text>Updated.</text>
  </threadedComment>
  <threadedComment ref="CTQ983058" dT="2023-01-31T08:27:18.32" personId="{4D90216A-5022-448F-B86B-3C48E47C285D}" id="{D8F8EDC1-30D0-413E-B994-4E11ECC065C3}">
    <text>@Mwamlima, Basileke please update this as per Zenzo's calculations (considered and quality checked by yourself of course)</text>
    <mentions>
      <mention mentionpersonId="{1D340A60-DA7F-4B80-92CD-5DFC1B872412}" mentionId="{5C19CFDC-E97D-4948-A504-48D664091AED}" startIndex="0" length="19"/>
    </mentions>
  </threadedComment>
  <threadedComment ref="CTQ983058" dT="2023-01-31T08:57:32.93" personId="{171D40F8-B88A-4899-8923-1253382DD713}" id="{DA0394A9-02C1-4889-A835-49DAB6252D82}" parentId="{D8F8EDC1-30D0-413E-B994-4E11ECC065C3}">
    <text>Updated.</text>
  </threadedComment>
  <threadedComment ref="DDM983058" dT="2023-01-31T08:27:18.32" personId="{4D90216A-5022-448F-B86B-3C48E47C285D}" id="{90D11B11-E056-4907-BB50-3576DB42E8E1}">
    <text>@Mwamlima, Basileke please update this as per Zenzo's calculations (considered and quality checked by yourself of course)</text>
    <mentions>
      <mention mentionpersonId="{1D340A60-DA7F-4B80-92CD-5DFC1B872412}" mentionId="{48D2E245-9F48-4892-A06C-E621966AB74E}" startIndex="0" length="19"/>
    </mentions>
  </threadedComment>
  <threadedComment ref="DDM983058" dT="2023-01-31T08:57:32.93" personId="{171D40F8-B88A-4899-8923-1253382DD713}" id="{0A037065-5F30-4953-B1CD-AA2FFC02BB28}" parentId="{90D11B11-E056-4907-BB50-3576DB42E8E1}">
    <text>Updated.</text>
  </threadedComment>
  <threadedComment ref="DNI983058" dT="2023-01-31T08:27:18.32" personId="{4D90216A-5022-448F-B86B-3C48E47C285D}" id="{AAF15105-907D-47CE-AB5C-5C1863BFFBBB}">
    <text>@Mwamlima, Basileke please update this as per Zenzo's calculations (considered and quality checked by yourself of course)</text>
    <mentions>
      <mention mentionpersonId="{1D340A60-DA7F-4B80-92CD-5DFC1B872412}" mentionId="{8C5C7C31-A0A8-4567-951B-C36C55124E4B}" startIndex="0" length="19"/>
    </mentions>
  </threadedComment>
  <threadedComment ref="DNI983058" dT="2023-01-31T08:57:32.93" personId="{171D40F8-B88A-4899-8923-1253382DD713}" id="{8E8EBF11-64F4-4B63-80F5-C9C75D60016A}" parentId="{AAF15105-907D-47CE-AB5C-5C1863BFFBBB}">
    <text>Updated.</text>
  </threadedComment>
  <threadedComment ref="DXE983058" dT="2023-01-31T08:27:18.32" personId="{4D90216A-5022-448F-B86B-3C48E47C285D}" id="{799FF78C-6DD4-4ED5-8B39-AFF17B41A9DB}">
    <text>@Mwamlima, Basileke please update this as per Zenzo's calculations (considered and quality checked by yourself of course)</text>
    <mentions>
      <mention mentionpersonId="{1D340A60-DA7F-4B80-92CD-5DFC1B872412}" mentionId="{258DAD1E-343D-49DA-AC10-E98DA07BDCBE}" startIndex="0" length="19"/>
    </mentions>
  </threadedComment>
  <threadedComment ref="DXE983058" dT="2023-01-31T08:57:32.93" personId="{171D40F8-B88A-4899-8923-1253382DD713}" id="{6367AF67-2EBA-4775-BE62-E77600F2C0F1}" parentId="{799FF78C-6DD4-4ED5-8B39-AFF17B41A9DB}">
    <text>Updated.</text>
  </threadedComment>
  <threadedComment ref="EHA983058" dT="2023-01-31T08:27:18.32" personId="{4D90216A-5022-448F-B86B-3C48E47C285D}" id="{17CE4AB4-5EAA-41AC-8FA4-CC1428FC14CE}">
    <text>@Mwamlima, Basileke please update this as per Zenzo's calculations (considered and quality checked by yourself of course)</text>
    <mentions>
      <mention mentionpersonId="{1D340A60-DA7F-4B80-92CD-5DFC1B872412}" mentionId="{FF17A85F-54C0-4DE3-9BB2-606CB1EBE91B}" startIndex="0" length="19"/>
    </mentions>
  </threadedComment>
  <threadedComment ref="EHA983058" dT="2023-01-31T08:57:32.93" personId="{171D40F8-B88A-4899-8923-1253382DD713}" id="{A72A8E1B-AAF3-43F2-87BB-072C8A1F1F23}" parentId="{17CE4AB4-5EAA-41AC-8FA4-CC1428FC14CE}">
    <text>Updated.</text>
  </threadedComment>
  <threadedComment ref="EQW983058" dT="2023-01-31T08:27:18.32" personId="{4D90216A-5022-448F-B86B-3C48E47C285D}" id="{50E4567B-481A-4B44-877F-4CD726C46DC0}">
    <text>@Mwamlima, Basileke please update this as per Zenzo's calculations (considered and quality checked by yourself of course)</text>
    <mentions>
      <mention mentionpersonId="{1D340A60-DA7F-4B80-92CD-5DFC1B872412}" mentionId="{9431E3EE-EF87-4E64-BB72-67D83B30F198}" startIndex="0" length="19"/>
    </mentions>
  </threadedComment>
  <threadedComment ref="EQW983058" dT="2023-01-31T08:57:32.93" personId="{171D40F8-B88A-4899-8923-1253382DD713}" id="{374AF978-EC85-4DC5-B172-C57E0E593F8E}" parentId="{50E4567B-481A-4B44-877F-4CD726C46DC0}">
    <text>Updated.</text>
  </threadedComment>
  <threadedComment ref="FAS983058" dT="2023-01-31T08:27:18.32" personId="{4D90216A-5022-448F-B86B-3C48E47C285D}" id="{42911863-63BE-4238-9000-565946D5A993}">
    <text>@Mwamlima, Basileke please update this as per Zenzo's calculations (considered and quality checked by yourself of course)</text>
    <mentions>
      <mention mentionpersonId="{1D340A60-DA7F-4B80-92CD-5DFC1B872412}" mentionId="{2513CF98-54FA-40A9-AADA-198CF8293A6F}" startIndex="0" length="19"/>
    </mentions>
  </threadedComment>
  <threadedComment ref="FAS983058" dT="2023-01-31T08:57:32.93" personId="{171D40F8-B88A-4899-8923-1253382DD713}" id="{8840348A-BC89-4216-A821-31A388E4C345}" parentId="{42911863-63BE-4238-9000-565946D5A993}">
    <text>Updated.</text>
  </threadedComment>
  <threadedComment ref="FKO983058" dT="2023-01-31T08:27:18.32" personId="{4D90216A-5022-448F-B86B-3C48E47C285D}" id="{FBE7D902-7A0C-412B-B988-888B2987DA68}">
    <text>@Mwamlima, Basileke please update this as per Zenzo's calculations (considered and quality checked by yourself of course)</text>
    <mentions>
      <mention mentionpersonId="{1D340A60-DA7F-4B80-92CD-5DFC1B872412}" mentionId="{A20B3FDD-8D7D-4AF2-B31B-3CAB103A1D2F}" startIndex="0" length="19"/>
    </mentions>
  </threadedComment>
  <threadedComment ref="FKO983058" dT="2023-01-31T08:57:32.93" personId="{171D40F8-B88A-4899-8923-1253382DD713}" id="{EAF121F2-B8CD-4282-866D-0A82E4D08856}" parentId="{FBE7D902-7A0C-412B-B988-888B2987DA68}">
    <text>Updated.</text>
  </threadedComment>
  <threadedComment ref="FUK983058" dT="2023-01-31T08:27:18.32" personId="{4D90216A-5022-448F-B86B-3C48E47C285D}" id="{00552EDE-C4D6-4974-BB38-EDAC4942906C}">
    <text>@Mwamlima, Basileke please update this as per Zenzo's calculations (considered and quality checked by yourself of course)</text>
    <mentions>
      <mention mentionpersonId="{1D340A60-DA7F-4B80-92CD-5DFC1B872412}" mentionId="{38C89DB9-5C4C-4F5F-9850-B5AD304A5168}" startIndex="0" length="19"/>
    </mentions>
  </threadedComment>
  <threadedComment ref="FUK983058" dT="2023-01-31T08:57:32.93" personId="{171D40F8-B88A-4899-8923-1253382DD713}" id="{CFF81B2D-AC5A-4185-BA1E-46B89C730A89}" parentId="{00552EDE-C4D6-4974-BB38-EDAC4942906C}">
    <text>Updated.</text>
  </threadedComment>
  <threadedComment ref="GEG983058" dT="2023-01-31T08:27:18.32" personId="{4D90216A-5022-448F-B86B-3C48E47C285D}" id="{F4B4F279-EEDA-4AE8-9864-747915ADFA4A}">
    <text>@Mwamlima, Basileke please update this as per Zenzo's calculations (considered and quality checked by yourself of course)</text>
    <mentions>
      <mention mentionpersonId="{1D340A60-DA7F-4B80-92CD-5DFC1B872412}" mentionId="{35EEC654-E04E-4FB4-93FF-1EA070DECF7B}" startIndex="0" length="19"/>
    </mentions>
  </threadedComment>
  <threadedComment ref="GEG983058" dT="2023-01-31T08:57:32.93" personId="{171D40F8-B88A-4899-8923-1253382DD713}" id="{243F513A-C6BF-488D-B644-7795AF59AC0F}" parentId="{F4B4F279-EEDA-4AE8-9864-747915ADFA4A}">
    <text>Updated.</text>
  </threadedComment>
  <threadedComment ref="GOC983058" dT="2023-01-31T08:27:18.32" personId="{4D90216A-5022-448F-B86B-3C48E47C285D}" id="{4053E769-3A0D-4587-95A4-32E5DA6C73E0}">
    <text>@Mwamlima, Basileke please update this as per Zenzo's calculations (considered and quality checked by yourself of course)</text>
    <mentions>
      <mention mentionpersonId="{1D340A60-DA7F-4B80-92CD-5DFC1B872412}" mentionId="{F179FACE-D82B-4E06-B79F-24CB73C9B599}" startIndex="0" length="19"/>
    </mentions>
  </threadedComment>
  <threadedComment ref="GOC983058" dT="2023-01-31T08:57:32.93" personId="{171D40F8-B88A-4899-8923-1253382DD713}" id="{E541FE61-35AF-4BA5-8B77-F742723DD3E6}" parentId="{4053E769-3A0D-4587-95A4-32E5DA6C73E0}">
    <text>Updated.</text>
  </threadedComment>
  <threadedComment ref="GXY983058" dT="2023-01-31T08:27:18.32" personId="{4D90216A-5022-448F-B86B-3C48E47C285D}" id="{D65E498C-0EAF-4500-9A83-10067B724AC9}">
    <text>@Mwamlima, Basileke please update this as per Zenzo's calculations (considered and quality checked by yourself of course)</text>
    <mentions>
      <mention mentionpersonId="{1D340A60-DA7F-4B80-92CD-5DFC1B872412}" mentionId="{552CF871-244D-4BA6-9621-F12F14EEC4AC}" startIndex="0" length="19"/>
    </mentions>
  </threadedComment>
  <threadedComment ref="GXY983058" dT="2023-01-31T08:57:32.93" personId="{171D40F8-B88A-4899-8923-1253382DD713}" id="{C5F52337-7C3F-494C-9E16-BCEE6C02DC40}" parentId="{D65E498C-0EAF-4500-9A83-10067B724AC9}">
    <text>Updated.</text>
  </threadedComment>
  <threadedComment ref="HHU983058" dT="2023-01-31T08:27:18.32" personId="{4D90216A-5022-448F-B86B-3C48E47C285D}" id="{14DA18D6-A8E5-41AC-A070-D7B9979BBA42}">
    <text>@Mwamlima, Basileke please update this as per Zenzo's calculations (considered and quality checked by yourself of course)</text>
    <mentions>
      <mention mentionpersonId="{1D340A60-DA7F-4B80-92CD-5DFC1B872412}" mentionId="{F7D4DE38-EE25-4E94-AE67-C6B201C95C07}" startIndex="0" length="19"/>
    </mentions>
  </threadedComment>
  <threadedComment ref="HHU983058" dT="2023-01-31T08:57:32.93" personId="{171D40F8-B88A-4899-8923-1253382DD713}" id="{3C5FBD3F-8C65-4A5D-A294-A4FDC4028DE0}" parentId="{14DA18D6-A8E5-41AC-A070-D7B9979BBA42}">
    <text>Updated.</text>
  </threadedComment>
  <threadedComment ref="HRQ983058" dT="2023-01-31T08:27:18.32" personId="{4D90216A-5022-448F-B86B-3C48E47C285D}" id="{B5C1E99C-5E58-497A-9A75-B563194CF3CF}">
    <text>@Mwamlima, Basileke please update this as per Zenzo's calculations (considered and quality checked by yourself of course)</text>
    <mentions>
      <mention mentionpersonId="{1D340A60-DA7F-4B80-92CD-5DFC1B872412}" mentionId="{B896FD93-0ECD-40F1-93CE-609BB8DF1251}" startIndex="0" length="19"/>
    </mentions>
  </threadedComment>
  <threadedComment ref="HRQ983058" dT="2023-01-31T08:57:32.93" personId="{171D40F8-B88A-4899-8923-1253382DD713}" id="{7AAA50A2-7131-4FAE-B847-EDF0C44A2350}" parentId="{B5C1E99C-5E58-497A-9A75-B563194CF3CF}">
    <text>Updated.</text>
  </threadedComment>
  <threadedComment ref="IBM983058" dT="2023-01-31T08:27:18.32" personId="{4D90216A-5022-448F-B86B-3C48E47C285D}" id="{91E8DAA5-072B-4DA9-BE58-74947AF0CD54}">
    <text>@Mwamlima, Basileke please update this as per Zenzo's calculations (considered and quality checked by yourself of course)</text>
    <mentions>
      <mention mentionpersonId="{1D340A60-DA7F-4B80-92CD-5DFC1B872412}" mentionId="{44E7D704-51C8-489F-AA98-759E0F11F76D}" startIndex="0" length="19"/>
    </mentions>
  </threadedComment>
  <threadedComment ref="IBM983058" dT="2023-01-31T08:57:32.93" personId="{171D40F8-B88A-4899-8923-1253382DD713}" id="{5F486335-BD99-4BF4-A190-0F97F2D3D622}" parentId="{91E8DAA5-072B-4DA9-BE58-74947AF0CD54}">
    <text>Updated.</text>
  </threadedComment>
  <threadedComment ref="ILI983058" dT="2023-01-31T08:27:18.32" personId="{4D90216A-5022-448F-B86B-3C48E47C285D}" id="{56E36C14-A935-4621-B8D2-E9AECAD47255}">
    <text>@Mwamlima, Basileke please update this as per Zenzo's calculations (considered and quality checked by yourself of course)</text>
    <mentions>
      <mention mentionpersonId="{1D340A60-DA7F-4B80-92CD-5DFC1B872412}" mentionId="{9CA5F5AD-3C76-4BF5-AA44-99DBEE03DC7F}" startIndex="0" length="19"/>
    </mentions>
  </threadedComment>
  <threadedComment ref="ILI983058" dT="2023-01-31T08:57:32.93" personId="{171D40F8-B88A-4899-8923-1253382DD713}" id="{6633CCE1-9DBB-4842-9852-7C465120C228}" parentId="{56E36C14-A935-4621-B8D2-E9AECAD47255}">
    <text>Updated.</text>
  </threadedComment>
  <threadedComment ref="IVE983058" dT="2023-01-31T08:27:18.32" personId="{4D90216A-5022-448F-B86B-3C48E47C285D}" id="{7E11DF00-CEC9-47C9-B298-E65E9A2D42BB}">
    <text>@Mwamlima, Basileke please update this as per Zenzo's calculations (considered and quality checked by yourself of course)</text>
    <mentions>
      <mention mentionpersonId="{1D340A60-DA7F-4B80-92CD-5DFC1B872412}" mentionId="{561D5C76-49A9-47E7-A138-2D1BB43DC76A}" startIndex="0" length="19"/>
    </mentions>
  </threadedComment>
  <threadedComment ref="IVE983058" dT="2023-01-31T08:57:32.93" personId="{171D40F8-B88A-4899-8923-1253382DD713}" id="{69F67BB4-6497-49F2-9CAA-0DDAAEDF6BC2}" parentId="{7E11DF00-CEC9-47C9-B298-E65E9A2D42BB}">
    <text>Updated.</text>
  </threadedComment>
  <threadedComment ref="JFA983058" dT="2023-01-31T08:27:18.32" personId="{4D90216A-5022-448F-B86B-3C48E47C285D}" id="{7D0B909B-8532-419B-AF2E-F23E9F2BF610}">
    <text>@Mwamlima, Basileke please update this as per Zenzo's calculations (considered and quality checked by yourself of course)</text>
    <mentions>
      <mention mentionpersonId="{1D340A60-DA7F-4B80-92CD-5DFC1B872412}" mentionId="{B6173F32-6BC4-4EF1-A6C5-85B2476E02A9}" startIndex="0" length="19"/>
    </mentions>
  </threadedComment>
  <threadedComment ref="JFA983058" dT="2023-01-31T08:57:32.93" personId="{171D40F8-B88A-4899-8923-1253382DD713}" id="{02615C46-6A97-4CE0-9136-D1F42A817B84}" parentId="{7D0B909B-8532-419B-AF2E-F23E9F2BF610}">
    <text>Updated.</text>
  </threadedComment>
  <threadedComment ref="JOW983058" dT="2023-01-31T08:27:18.32" personId="{4D90216A-5022-448F-B86B-3C48E47C285D}" id="{3CCB31A3-FC0E-46C1-8E73-516EB251464B}">
    <text>@Mwamlima, Basileke please update this as per Zenzo's calculations (considered and quality checked by yourself of course)</text>
    <mentions>
      <mention mentionpersonId="{1D340A60-DA7F-4B80-92CD-5DFC1B872412}" mentionId="{5B7FFC5C-903E-4085-9D80-D7CFD59B1531}" startIndex="0" length="19"/>
    </mentions>
  </threadedComment>
  <threadedComment ref="JOW983058" dT="2023-01-31T08:57:32.93" personId="{171D40F8-B88A-4899-8923-1253382DD713}" id="{5BC6A085-A06C-4DF4-A10E-16ABA1938C25}" parentId="{3CCB31A3-FC0E-46C1-8E73-516EB251464B}">
    <text>Updated.</text>
  </threadedComment>
  <threadedComment ref="JYS983058" dT="2023-01-31T08:27:18.32" personId="{4D90216A-5022-448F-B86B-3C48E47C285D}" id="{7E66E905-1DC9-47AF-8DE5-1F25B755916E}">
    <text>@Mwamlima, Basileke please update this as per Zenzo's calculations (considered and quality checked by yourself of course)</text>
    <mentions>
      <mention mentionpersonId="{1D340A60-DA7F-4B80-92CD-5DFC1B872412}" mentionId="{9EC731B7-FD0C-474D-9F22-64F09FD342D6}" startIndex="0" length="19"/>
    </mentions>
  </threadedComment>
  <threadedComment ref="JYS983058" dT="2023-01-31T08:57:32.93" personId="{171D40F8-B88A-4899-8923-1253382DD713}" id="{FD4DA6C8-268D-483A-9882-698BB187DF9F}" parentId="{7E66E905-1DC9-47AF-8DE5-1F25B755916E}">
    <text>Updated.</text>
  </threadedComment>
  <threadedComment ref="KIO983058" dT="2023-01-31T08:27:18.32" personId="{4D90216A-5022-448F-B86B-3C48E47C285D}" id="{C9B8819D-8A52-493D-AEFF-616E5550FDDD}">
    <text>@Mwamlima, Basileke please update this as per Zenzo's calculations (considered and quality checked by yourself of course)</text>
    <mentions>
      <mention mentionpersonId="{1D340A60-DA7F-4B80-92CD-5DFC1B872412}" mentionId="{CA915A6D-C1B5-472A-BF51-EF1D9D37A42C}" startIndex="0" length="19"/>
    </mentions>
  </threadedComment>
  <threadedComment ref="KIO983058" dT="2023-01-31T08:57:32.93" personId="{171D40F8-B88A-4899-8923-1253382DD713}" id="{863D9127-D1B6-4281-93B7-4F817442C334}" parentId="{C9B8819D-8A52-493D-AEFF-616E5550FDDD}">
    <text>Updated.</text>
  </threadedComment>
  <threadedComment ref="KSK983058" dT="2023-01-31T08:27:18.32" personId="{4D90216A-5022-448F-B86B-3C48E47C285D}" id="{04C037F3-21CB-4875-80A3-FB33D6D27B41}">
    <text>@Mwamlima, Basileke please update this as per Zenzo's calculations (considered and quality checked by yourself of course)</text>
    <mentions>
      <mention mentionpersonId="{1D340A60-DA7F-4B80-92CD-5DFC1B872412}" mentionId="{D9A9C1E0-92A4-4915-8F24-3B57F47AE425}" startIndex="0" length="19"/>
    </mentions>
  </threadedComment>
  <threadedComment ref="KSK983058" dT="2023-01-31T08:57:32.93" personId="{171D40F8-B88A-4899-8923-1253382DD713}" id="{BB65E7C8-641C-4E05-9850-DAC16F142D69}" parentId="{04C037F3-21CB-4875-80A3-FB33D6D27B41}">
    <text>Updated.</text>
  </threadedComment>
  <threadedComment ref="LCG983058" dT="2023-01-31T08:27:18.32" personId="{4D90216A-5022-448F-B86B-3C48E47C285D}" id="{E3CA50E0-FEFE-4AC1-8120-C6AB7D618ADD}">
    <text>@Mwamlima, Basileke please update this as per Zenzo's calculations (considered and quality checked by yourself of course)</text>
    <mentions>
      <mention mentionpersonId="{1D340A60-DA7F-4B80-92CD-5DFC1B872412}" mentionId="{5D135FFB-443A-4B35-91A0-60AFA62B2AD8}" startIndex="0" length="19"/>
    </mentions>
  </threadedComment>
  <threadedComment ref="LCG983058" dT="2023-01-31T08:57:32.93" personId="{171D40F8-B88A-4899-8923-1253382DD713}" id="{4706E693-C70B-46DF-887C-1A91EF71EAF9}" parentId="{E3CA50E0-FEFE-4AC1-8120-C6AB7D618ADD}">
    <text>Updated.</text>
  </threadedComment>
  <threadedComment ref="LMC983058" dT="2023-01-31T08:27:18.32" personId="{4D90216A-5022-448F-B86B-3C48E47C285D}" id="{356F29C8-1D31-479F-941E-F985E5216F10}">
    <text>@Mwamlima, Basileke please update this as per Zenzo's calculations (considered and quality checked by yourself of course)</text>
    <mentions>
      <mention mentionpersonId="{1D340A60-DA7F-4B80-92CD-5DFC1B872412}" mentionId="{3123D53C-600C-4F41-9EAB-CA41DC5AA48C}" startIndex="0" length="19"/>
    </mentions>
  </threadedComment>
  <threadedComment ref="LMC983058" dT="2023-01-31T08:57:32.93" personId="{171D40F8-B88A-4899-8923-1253382DD713}" id="{91C5BD57-F3F0-4838-A753-B24A2DCC6AD0}" parentId="{356F29C8-1D31-479F-941E-F985E5216F10}">
    <text>Updated.</text>
  </threadedComment>
  <threadedComment ref="LVY983058" dT="2023-01-31T08:27:18.32" personId="{4D90216A-5022-448F-B86B-3C48E47C285D}" id="{3552A236-45BF-48D2-B6B6-878B11ADE261}">
    <text>@Mwamlima, Basileke please update this as per Zenzo's calculations (considered and quality checked by yourself of course)</text>
    <mentions>
      <mention mentionpersonId="{1D340A60-DA7F-4B80-92CD-5DFC1B872412}" mentionId="{E8A2BBB8-CB91-4E14-9EBB-010FA38A7E3F}" startIndex="0" length="19"/>
    </mentions>
  </threadedComment>
  <threadedComment ref="LVY983058" dT="2023-01-31T08:57:32.93" personId="{171D40F8-B88A-4899-8923-1253382DD713}" id="{B33E112E-BD63-4FDD-9356-B6C892FEDB1A}" parentId="{3552A236-45BF-48D2-B6B6-878B11ADE261}">
    <text>Updated.</text>
  </threadedComment>
  <threadedComment ref="MFU983058" dT="2023-01-31T08:27:18.32" personId="{4D90216A-5022-448F-B86B-3C48E47C285D}" id="{9A52BDC3-1DDB-47FD-9CF4-6A0AFC1A6F4D}">
    <text>@Mwamlima, Basileke please update this as per Zenzo's calculations (considered and quality checked by yourself of course)</text>
    <mentions>
      <mention mentionpersonId="{1D340A60-DA7F-4B80-92CD-5DFC1B872412}" mentionId="{54A3E589-AD0D-4C29-8824-BB3E09E288DA}" startIndex="0" length="19"/>
    </mentions>
  </threadedComment>
  <threadedComment ref="MFU983058" dT="2023-01-31T08:57:32.93" personId="{171D40F8-B88A-4899-8923-1253382DD713}" id="{BAC930AE-02F0-4869-B5BD-BCCE4A865F9B}" parentId="{9A52BDC3-1DDB-47FD-9CF4-6A0AFC1A6F4D}">
    <text>Updated.</text>
  </threadedComment>
  <threadedComment ref="MPQ983058" dT="2023-01-31T08:27:18.32" personId="{4D90216A-5022-448F-B86B-3C48E47C285D}" id="{C824AF71-49CF-4F43-B149-89D105DD8629}">
    <text>@Mwamlima, Basileke please update this as per Zenzo's calculations (considered and quality checked by yourself of course)</text>
    <mentions>
      <mention mentionpersonId="{1D340A60-DA7F-4B80-92CD-5DFC1B872412}" mentionId="{157CE5C8-666A-4001-BDCB-55E9AF9C9956}" startIndex="0" length="19"/>
    </mentions>
  </threadedComment>
  <threadedComment ref="MPQ983058" dT="2023-01-31T08:57:32.93" personId="{171D40F8-B88A-4899-8923-1253382DD713}" id="{19EFE423-13B3-4199-BBC5-23D4CABEF343}" parentId="{C824AF71-49CF-4F43-B149-89D105DD8629}">
    <text>Updated.</text>
  </threadedComment>
  <threadedComment ref="MZM983058" dT="2023-01-31T08:27:18.32" personId="{4D90216A-5022-448F-B86B-3C48E47C285D}" id="{CF08EB7A-C2FF-4989-A4B0-F2FBE9287AEC}">
    <text>@Mwamlima, Basileke please update this as per Zenzo's calculations (considered and quality checked by yourself of course)</text>
    <mentions>
      <mention mentionpersonId="{1D340A60-DA7F-4B80-92CD-5DFC1B872412}" mentionId="{E2612E5E-5CB7-4DD0-9380-7EC588F65C69}" startIndex="0" length="19"/>
    </mentions>
  </threadedComment>
  <threadedComment ref="MZM983058" dT="2023-01-31T08:57:32.93" personId="{171D40F8-B88A-4899-8923-1253382DD713}" id="{FB63C226-83E9-4BD4-9CB1-3A80701332FF}" parentId="{CF08EB7A-C2FF-4989-A4B0-F2FBE9287AEC}">
    <text>Updated.</text>
  </threadedComment>
  <threadedComment ref="NJI983058" dT="2023-01-31T08:27:18.32" personId="{4D90216A-5022-448F-B86B-3C48E47C285D}" id="{3E268A08-3C12-4520-834D-CF95DE92521B}">
    <text>@Mwamlima, Basileke please update this as per Zenzo's calculations (considered and quality checked by yourself of course)</text>
    <mentions>
      <mention mentionpersonId="{1D340A60-DA7F-4B80-92CD-5DFC1B872412}" mentionId="{FD28E01C-DD65-4903-BA7D-241BE3859D88}" startIndex="0" length="19"/>
    </mentions>
  </threadedComment>
  <threadedComment ref="NJI983058" dT="2023-01-31T08:57:32.93" personId="{171D40F8-B88A-4899-8923-1253382DD713}" id="{828DE296-976E-40BD-B3DD-C4C9B919BD31}" parentId="{3E268A08-3C12-4520-834D-CF95DE92521B}">
    <text>Updated.</text>
  </threadedComment>
  <threadedComment ref="NTE983058" dT="2023-01-31T08:27:18.32" personId="{4D90216A-5022-448F-B86B-3C48E47C285D}" id="{721E8A1D-9C6F-4F66-B5A9-98683BB2AD98}">
    <text>@Mwamlima, Basileke please update this as per Zenzo's calculations (considered and quality checked by yourself of course)</text>
    <mentions>
      <mention mentionpersonId="{1D340A60-DA7F-4B80-92CD-5DFC1B872412}" mentionId="{D053C4B5-A944-4652-88E8-53F5A57C5E4B}" startIndex="0" length="19"/>
    </mentions>
  </threadedComment>
  <threadedComment ref="NTE983058" dT="2023-01-31T08:57:32.93" personId="{171D40F8-B88A-4899-8923-1253382DD713}" id="{3646C069-8096-43EC-B224-8A707C806E2E}" parentId="{721E8A1D-9C6F-4F66-B5A9-98683BB2AD98}">
    <text>Updated.</text>
  </threadedComment>
  <threadedComment ref="ODA983058" dT="2023-01-31T08:27:18.32" personId="{4D90216A-5022-448F-B86B-3C48E47C285D}" id="{91699E50-4831-4238-9355-888E84BB8D88}">
    <text>@Mwamlima, Basileke please update this as per Zenzo's calculations (considered and quality checked by yourself of course)</text>
    <mentions>
      <mention mentionpersonId="{1D340A60-DA7F-4B80-92CD-5DFC1B872412}" mentionId="{9003B0BA-4144-40EB-AD17-C66FF88AA3F7}" startIndex="0" length="19"/>
    </mentions>
  </threadedComment>
  <threadedComment ref="ODA983058" dT="2023-01-31T08:57:32.93" personId="{171D40F8-B88A-4899-8923-1253382DD713}" id="{9225B942-6A43-41FF-96FF-BA03D07B580D}" parentId="{91699E50-4831-4238-9355-888E84BB8D88}">
    <text>Updated.</text>
  </threadedComment>
  <threadedComment ref="OMW983058" dT="2023-01-31T08:27:18.32" personId="{4D90216A-5022-448F-B86B-3C48E47C285D}" id="{E2612DE1-B48E-45C2-A682-111ED8813219}">
    <text>@Mwamlima, Basileke please update this as per Zenzo's calculations (considered and quality checked by yourself of course)</text>
    <mentions>
      <mention mentionpersonId="{1D340A60-DA7F-4B80-92CD-5DFC1B872412}" mentionId="{F10715A2-BDE1-49ED-8ED7-8C98661183ED}" startIndex="0" length="19"/>
    </mentions>
  </threadedComment>
  <threadedComment ref="OMW983058" dT="2023-01-31T08:57:32.93" personId="{171D40F8-B88A-4899-8923-1253382DD713}" id="{3FBC01AC-9E79-42C7-AF6C-CA421C931A54}" parentId="{E2612DE1-B48E-45C2-A682-111ED8813219}">
    <text>Updated.</text>
  </threadedComment>
  <threadedComment ref="OWS983058" dT="2023-01-31T08:27:18.32" personId="{4D90216A-5022-448F-B86B-3C48E47C285D}" id="{0D2BA597-C95A-4146-A786-520A27C6EAEF}">
    <text>@Mwamlima, Basileke please update this as per Zenzo's calculations (considered and quality checked by yourself of course)</text>
    <mentions>
      <mention mentionpersonId="{1D340A60-DA7F-4B80-92CD-5DFC1B872412}" mentionId="{80296FD2-075E-43E0-9E49-79FAA089495B}" startIndex="0" length="19"/>
    </mentions>
  </threadedComment>
  <threadedComment ref="OWS983058" dT="2023-01-31T08:57:32.93" personId="{171D40F8-B88A-4899-8923-1253382DD713}" id="{38C18EDE-1D75-4B02-9D97-C2B21BE44B50}" parentId="{0D2BA597-C95A-4146-A786-520A27C6EAEF}">
    <text>Updated.</text>
  </threadedComment>
  <threadedComment ref="PGO983058" dT="2023-01-31T08:27:18.32" personId="{4D90216A-5022-448F-B86B-3C48E47C285D}" id="{72B0F8A6-9F08-4734-BD57-E65603927DA7}">
    <text>@Mwamlima, Basileke please update this as per Zenzo's calculations (considered and quality checked by yourself of course)</text>
    <mentions>
      <mention mentionpersonId="{1D340A60-DA7F-4B80-92CD-5DFC1B872412}" mentionId="{60BC4104-3BCB-40BB-A2FC-B348CC68D186}" startIndex="0" length="19"/>
    </mentions>
  </threadedComment>
  <threadedComment ref="PGO983058" dT="2023-01-31T08:57:32.93" personId="{171D40F8-B88A-4899-8923-1253382DD713}" id="{216BAFA1-652C-4B05-8416-2FDB28ABFB78}" parentId="{72B0F8A6-9F08-4734-BD57-E65603927DA7}">
    <text>Updated.</text>
  </threadedComment>
  <threadedComment ref="PQK983058" dT="2023-01-31T08:27:18.32" personId="{4D90216A-5022-448F-B86B-3C48E47C285D}" id="{28E335B2-5353-4813-9108-72E0B57D538B}">
    <text>@Mwamlima, Basileke please update this as per Zenzo's calculations (considered and quality checked by yourself of course)</text>
    <mentions>
      <mention mentionpersonId="{1D340A60-DA7F-4B80-92CD-5DFC1B872412}" mentionId="{177D8A5F-A850-460C-8547-314B6010C412}" startIndex="0" length="19"/>
    </mentions>
  </threadedComment>
  <threadedComment ref="PQK983058" dT="2023-01-31T08:57:32.93" personId="{171D40F8-B88A-4899-8923-1253382DD713}" id="{95BD1611-2730-4C49-9D59-582DD47C5CC6}" parentId="{28E335B2-5353-4813-9108-72E0B57D538B}">
    <text>Updated.</text>
  </threadedComment>
  <threadedComment ref="QAG983058" dT="2023-01-31T08:27:18.32" personId="{4D90216A-5022-448F-B86B-3C48E47C285D}" id="{B22A089D-0103-4B96-BD16-72EB48041513}">
    <text>@Mwamlima, Basileke please update this as per Zenzo's calculations (considered and quality checked by yourself of course)</text>
    <mentions>
      <mention mentionpersonId="{1D340A60-DA7F-4B80-92CD-5DFC1B872412}" mentionId="{3C26FC34-3AF0-4FF5-A295-123182BF02F4}" startIndex="0" length="19"/>
    </mentions>
  </threadedComment>
  <threadedComment ref="QAG983058" dT="2023-01-31T08:57:32.93" personId="{171D40F8-B88A-4899-8923-1253382DD713}" id="{DC04261B-7998-4AE5-8ED0-3330C9974F1A}" parentId="{B22A089D-0103-4B96-BD16-72EB48041513}">
    <text>Updated.</text>
  </threadedComment>
  <threadedComment ref="QKC983058" dT="2023-01-31T08:27:18.32" personId="{4D90216A-5022-448F-B86B-3C48E47C285D}" id="{9B1BD7A4-4B81-4025-AFCF-54E2DB6E4A82}">
    <text>@Mwamlima, Basileke please update this as per Zenzo's calculations (considered and quality checked by yourself of course)</text>
    <mentions>
      <mention mentionpersonId="{1D340A60-DA7F-4B80-92CD-5DFC1B872412}" mentionId="{33B3283A-B95B-4E49-A230-43BADFF96C78}" startIndex="0" length="19"/>
    </mentions>
  </threadedComment>
  <threadedComment ref="QKC983058" dT="2023-01-31T08:57:32.93" personId="{171D40F8-B88A-4899-8923-1253382DD713}" id="{57E23BA4-060F-4227-B66D-EAC86DB07918}" parentId="{9B1BD7A4-4B81-4025-AFCF-54E2DB6E4A82}">
    <text>Updated.</text>
  </threadedComment>
  <threadedComment ref="QTY983058" dT="2023-01-31T08:27:18.32" personId="{4D90216A-5022-448F-B86B-3C48E47C285D}" id="{BC68E969-E478-4D34-BA1B-4E9D90417FE1}">
    <text>@Mwamlima, Basileke please update this as per Zenzo's calculations (considered and quality checked by yourself of course)</text>
    <mentions>
      <mention mentionpersonId="{1D340A60-DA7F-4B80-92CD-5DFC1B872412}" mentionId="{AA975D82-7D35-4259-AEC2-65C54A774F8F}" startIndex="0" length="19"/>
    </mentions>
  </threadedComment>
  <threadedComment ref="QTY983058" dT="2023-01-31T08:57:32.93" personId="{171D40F8-B88A-4899-8923-1253382DD713}" id="{BFF3ACA4-63E1-4452-80F3-536DB9FCB6BB}" parentId="{BC68E969-E478-4D34-BA1B-4E9D90417FE1}">
    <text>Updated.</text>
  </threadedComment>
  <threadedComment ref="RDU983058" dT="2023-01-31T08:27:18.32" personId="{4D90216A-5022-448F-B86B-3C48E47C285D}" id="{3E15BC60-E5F6-4102-A029-D7C4DAE151FF}">
    <text>@Mwamlima, Basileke please update this as per Zenzo's calculations (considered and quality checked by yourself of course)</text>
    <mentions>
      <mention mentionpersonId="{1D340A60-DA7F-4B80-92CD-5DFC1B872412}" mentionId="{F9772F76-FCF1-47AA-8E10-9A82467D15ED}" startIndex="0" length="19"/>
    </mentions>
  </threadedComment>
  <threadedComment ref="RDU983058" dT="2023-01-31T08:57:32.93" personId="{171D40F8-B88A-4899-8923-1253382DD713}" id="{BFC76688-9BD8-4DB5-AC64-CF66BBC0F1B7}" parentId="{3E15BC60-E5F6-4102-A029-D7C4DAE151FF}">
    <text>Updated.</text>
  </threadedComment>
  <threadedComment ref="RNQ983058" dT="2023-01-31T08:27:18.32" personId="{4D90216A-5022-448F-B86B-3C48E47C285D}" id="{50F23126-9ACC-4B9C-B037-911D2240DD21}">
    <text>@Mwamlima, Basileke please update this as per Zenzo's calculations (considered and quality checked by yourself of course)</text>
    <mentions>
      <mention mentionpersonId="{1D340A60-DA7F-4B80-92CD-5DFC1B872412}" mentionId="{B859AC41-FFF2-4A4D-9D5B-866B0C14389B}" startIndex="0" length="19"/>
    </mentions>
  </threadedComment>
  <threadedComment ref="RNQ983058" dT="2023-01-31T08:57:32.93" personId="{171D40F8-B88A-4899-8923-1253382DD713}" id="{ABAFFECA-F5FB-4A56-97F6-4F51BF6DD75F}" parentId="{50F23126-9ACC-4B9C-B037-911D2240DD21}">
    <text>Updated.</text>
  </threadedComment>
  <threadedComment ref="RXM983058" dT="2023-01-31T08:27:18.32" personId="{4D90216A-5022-448F-B86B-3C48E47C285D}" id="{18495C43-FCAD-428A-948A-06117D8990F1}">
    <text>@Mwamlima, Basileke please update this as per Zenzo's calculations (considered and quality checked by yourself of course)</text>
    <mentions>
      <mention mentionpersonId="{1D340A60-DA7F-4B80-92CD-5DFC1B872412}" mentionId="{997620A7-6CA1-4582-B386-23CB223E0D42}" startIndex="0" length="19"/>
    </mentions>
  </threadedComment>
  <threadedComment ref="RXM983058" dT="2023-01-31T08:57:32.93" personId="{171D40F8-B88A-4899-8923-1253382DD713}" id="{70EC6E75-69A7-4738-85F0-D2A03AC48875}" parentId="{18495C43-FCAD-428A-948A-06117D8990F1}">
    <text>Updated.</text>
  </threadedComment>
  <threadedComment ref="SHI983058" dT="2023-01-31T08:27:18.32" personId="{4D90216A-5022-448F-B86B-3C48E47C285D}" id="{CD2F0BCE-867C-412A-AA71-FC249C1E8256}">
    <text>@Mwamlima, Basileke please update this as per Zenzo's calculations (considered and quality checked by yourself of course)</text>
    <mentions>
      <mention mentionpersonId="{1D340A60-DA7F-4B80-92CD-5DFC1B872412}" mentionId="{6C6A13D8-AD02-4A9A-A2CC-694DF401D39F}" startIndex="0" length="19"/>
    </mentions>
  </threadedComment>
  <threadedComment ref="SHI983058" dT="2023-01-31T08:57:32.93" personId="{171D40F8-B88A-4899-8923-1253382DD713}" id="{17060D66-E533-4BCC-BBBF-BC228BF99AB2}" parentId="{CD2F0BCE-867C-412A-AA71-FC249C1E8256}">
    <text>Updated.</text>
  </threadedComment>
  <threadedComment ref="SRE983058" dT="2023-01-31T08:27:18.32" personId="{4D90216A-5022-448F-B86B-3C48E47C285D}" id="{D00D6BB8-3715-4AD1-B7E3-D9E16C51B2BD}">
    <text>@Mwamlima, Basileke please update this as per Zenzo's calculations (considered and quality checked by yourself of course)</text>
    <mentions>
      <mention mentionpersonId="{1D340A60-DA7F-4B80-92CD-5DFC1B872412}" mentionId="{2BD9468E-CA5E-4A4F-9B4C-AC62C7BB8125}" startIndex="0" length="19"/>
    </mentions>
  </threadedComment>
  <threadedComment ref="SRE983058" dT="2023-01-31T08:57:32.93" personId="{171D40F8-B88A-4899-8923-1253382DD713}" id="{B1C076DB-606E-4FFF-845C-145155971E75}" parentId="{D00D6BB8-3715-4AD1-B7E3-D9E16C51B2BD}">
    <text>Updated.</text>
  </threadedComment>
  <threadedComment ref="TBA983058" dT="2023-01-31T08:27:18.32" personId="{4D90216A-5022-448F-B86B-3C48E47C285D}" id="{FF3B6E4B-4102-405E-83E7-57195861C793}">
    <text>@Mwamlima, Basileke please update this as per Zenzo's calculations (considered and quality checked by yourself of course)</text>
    <mentions>
      <mention mentionpersonId="{1D340A60-DA7F-4B80-92CD-5DFC1B872412}" mentionId="{1A57C5AB-4E85-4E65-A352-A6363ED032B1}" startIndex="0" length="19"/>
    </mentions>
  </threadedComment>
  <threadedComment ref="TBA983058" dT="2023-01-31T08:57:32.93" personId="{171D40F8-B88A-4899-8923-1253382DD713}" id="{B5073C94-49C9-4C3B-A49F-1EB5683C0391}" parentId="{FF3B6E4B-4102-405E-83E7-57195861C793}">
    <text>Updated.</text>
  </threadedComment>
  <threadedComment ref="TKW983058" dT="2023-01-31T08:27:18.32" personId="{4D90216A-5022-448F-B86B-3C48E47C285D}" id="{83DD5D28-7D00-4965-AEFA-974AA86CAB63}">
    <text>@Mwamlima, Basileke please update this as per Zenzo's calculations (considered and quality checked by yourself of course)</text>
    <mentions>
      <mention mentionpersonId="{1D340A60-DA7F-4B80-92CD-5DFC1B872412}" mentionId="{3B2A8417-7543-4204-8466-923A6CE7859C}" startIndex="0" length="19"/>
    </mentions>
  </threadedComment>
  <threadedComment ref="TKW983058" dT="2023-01-31T08:57:32.93" personId="{171D40F8-B88A-4899-8923-1253382DD713}" id="{307958FA-BFA2-4A0E-B2FC-167BAC8AC8FC}" parentId="{83DD5D28-7D00-4965-AEFA-974AA86CAB63}">
    <text>Updated.</text>
  </threadedComment>
  <threadedComment ref="TUS983058" dT="2023-01-31T08:27:18.32" personId="{4D90216A-5022-448F-B86B-3C48E47C285D}" id="{A0603C5C-E461-4165-895A-642F9CA7210B}">
    <text>@Mwamlima, Basileke please update this as per Zenzo's calculations (considered and quality checked by yourself of course)</text>
    <mentions>
      <mention mentionpersonId="{1D340A60-DA7F-4B80-92CD-5DFC1B872412}" mentionId="{933558D1-FEDD-42B6-91A8-8A6B0A4A145C}" startIndex="0" length="19"/>
    </mentions>
  </threadedComment>
  <threadedComment ref="TUS983058" dT="2023-01-31T08:57:32.93" personId="{171D40F8-B88A-4899-8923-1253382DD713}" id="{5853A101-62DA-4860-9934-AF03FF5A7546}" parentId="{A0603C5C-E461-4165-895A-642F9CA7210B}">
    <text>Updated.</text>
  </threadedComment>
  <threadedComment ref="UEO983058" dT="2023-01-31T08:27:18.32" personId="{4D90216A-5022-448F-B86B-3C48E47C285D}" id="{1D1708B1-7BF7-4B29-AFE0-8C182A65C8AA}">
    <text>@Mwamlima, Basileke please update this as per Zenzo's calculations (considered and quality checked by yourself of course)</text>
    <mentions>
      <mention mentionpersonId="{1D340A60-DA7F-4B80-92CD-5DFC1B872412}" mentionId="{67789E94-35DE-4054-83A1-9C3C87838EEB}" startIndex="0" length="19"/>
    </mentions>
  </threadedComment>
  <threadedComment ref="UEO983058" dT="2023-01-31T08:57:32.93" personId="{171D40F8-B88A-4899-8923-1253382DD713}" id="{C70BBE68-D6DC-40D8-9C46-CD6AC2D135C6}" parentId="{1D1708B1-7BF7-4B29-AFE0-8C182A65C8AA}">
    <text>Updated.</text>
  </threadedComment>
  <threadedComment ref="UOK983058" dT="2023-01-31T08:27:18.32" personId="{4D90216A-5022-448F-B86B-3C48E47C285D}" id="{FB746BEA-0761-4436-96D1-D2F50FD01186}">
    <text>@Mwamlima, Basileke please update this as per Zenzo's calculations (considered and quality checked by yourself of course)</text>
    <mentions>
      <mention mentionpersonId="{1D340A60-DA7F-4B80-92CD-5DFC1B872412}" mentionId="{944BA1A5-DDE3-4327-9D6A-6D2878F83044}" startIndex="0" length="19"/>
    </mentions>
  </threadedComment>
  <threadedComment ref="UOK983058" dT="2023-01-31T08:57:32.93" personId="{171D40F8-B88A-4899-8923-1253382DD713}" id="{DD1C5157-9297-4C4C-AB24-F168CBB7DBF6}" parentId="{FB746BEA-0761-4436-96D1-D2F50FD01186}">
    <text>Updated.</text>
  </threadedComment>
  <threadedComment ref="UYG983058" dT="2023-01-31T08:27:18.32" personId="{4D90216A-5022-448F-B86B-3C48E47C285D}" id="{F2572D11-444F-432C-868E-498E94E334C5}">
    <text>@Mwamlima, Basileke please update this as per Zenzo's calculations (considered and quality checked by yourself of course)</text>
    <mentions>
      <mention mentionpersonId="{1D340A60-DA7F-4B80-92CD-5DFC1B872412}" mentionId="{2EEBDAFB-AD57-4A34-8D2B-AE4D04341C36}" startIndex="0" length="19"/>
    </mentions>
  </threadedComment>
  <threadedComment ref="UYG983058" dT="2023-01-31T08:57:32.93" personId="{171D40F8-B88A-4899-8923-1253382DD713}" id="{2C1E8943-FD65-4AE7-A899-5E762DB1625E}" parentId="{F2572D11-444F-432C-868E-498E94E334C5}">
    <text>Updated.</text>
  </threadedComment>
  <threadedComment ref="VIC983058" dT="2023-01-31T08:27:18.32" personId="{4D90216A-5022-448F-B86B-3C48E47C285D}" id="{8812515A-F0F6-422D-A7BF-259625D08BC1}">
    <text>@Mwamlima, Basileke please update this as per Zenzo's calculations (considered and quality checked by yourself of course)</text>
    <mentions>
      <mention mentionpersonId="{1D340A60-DA7F-4B80-92CD-5DFC1B872412}" mentionId="{B77F5603-445E-4F65-BFDC-ECD840612F60}" startIndex="0" length="19"/>
    </mentions>
  </threadedComment>
  <threadedComment ref="VIC983058" dT="2023-01-31T08:57:32.93" personId="{171D40F8-B88A-4899-8923-1253382DD713}" id="{40D9CC80-AEB2-4537-B841-7E3A4E706F87}" parentId="{8812515A-F0F6-422D-A7BF-259625D08BC1}">
    <text>Updated.</text>
  </threadedComment>
  <threadedComment ref="VRY983058" dT="2023-01-31T08:27:18.32" personId="{4D90216A-5022-448F-B86B-3C48E47C285D}" id="{7231095E-FC30-4785-AECF-B5602759572F}">
    <text>@Mwamlima, Basileke please update this as per Zenzo's calculations (considered and quality checked by yourself of course)</text>
    <mentions>
      <mention mentionpersonId="{1D340A60-DA7F-4B80-92CD-5DFC1B872412}" mentionId="{82A3611E-733A-4C13-909D-0D24C459D83D}" startIndex="0" length="19"/>
    </mentions>
  </threadedComment>
  <threadedComment ref="VRY983058" dT="2023-01-31T08:57:32.93" personId="{171D40F8-B88A-4899-8923-1253382DD713}" id="{9C54EF03-D0CF-4F55-AA58-6BACAD975E23}" parentId="{7231095E-FC30-4785-AECF-B5602759572F}">
    <text>Updated.</text>
  </threadedComment>
  <threadedComment ref="WBU983058" dT="2023-01-31T08:27:18.32" personId="{4D90216A-5022-448F-B86B-3C48E47C285D}" id="{C5ADD8E0-6973-4C07-B817-B2A544229A50}">
    <text>@Mwamlima, Basileke please update this as per Zenzo's calculations (considered and quality checked by yourself of course)</text>
    <mentions>
      <mention mentionpersonId="{1D340A60-DA7F-4B80-92CD-5DFC1B872412}" mentionId="{2AB4323D-0493-41B8-8CEF-DC62A9F9FF39}" startIndex="0" length="19"/>
    </mentions>
  </threadedComment>
  <threadedComment ref="WBU983058" dT="2023-01-31T08:57:32.93" personId="{171D40F8-B88A-4899-8923-1253382DD713}" id="{90E5E113-2FE0-440D-9A87-AA792DB6D9F4}" parentId="{C5ADD8E0-6973-4C07-B817-B2A544229A50}">
    <text>Updated.</text>
  </threadedComment>
  <threadedComment ref="WLQ983058" dT="2023-01-31T08:27:18.32" personId="{4D90216A-5022-448F-B86B-3C48E47C285D}" id="{866F61A2-EE4A-4198-9D5A-74754C51C21F}">
    <text>@Mwamlima, Basileke please update this as per Zenzo's calculations (considered and quality checked by yourself of course)</text>
    <mentions>
      <mention mentionpersonId="{1D340A60-DA7F-4B80-92CD-5DFC1B872412}" mentionId="{06CD6130-4300-4DF8-85C2-8C6BD9B38747}" startIndex="0" length="19"/>
    </mentions>
  </threadedComment>
  <threadedComment ref="WLQ983058" dT="2023-01-31T08:57:32.93" personId="{171D40F8-B88A-4899-8923-1253382DD713}" id="{E8867687-1C12-4F98-86B0-B14A218AAEBF}" parentId="{866F61A2-EE4A-4198-9D5A-74754C51C21F}">
    <text>Updated.</text>
  </threadedComment>
  <threadedComment ref="WVM983058" dT="2023-01-31T08:27:18.32" personId="{4D90216A-5022-448F-B86B-3C48E47C285D}" id="{0E229172-C0F5-4C40-852E-2C5626336D26}">
    <text>@Mwamlima, Basileke please update this as per Zenzo's calculations (considered and quality checked by yourself of course)</text>
    <mentions>
      <mention mentionpersonId="{1D340A60-DA7F-4B80-92CD-5DFC1B872412}" mentionId="{BD44D6FE-7E17-4640-AE93-F6C7CA70A105}" startIndex="0" length="19"/>
    </mentions>
  </threadedComment>
  <threadedComment ref="WVM983058" dT="2023-01-31T08:57:32.93" personId="{171D40F8-B88A-4899-8923-1253382DD713}" id="{412177C0-48ED-4EE6-9B1C-DAFB3AD7B831}" parentId="{0E229172-C0F5-4C40-852E-2C5626336D26}">
    <text>Updated.</text>
  </threadedComment>
  <threadedComment ref="B983060" dT="2023-01-31T08:26:00.52" personId="{4D90216A-5022-448F-B86B-3C48E47C285D}" id="{681BF198-40A3-448A-90AF-21CB2560BBCB}">
    <text>@Mwamlima, Basileke please edit this line as per the mail from Guy</text>
    <mentions>
      <mention mentionpersonId="{1D340A60-DA7F-4B80-92CD-5DFC1B872412}" mentionId="{3087C675-FDE1-4E54-A7F4-C001D3E75709}" startIndex="0" length="19"/>
    </mentions>
  </threadedComment>
  <threadedComment ref="B983060" dT="2023-01-31T09:06:23.90" personId="{171D40F8-B88A-4899-8923-1253382DD713}" id="{148642AA-C3FA-4C59-AEED-3CDE8A13B934}" parentId="{681BF198-40A3-448A-90AF-21CB2560BBCB}">
    <text>updated</text>
  </threadedComment>
  <threadedComment ref="C983060" dT="2023-01-31T08:26:00.52" personId="{4D90216A-5022-448F-B86B-3C48E47C285D}" id="{EA87429F-8EDD-4E61-9470-4E82A15EF917}">
    <text>@Mwamlima, Basileke please edit this line as per the mail from Guy</text>
    <mentions>
      <mention mentionpersonId="{1D340A60-DA7F-4B80-92CD-5DFC1B872412}" mentionId="{EC8C2DA8-6D8C-45AF-B3E5-4D6E38986D45}" startIndex="0" length="19"/>
    </mentions>
  </threadedComment>
  <threadedComment ref="C983060" dT="2023-01-31T09:06:23.90" personId="{171D40F8-B88A-4899-8923-1253382DD713}" id="{65C458CA-854F-4F92-8575-C4DDEFDFA74D}" parentId="{EA87429F-8EDD-4E61-9470-4E82A15EF917}">
    <text>updated</text>
  </threadedComment>
  <threadedComment ref="D983060" dT="2023-01-31T08:26:00.52" personId="{4D90216A-5022-448F-B86B-3C48E47C285D}" id="{C4D2F43B-48DB-4FD6-BFB5-A2F473B6EFD1}">
    <text>@Mwamlima, Basileke please edit this line as per the mail from Guy</text>
    <mentions>
      <mention mentionpersonId="{1D340A60-DA7F-4B80-92CD-5DFC1B872412}" mentionId="{CE3DCAB9-BC35-42EB-81C6-85AD338B808A}" startIndex="0" length="19"/>
    </mentions>
  </threadedComment>
  <threadedComment ref="D983060" dT="2023-01-31T09:06:23.90" personId="{171D40F8-B88A-4899-8923-1253382DD713}" id="{09845378-E5D7-4466-86D9-0077FB87C89C}" parentId="{C4D2F43B-48DB-4FD6-BFB5-A2F473B6EFD1}">
    <text>updated</text>
  </threadedComment>
  <threadedComment ref="IZ983060" dT="2023-01-31T08:26:00.52" personId="{4D90216A-5022-448F-B86B-3C48E47C285D}" id="{533F1351-E2EB-4FFD-ABDC-6848A59FE6F8}">
    <text>@Mwamlima, Basileke please edit this line as per the mail from Guy</text>
    <mentions>
      <mention mentionpersonId="{1D340A60-DA7F-4B80-92CD-5DFC1B872412}" mentionId="{023D7DDF-8BED-4FA7-8FD3-B821A2AF70F7}" startIndex="0" length="19"/>
    </mentions>
  </threadedComment>
  <threadedComment ref="IZ983060" dT="2023-01-31T09:06:23.90" personId="{171D40F8-B88A-4899-8923-1253382DD713}" id="{370D6A76-20FB-45E8-B0B8-EEC3E6EF99B8}" parentId="{533F1351-E2EB-4FFD-ABDC-6848A59FE6F8}">
    <text>updated</text>
  </threadedComment>
  <threadedComment ref="SV983060" dT="2023-01-31T08:26:00.52" personId="{4D90216A-5022-448F-B86B-3C48E47C285D}" id="{23FC01E1-30C9-452E-8161-DD630A522A3C}">
    <text>@Mwamlima, Basileke please edit this line as per the mail from Guy</text>
    <mentions>
      <mention mentionpersonId="{1D340A60-DA7F-4B80-92CD-5DFC1B872412}" mentionId="{681CE51F-3A98-4A5D-B351-B6B2B513E91B}" startIndex="0" length="19"/>
    </mentions>
  </threadedComment>
  <threadedComment ref="SV983060" dT="2023-01-31T09:06:23.90" personId="{171D40F8-B88A-4899-8923-1253382DD713}" id="{E2D91DBB-11D8-4FE0-8D80-9D25B075EAEE}" parentId="{23FC01E1-30C9-452E-8161-DD630A522A3C}">
    <text>updated</text>
  </threadedComment>
  <threadedComment ref="ACR983060" dT="2023-01-31T08:26:00.52" personId="{4D90216A-5022-448F-B86B-3C48E47C285D}" id="{702BFFB1-DC3D-4C65-8622-4F0BEBD6713E}">
    <text>@Mwamlima, Basileke please edit this line as per the mail from Guy</text>
    <mentions>
      <mention mentionpersonId="{1D340A60-DA7F-4B80-92CD-5DFC1B872412}" mentionId="{D2A48084-8D2D-4313-83A1-3F512F6959C9}" startIndex="0" length="19"/>
    </mentions>
  </threadedComment>
  <threadedComment ref="ACR983060" dT="2023-01-31T09:06:23.90" personId="{171D40F8-B88A-4899-8923-1253382DD713}" id="{7BA67C4C-3DE5-4E64-8FA0-948E66E29B78}" parentId="{702BFFB1-DC3D-4C65-8622-4F0BEBD6713E}">
    <text>updated</text>
  </threadedComment>
  <threadedComment ref="AMN983060" dT="2023-01-31T08:26:00.52" personId="{4D90216A-5022-448F-B86B-3C48E47C285D}" id="{85FB628C-7FE0-4E4B-A867-348F1852E7CB}">
    <text>@Mwamlima, Basileke please edit this line as per the mail from Guy</text>
    <mentions>
      <mention mentionpersonId="{1D340A60-DA7F-4B80-92CD-5DFC1B872412}" mentionId="{A3ECD3E5-71AF-4A0C-99CF-D04CE21FA3EE}" startIndex="0" length="19"/>
    </mentions>
  </threadedComment>
  <threadedComment ref="AMN983060" dT="2023-01-31T09:06:23.90" personId="{171D40F8-B88A-4899-8923-1253382DD713}" id="{170FA2D2-C704-4F06-BC79-B45E9726299C}" parentId="{85FB628C-7FE0-4E4B-A867-348F1852E7CB}">
    <text>updated</text>
  </threadedComment>
  <threadedComment ref="AWJ983060" dT="2023-01-31T08:26:00.52" personId="{4D90216A-5022-448F-B86B-3C48E47C285D}" id="{4E3ADA72-872F-4840-B4E9-A1F08074A5F5}">
    <text>@Mwamlima, Basileke please edit this line as per the mail from Guy</text>
    <mentions>
      <mention mentionpersonId="{1D340A60-DA7F-4B80-92CD-5DFC1B872412}" mentionId="{A8BF3B95-0040-4C37-9483-AD89D6667EDD}" startIndex="0" length="19"/>
    </mentions>
  </threadedComment>
  <threadedComment ref="AWJ983060" dT="2023-01-31T09:06:23.90" personId="{171D40F8-B88A-4899-8923-1253382DD713}" id="{A48D455B-CC51-4953-9E97-7F7E06E5BF2A}" parentId="{4E3ADA72-872F-4840-B4E9-A1F08074A5F5}">
    <text>updated</text>
  </threadedComment>
  <threadedComment ref="BGF983060" dT="2023-01-31T08:26:00.52" personId="{4D90216A-5022-448F-B86B-3C48E47C285D}" id="{E3EC64F4-AD06-4404-97DE-D6AE49B7E764}">
    <text>@Mwamlima, Basileke please edit this line as per the mail from Guy</text>
    <mentions>
      <mention mentionpersonId="{1D340A60-DA7F-4B80-92CD-5DFC1B872412}" mentionId="{5458031D-FAA1-429C-8712-461A3204A71F}" startIndex="0" length="19"/>
    </mentions>
  </threadedComment>
  <threadedComment ref="BGF983060" dT="2023-01-31T09:06:23.90" personId="{171D40F8-B88A-4899-8923-1253382DD713}" id="{5C182608-7999-4380-84DB-55FFCBD0380F}" parentId="{E3EC64F4-AD06-4404-97DE-D6AE49B7E764}">
    <text>updated</text>
  </threadedComment>
  <threadedComment ref="BQB983060" dT="2023-01-31T08:26:00.52" personId="{4D90216A-5022-448F-B86B-3C48E47C285D}" id="{60452084-39C0-455C-AB9A-E1483B8354C2}">
    <text>@Mwamlima, Basileke please edit this line as per the mail from Guy</text>
    <mentions>
      <mention mentionpersonId="{1D340A60-DA7F-4B80-92CD-5DFC1B872412}" mentionId="{385D5DBA-FA06-45EA-83D0-A0C9CAEEB4EE}" startIndex="0" length="19"/>
    </mentions>
  </threadedComment>
  <threadedComment ref="BQB983060" dT="2023-01-31T09:06:23.90" personId="{171D40F8-B88A-4899-8923-1253382DD713}" id="{6E9A2004-EB6A-46ED-8911-FABBC66F0551}" parentId="{60452084-39C0-455C-AB9A-E1483B8354C2}">
    <text>updated</text>
  </threadedComment>
  <threadedComment ref="BZX983060" dT="2023-01-31T08:26:00.52" personId="{4D90216A-5022-448F-B86B-3C48E47C285D}" id="{5D5C0275-3EE7-4470-8013-D71E6CD48624}">
    <text>@Mwamlima, Basileke please edit this line as per the mail from Guy</text>
    <mentions>
      <mention mentionpersonId="{1D340A60-DA7F-4B80-92CD-5DFC1B872412}" mentionId="{38551E53-5649-4B71-9B03-56904FD5788C}" startIndex="0" length="19"/>
    </mentions>
  </threadedComment>
  <threadedComment ref="BZX983060" dT="2023-01-31T09:06:23.90" personId="{171D40F8-B88A-4899-8923-1253382DD713}" id="{31DDD3F3-5797-4DA6-BF79-A6BEFDA7448F}" parentId="{5D5C0275-3EE7-4470-8013-D71E6CD48624}">
    <text>updated</text>
  </threadedComment>
  <threadedComment ref="CJT983060" dT="2023-01-31T08:26:00.52" personId="{4D90216A-5022-448F-B86B-3C48E47C285D}" id="{E25F388E-28DA-4D4B-86F4-A9A1C6613401}">
    <text>@Mwamlima, Basileke please edit this line as per the mail from Guy</text>
    <mentions>
      <mention mentionpersonId="{1D340A60-DA7F-4B80-92CD-5DFC1B872412}" mentionId="{4705B0AE-9064-48C5-9615-02CD931A9AFD}" startIndex="0" length="19"/>
    </mentions>
  </threadedComment>
  <threadedComment ref="CJT983060" dT="2023-01-31T09:06:23.90" personId="{171D40F8-B88A-4899-8923-1253382DD713}" id="{5CD04CD6-C455-4120-90F6-D5A3FE76DAA4}" parentId="{E25F388E-28DA-4D4B-86F4-A9A1C6613401}">
    <text>updated</text>
  </threadedComment>
  <threadedComment ref="CTP983060" dT="2023-01-31T08:26:00.52" personId="{4D90216A-5022-448F-B86B-3C48E47C285D}" id="{2B192DDC-BACA-4618-B8AA-009F594A6967}">
    <text>@Mwamlima, Basileke please edit this line as per the mail from Guy</text>
    <mentions>
      <mention mentionpersonId="{1D340A60-DA7F-4B80-92CD-5DFC1B872412}" mentionId="{E2729BC7-00FB-4F0A-9502-55DDD5330BB6}" startIndex="0" length="19"/>
    </mentions>
  </threadedComment>
  <threadedComment ref="CTP983060" dT="2023-01-31T09:06:23.90" personId="{171D40F8-B88A-4899-8923-1253382DD713}" id="{A7081907-3010-4B16-9A73-9B9F1F4882EE}" parentId="{2B192DDC-BACA-4618-B8AA-009F594A6967}">
    <text>updated</text>
  </threadedComment>
  <threadedComment ref="DDL983060" dT="2023-01-31T08:26:00.52" personId="{4D90216A-5022-448F-B86B-3C48E47C285D}" id="{F43AE015-3CE1-498A-B9F3-22C7523DB83B}">
    <text>@Mwamlima, Basileke please edit this line as per the mail from Guy</text>
    <mentions>
      <mention mentionpersonId="{1D340A60-DA7F-4B80-92CD-5DFC1B872412}" mentionId="{27E1BBF5-C656-4155-AEEC-F69ADDBA0BBD}" startIndex="0" length="19"/>
    </mentions>
  </threadedComment>
  <threadedComment ref="DDL983060" dT="2023-01-31T09:06:23.90" personId="{171D40F8-B88A-4899-8923-1253382DD713}" id="{0FC648B7-6EA4-4744-A998-4B45909AC31E}" parentId="{F43AE015-3CE1-498A-B9F3-22C7523DB83B}">
    <text>updated</text>
  </threadedComment>
  <threadedComment ref="DNH983060" dT="2023-01-31T08:26:00.52" personId="{4D90216A-5022-448F-B86B-3C48E47C285D}" id="{136E864E-07C3-4337-BBD8-BDCF4E9BE4A2}">
    <text>@Mwamlima, Basileke please edit this line as per the mail from Guy</text>
    <mentions>
      <mention mentionpersonId="{1D340A60-DA7F-4B80-92CD-5DFC1B872412}" mentionId="{0C62CD7C-F782-4E8A-91E4-6D5FBDA162AD}" startIndex="0" length="19"/>
    </mentions>
  </threadedComment>
  <threadedComment ref="DNH983060" dT="2023-01-31T09:06:23.90" personId="{171D40F8-B88A-4899-8923-1253382DD713}" id="{B9AA2277-9C0D-4137-A425-2B768C03E355}" parentId="{136E864E-07C3-4337-BBD8-BDCF4E9BE4A2}">
    <text>updated</text>
  </threadedComment>
  <threadedComment ref="DXD983060" dT="2023-01-31T08:26:00.52" personId="{4D90216A-5022-448F-B86B-3C48E47C285D}" id="{EDB4559B-3346-437E-B7FC-D0584B866CCA}">
    <text>@Mwamlima, Basileke please edit this line as per the mail from Guy</text>
    <mentions>
      <mention mentionpersonId="{1D340A60-DA7F-4B80-92CD-5DFC1B872412}" mentionId="{E6DFB8AD-C525-4C73-ADB3-0537F045A9EA}" startIndex="0" length="19"/>
    </mentions>
  </threadedComment>
  <threadedComment ref="DXD983060" dT="2023-01-31T09:06:23.90" personId="{171D40F8-B88A-4899-8923-1253382DD713}" id="{7C41E26F-006F-462A-AAE3-A0D714083060}" parentId="{EDB4559B-3346-437E-B7FC-D0584B866CCA}">
    <text>updated</text>
  </threadedComment>
  <threadedComment ref="EGZ983060" dT="2023-01-31T08:26:00.52" personId="{4D90216A-5022-448F-B86B-3C48E47C285D}" id="{CF88B337-84F4-492C-AD21-476A566EF1FD}">
    <text>@Mwamlima, Basileke please edit this line as per the mail from Guy</text>
    <mentions>
      <mention mentionpersonId="{1D340A60-DA7F-4B80-92CD-5DFC1B872412}" mentionId="{26E35C12-557A-4998-8757-D890710768A9}" startIndex="0" length="19"/>
    </mentions>
  </threadedComment>
  <threadedComment ref="EGZ983060" dT="2023-01-31T09:06:23.90" personId="{171D40F8-B88A-4899-8923-1253382DD713}" id="{2930DD74-F4A1-47BA-BDF9-EE900C2E9FFF}" parentId="{CF88B337-84F4-492C-AD21-476A566EF1FD}">
    <text>updated</text>
  </threadedComment>
  <threadedComment ref="EQV983060" dT="2023-01-31T08:26:00.52" personId="{4D90216A-5022-448F-B86B-3C48E47C285D}" id="{ABBE9FE6-AE91-4E5A-9F65-DBD1B4A0DB40}">
    <text>@Mwamlima, Basileke please edit this line as per the mail from Guy</text>
    <mentions>
      <mention mentionpersonId="{1D340A60-DA7F-4B80-92CD-5DFC1B872412}" mentionId="{61C922E8-C7E3-4061-95A9-22F06353466A}" startIndex="0" length="19"/>
    </mentions>
  </threadedComment>
  <threadedComment ref="EQV983060" dT="2023-01-31T09:06:23.90" personId="{171D40F8-B88A-4899-8923-1253382DD713}" id="{A04219D3-CD8B-4B37-AE89-5783A3D04175}" parentId="{ABBE9FE6-AE91-4E5A-9F65-DBD1B4A0DB40}">
    <text>updated</text>
  </threadedComment>
  <threadedComment ref="FAR983060" dT="2023-01-31T08:26:00.52" personId="{4D90216A-5022-448F-B86B-3C48E47C285D}" id="{DA09655C-8572-46AD-A32B-CCB092D375E8}">
    <text>@Mwamlima, Basileke please edit this line as per the mail from Guy</text>
    <mentions>
      <mention mentionpersonId="{1D340A60-DA7F-4B80-92CD-5DFC1B872412}" mentionId="{934D58C0-D1A3-4755-A204-8B6010A36CB5}" startIndex="0" length="19"/>
    </mentions>
  </threadedComment>
  <threadedComment ref="FAR983060" dT="2023-01-31T09:06:23.90" personId="{171D40F8-B88A-4899-8923-1253382DD713}" id="{236BCE8A-B87A-47A2-B14C-DE0536F2BD4D}" parentId="{DA09655C-8572-46AD-A32B-CCB092D375E8}">
    <text>updated</text>
  </threadedComment>
  <threadedComment ref="FKN983060" dT="2023-01-31T08:26:00.52" personId="{4D90216A-5022-448F-B86B-3C48E47C285D}" id="{E55442CF-81A6-4064-A79D-09A45FD98EFC}">
    <text>@Mwamlima, Basileke please edit this line as per the mail from Guy</text>
    <mentions>
      <mention mentionpersonId="{1D340A60-DA7F-4B80-92CD-5DFC1B872412}" mentionId="{F2C28DAE-AE54-4621-99F8-E8344DEC9C7D}" startIndex="0" length="19"/>
    </mentions>
  </threadedComment>
  <threadedComment ref="FKN983060" dT="2023-01-31T09:06:23.90" personId="{171D40F8-B88A-4899-8923-1253382DD713}" id="{79F1006E-245C-41D8-8823-9D8F36126EFB}" parentId="{E55442CF-81A6-4064-A79D-09A45FD98EFC}">
    <text>updated</text>
  </threadedComment>
  <threadedComment ref="FUJ983060" dT="2023-01-31T08:26:00.52" personId="{4D90216A-5022-448F-B86B-3C48E47C285D}" id="{E1655A8F-CE14-4651-8C4B-E2D2B1A34458}">
    <text>@Mwamlima, Basileke please edit this line as per the mail from Guy</text>
    <mentions>
      <mention mentionpersonId="{1D340A60-DA7F-4B80-92CD-5DFC1B872412}" mentionId="{726D0F1B-AC17-4D2F-8DED-04E602D88D8E}" startIndex="0" length="19"/>
    </mentions>
  </threadedComment>
  <threadedComment ref="FUJ983060" dT="2023-01-31T09:06:23.90" personId="{171D40F8-B88A-4899-8923-1253382DD713}" id="{DE2DDA87-81D4-4B23-8301-436B639E345A}" parentId="{E1655A8F-CE14-4651-8C4B-E2D2B1A34458}">
    <text>updated</text>
  </threadedComment>
  <threadedComment ref="GEF983060" dT="2023-01-31T08:26:00.52" personId="{4D90216A-5022-448F-B86B-3C48E47C285D}" id="{9D7DE6CF-94A0-490C-8006-4BFAE1ED7F2D}">
    <text>@Mwamlima, Basileke please edit this line as per the mail from Guy</text>
    <mentions>
      <mention mentionpersonId="{1D340A60-DA7F-4B80-92CD-5DFC1B872412}" mentionId="{7A3944AA-FF68-4E87-8568-14EA2F043F44}" startIndex="0" length="19"/>
    </mentions>
  </threadedComment>
  <threadedComment ref="GEF983060" dT="2023-01-31T09:06:23.90" personId="{171D40F8-B88A-4899-8923-1253382DD713}" id="{C99E4C1C-C95A-40DF-9B6A-8EA0591DF7D6}" parentId="{9D7DE6CF-94A0-490C-8006-4BFAE1ED7F2D}">
    <text>updated</text>
  </threadedComment>
  <threadedComment ref="GOB983060" dT="2023-01-31T08:26:00.52" personId="{4D90216A-5022-448F-B86B-3C48E47C285D}" id="{3D4760A1-D918-4AEE-A561-D03605036391}">
    <text>@Mwamlima, Basileke please edit this line as per the mail from Guy</text>
    <mentions>
      <mention mentionpersonId="{1D340A60-DA7F-4B80-92CD-5DFC1B872412}" mentionId="{DB57B114-B06C-41DE-8C14-9B7B0EBF0B10}" startIndex="0" length="19"/>
    </mentions>
  </threadedComment>
  <threadedComment ref="GOB983060" dT="2023-01-31T09:06:23.90" personId="{171D40F8-B88A-4899-8923-1253382DD713}" id="{F7CD03A0-B96D-42D0-82CB-E1346E85F07C}" parentId="{3D4760A1-D918-4AEE-A561-D03605036391}">
    <text>updated</text>
  </threadedComment>
  <threadedComment ref="GXX983060" dT="2023-01-31T08:26:00.52" personId="{4D90216A-5022-448F-B86B-3C48E47C285D}" id="{A40B1430-6944-4404-A4F5-60E52C32A7B1}">
    <text>@Mwamlima, Basileke please edit this line as per the mail from Guy</text>
    <mentions>
      <mention mentionpersonId="{1D340A60-DA7F-4B80-92CD-5DFC1B872412}" mentionId="{F08308B0-E478-4274-AFD3-D02ADA6645E0}" startIndex="0" length="19"/>
    </mentions>
  </threadedComment>
  <threadedComment ref="GXX983060" dT="2023-01-31T09:06:23.90" personId="{171D40F8-B88A-4899-8923-1253382DD713}" id="{712B3080-6F15-4F02-95D6-5B0437E03924}" parentId="{A40B1430-6944-4404-A4F5-60E52C32A7B1}">
    <text>updated</text>
  </threadedComment>
  <threadedComment ref="HHT983060" dT="2023-01-31T08:26:00.52" personId="{4D90216A-5022-448F-B86B-3C48E47C285D}" id="{0000DFFC-D0AF-4FC8-A337-181D25F87FBC}">
    <text>@Mwamlima, Basileke please edit this line as per the mail from Guy</text>
    <mentions>
      <mention mentionpersonId="{1D340A60-DA7F-4B80-92CD-5DFC1B872412}" mentionId="{27AB3463-316F-416B-8741-7D07242018FD}" startIndex="0" length="19"/>
    </mentions>
  </threadedComment>
  <threadedComment ref="HHT983060" dT="2023-01-31T09:06:23.90" personId="{171D40F8-B88A-4899-8923-1253382DD713}" id="{1DBF9BC7-B1E4-4A0D-BB73-03568F7AF018}" parentId="{0000DFFC-D0AF-4FC8-A337-181D25F87FBC}">
    <text>updated</text>
  </threadedComment>
  <threadedComment ref="HRP983060" dT="2023-01-31T08:26:00.52" personId="{4D90216A-5022-448F-B86B-3C48E47C285D}" id="{4BC971B8-C913-4FC4-9FF2-C213C92A1FEF}">
    <text>@Mwamlima, Basileke please edit this line as per the mail from Guy</text>
    <mentions>
      <mention mentionpersonId="{1D340A60-DA7F-4B80-92CD-5DFC1B872412}" mentionId="{C6BBEEB1-653F-4191-A465-EA32A44814C7}" startIndex="0" length="19"/>
    </mentions>
  </threadedComment>
  <threadedComment ref="HRP983060" dT="2023-01-31T09:06:23.90" personId="{171D40F8-B88A-4899-8923-1253382DD713}" id="{770A06BA-05B6-4436-AC0C-5DBE3E31F50A}" parentId="{4BC971B8-C913-4FC4-9FF2-C213C92A1FEF}">
    <text>updated</text>
  </threadedComment>
  <threadedComment ref="IBL983060" dT="2023-01-31T08:26:00.52" personId="{4D90216A-5022-448F-B86B-3C48E47C285D}" id="{D8454860-DD4C-4335-BCF6-F0447E9010A9}">
    <text>@Mwamlima, Basileke please edit this line as per the mail from Guy</text>
    <mentions>
      <mention mentionpersonId="{1D340A60-DA7F-4B80-92CD-5DFC1B872412}" mentionId="{BD080CB7-7492-4D37-8225-7A64369A571C}" startIndex="0" length="19"/>
    </mentions>
  </threadedComment>
  <threadedComment ref="IBL983060" dT="2023-01-31T09:06:23.90" personId="{171D40F8-B88A-4899-8923-1253382DD713}" id="{9342F1A3-DCCA-431A-9090-C96D7CE76D68}" parentId="{D8454860-DD4C-4335-BCF6-F0447E9010A9}">
    <text>updated</text>
  </threadedComment>
  <threadedComment ref="ILH983060" dT="2023-01-31T08:26:00.52" personId="{4D90216A-5022-448F-B86B-3C48E47C285D}" id="{B05B3383-E079-475F-A12E-10AA4FC9ADF4}">
    <text>@Mwamlima, Basileke please edit this line as per the mail from Guy</text>
    <mentions>
      <mention mentionpersonId="{1D340A60-DA7F-4B80-92CD-5DFC1B872412}" mentionId="{4D0C8D0A-6DD9-4C56-99EB-C8951C7C0391}" startIndex="0" length="19"/>
    </mentions>
  </threadedComment>
  <threadedComment ref="ILH983060" dT="2023-01-31T09:06:23.90" personId="{171D40F8-B88A-4899-8923-1253382DD713}" id="{C0DA9A4F-C965-4482-B4B8-F2AD364D3D68}" parentId="{B05B3383-E079-475F-A12E-10AA4FC9ADF4}">
    <text>updated</text>
  </threadedComment>
  <threadedComment ref="IVD983060" dT="2023-01-31T08:26:00.52" personId="{4D90216A-5022-448F-B86B-3C48E47C285D}" id="{C324AD41-3F3E-4239-A2C3-FC02484B9B66}">
    <text>@Mwamlima, Basileke please edit this line as per the mail from Guy</text>
    <mentions>
      <mention mentionpersonId="{1D340A60-DA7F-4B80-92CD-5DFC1B872412}" mentionId="{3191D346-6217-4AB7-8536-CCA6E0C14AF2}" startIndex="0" length="19"/>
    </mentions>
  </threadedComment>
  <threadedComment ref="IVD983060" dT="2023-01-31T09:06:23.90" personId="{171D40F8-B88A-4899-8923-1253382DD713}" id="{94AB53E4-CE46-45FF-87BF-EEAC375DF057}" parentId="{C324AD41-3F3E-4239-A2C3-FC02484B9B66}">
    <text>updated</text>
  </threadedComment>
  <threadedComment ref="JEZ983060" dT="2023-01-31T08:26:00.52" personId="{4D90216A-5022-448F-B86B-3C48E47C285D}" id="{E9233652-CA2C-43EF-A8D2-D87C1436155E}">
    <text>@Mwamlima, Basileke please edit this line as per the mail from Guy</text>
    <mentions>
      <mention mentionpersonId="{1D340A60-DA7F-4B80-92CD-5DFC1B872412}" mentionId="{E427F610-628B-41A9-940F-B10F05BC77A1}" startIndex="0" length="19"/>
    </mentions>
  </threadedComment>
  <threadedComment ref="JEZ983060" dT="2023-01-31T09:06:23.90" personId="{171D40F8-B88A-4899-8923-1253382DD713}" id="{FE00F1FC-09D5-4CF3-8B42-5CBAFEE26166}" parentId="{E9233652-CA2C-43EF-A8D2-D87C1436155E}">
    <text>updated</text>
  </threadedComment>
  <threadedComment ref="JOV983060" dT="2023-01-31T08:26:00.52" personId="{4D90216A-5022-448F-B86B-3C48E47C285D}" id="{3941272B-9026-42C0-9129-416C66D8469E}">
    <text>@Mwamlima, Basileke please edit this line as per the mail from Guy</text>
    <mentions>
      <mention mentionpersonId="{1D340A60-DA7F-4B80-92CD-5DFC1B872412}" mentionId="{E0588434-5C10-4C73-B46B-DFB631BE6054}" startIndex="0" length="19"/>
    </mentions>
  </threadedComment>
  <threadedComment ref="JOV983060" dT="2023-01-31T09:06:23.90" personId="{171D40F8-B88A-4899-8923-1253382DD713}" id="{07A0D140-E088-4FC4-8FA4-2745EDBFE0F7}" parentId="{3941272B-9026-42C0-9129-416C66D8469E}">
    <text>updated</text>
  </threadedComment>
  <threadedComment ref="JYR983060" dT="2023-01-31T08:26:00.52" personId="{4D90216A-5022-448F-B86B-3C48E47C285D}" id="{27A6CEAB-E684-4992-AABD-9A2475F64905}">
    <text>@Mwamlima, Basileke please edit this line as per the mail from Guy</text>
    <mentions>
      <mention mentionpersonId="{1D340A60-DA7F-4B80-92CD-5DFC1B872412}" mentionId="{99FE7D98-207D-4957-A261-E1676E2D023C}" startIndex="0" length="19"/>
    </mentions>
  </threadedComment>
  <threadedComment ref="JYR983060" dT="2023-01-31T09:06:23.90" personId="{171D40F8-B88A-4899-8923-1253382DD713}" id="{D3AE07DA-0209-4281-9CF1-18740188A557}" parentId="{27A6CEAB-E684-4992-AABD-9A2475F64905}">
    <text>updated</text>
  </threadedComment>
  <threadedComment ref="KIN983060" dT="2023-01-31T08:26:00.52" personId="{4D90216A-5022-448F-B86B-3C48E47C285D}" id="{0C74D0A3-9650-4889-BE81-7C1F52B72DF1}">
    <text>@Mwamlima, Basileke please edit this line as per the mail from Guy</text>
    <mentions>
      <mention mentionpersonId="{1D340A60-DA7F-4B80-92CD-5DFC1B872412}" mentionId="{649D012B-576E-440D-A965-08A56C4A5B46}" startIndex="0" length="19"/>
    </mentions>
  </threadedComment>
  <threadedComment ref="KIN983060" dT="2023-01-31T09:06:23.90" personId="{171D40F8-B88A-4899-8923-1253382DD713}" id="{5AAC15D7-86D3-4CD2-B128-38191B190421}" parentId="{0C74D0A3-9650-4889-BE81-7C1F52B72DF1}">
    <text>updated</text>
  </threadedComment>
  <threadedComment ref="KSJ983060" dT="2023-01-31T08:26:00.52" personId="{4D90216A-5022-448F-B86B-3C48E47C285D}" id="{AB185F54-E765-4F3C-ABBE-1153391643BA}">
    <text>@Mwamlima, Basileke please edit this line as per the mail from Guy</text>
    <mentions>
      <mention mentionpersonId="{1D340A60-DA7F-4B80-92CD-5DFC1B872412}" mentionId="{63B654A4-21BB-4ADA-824A-A3D78D480E04}" startIndex="0" length="19"/>
    </mentions>
  </threadedComment>
  <threadedComment ref="KSJ983060" dT="2023-01-31T09:06:23.90" personId="{171D40F8-B88A-4899-8923-1253382DD713}" id="{008D29CE-19FF-4F6A-8852-48355780C76A}" parentId="{AB185F54-E765-4F3C-ABBE-1153391643BA}">
    <text>updated</text>
  </threadedComment>
  <threadedComment ref="LCF983060" dT="2023-01-31T08:26:00.52" personId="{4D90216A-5022-448F-B86B-3C48E47C285D}" id="{350BB3FD-A521-421E-9C69-1D5C22AE23F5}">
    <text>@Mwamlima, Basileke please edit this line as per the mail from Guy</text>
    <mentions>
      <mention mentionpersonId="{1D340A60-DA7F-4B80-92CD-5DFC1B872412}" mentionId="{7CBF9323-6801-4EB8-A11C-DE2B5C980A0E}" startIndex="0" length="19"/>
    </mentions>
  </threadedComment>
  <threadedComment ref="LCF983060" dT="2023-01-31T09:06:23.90" personId="{171D40F8-B88A-4899-8923-1253382DD713}" id="{E41A725C-E277-4879-AAB9-41C30416BAF7}" parentId="{350BB3FD-A521-421E-9C69-1D5C22AE23F5}">
    <text>updated</text>
  </threadedComment>
  <threadedComment ref="LMB983060" dT="2023-01-31T08:26:00.52" personId="{4D90216A-5022-448F-B86B-3C48E47C285D}" id="{F4D9B591-AC78-4D25-A1B7-EB4CD313EC7A}">
    <text>@Mwamlima, Basileke please edit this line as per the mail from Guy</text>
    <mentions>
      <mention mentionpersonId="{1D340A60-DA7F-4B80-92CD-5DFC1B872412}" mentionId="{B1D2E606-95A2-4117-B63A-E787C522AA83}" startIndex="0" length="19"/>
    </mentions>
  </threadedComment>
  <threadedComment ref="LMB983060" dT="2023-01-31T09:06:23.90" personId="{171D40F8-B88A-4899-8923-1253382DD713}" id="{7029991D-A241-4092-80DD-82A5C3A033E8}" parentId="{F4D9B591-AC78-4D25-A1B7-EB4CD313EC7A}">
    <text>updated</text>
  </threadedComment>
  <threadedComment ref="LVX983060" dT="2023-01-31T08:26:00.52" personId="{4D90216A-5022-448F-B86B-3C48E47C285D}" id="{63041FA1-A16A-4C13-8B92-4234111F3122}">
    <text>@Mwamlima, Basileke please edit this line as per the mail from Guy</text>
    <mentions>
      <mention mentionpersonId="{1D340A60-DA7F-4B80-92CD-5DFC1B872412}" mentionId="{DB48DB7B-FF6A-4CE3-884B-8E85D9391E42}" startIndex="0" length="19"/>
    </mentions>
  </threadedComment>
  <threadedComment ref="LVX983060" dT="2023-01-31T09:06:23.90" personId="{171D40F8-B88A-4899-8923-1253382DD713}" id="{F53ACAE7-4CE3-47BE-9517-F21738B85495}" parentId="{63041FA1-A16A-4C13-8B92-4234111F3122}">
    <text>updated</text>
  </threadedComment>
  <threadedComment ref="MFT983060" dT="2023-01-31T08:26:00.52" personId="{4D90216A-5022-448F-B86B-3C48E47C285D}" id="{DD75DDA1-CCA9-493F-905D-49D71DD4AA5C}">
    <text>@Mwamlima, Basileke please edit this line as per the mail from Guy</text>
    <mentions>
      <mention mentionpersonId="{1D340A60-DA7F-4B80-92CD-5DFC1B872412}" mentionId="{49038B1C-FFA1-4F3A-A4BB-481E9797BC37}" startIndex="0" length="19"/>
    </mentions>
  </threadedComment>
  <threadedComment ref="MFT983060" dT="2023-01-31T09:06:23.90" personId="{171D40F8-B88A-4899-8923-1253382DD713}" id="{B3B6E45D-CEAD-402F-9056-EB7853E32D5C}" parentId="{DD75DDA1-CCA9-493F-905D-49D71DD4AA5C}">
    <text>updated</text>
  </threadedComment>
  <threadedComment ref="MPP983060" dT="2023-01-31T08:26:00.52" personId="{4D90216A-5022-448F-B86B-3C48E47C285D}" id="{BB3DE6A4-B220-4785-9F91-739D3E7B1E75}">
    <text>@Mwamlima, Basileke please edit this line as per the mail from Guy</text>
    <mentions>
      <mention mentionpersonId="{1D340A60-DA7F-4B80-92CD-5DFC1B872412}" mentionId="{83489FFF-D240-4D8E-98D9-56ECA4764488}" startIndex="0" length="19"/>
    </mentions>
  </threadedComment>
  <threadedComment ref="MPP983060" dT="2023-01-31T09:06:23.90" personId="{171D40F8-B88A-4899-8923-1253382DD713}" id="{009D9FE4-D980-4F99-8940-C513AB105350}" parentId="{BB3DE6A4-B220-4785-9F91-739D3E7B1E75}">
    <text>updated</text>
  </threadedComment>
  <threadedComment ref="MZL983060" dT="2023-01-31T08:26:00.52" personId="{4D90216A-5022-448F-B86B-3C48E47C285D}" id="{10C3960C-F6E0-4B27-914F-54E5550101C2}">
    <text>@Mwamlima, Basileke please edit this line as per the mail from Guy</text>
    <mentions>
      <mention mentionpersonId="{1D340A60-DA7F-4B80-92CD-5DFC1B872412}" mentionId="{4BF09FE8-5B73-480A-B5CD-0CF0D0750BDC}" startIndex="0" length="19"/>
    </mentions>
  </threadedComment>
  <threadedComment ref="MZL983060" dT="2023-01-31T09:06:23.90" personId="{171D40F8-B88A-4899-8923-1253382DD713}" id="{C9341C54-3AE8-41E4-A186-9FC3604063DB}" parentId="{10C3960C-F6E0-4B27-914F-54E5550101C2}">
    <text>updated</text>
  </threadedComment>
  <threadedComment ref="NJH983060" dT="2023-01-31T08:26:00.52" personId="{4D90216A-5022-448F-B86B-3C48E47C285D}" id="{13D8434D-F5F7-4896-8F5E-635A4CBA4719}">
    <text>@Mwamlima, Basileke please edit this line as per the mail from Guy</text>
    <mentions>
      <mention mentionpersonId="{1D340A60-DA7F-4B80-92CD-5DFC1B872412}" mentionId="{8403DDB8-CB36-4481-9104-ED77FC7DF284}" startIndex="0" length="19"/>
    </mentions>
  </threadedComment>
  <threadedComment ref="NJH983060" dT="2023-01-31T09:06:23.90" personId="{171D40F8-B88A-4899-8923-1253382DD713}" id="{2AA996DD-51DD-40F0-8E2D-6E10C959DC02}" parentId="{13D8434D-F5F7-4896-8F5E-635A4CBA4719}">
    <text>updated</text>
  </threadedComment>
  <threadedComment ref="NTD983060" dT="2023-01-31T08:26:00.52" personId="{4D90216A-5022-448F-B86B-3C48E47C285D}" id="{90766842-BE5F-4D7B-AC79-EF84DA9F7140}">
    <text>@Mwamlima, Basileke please edit this line as per the mail from Guy</text>
    <mentions>
      <mention mentionpersonId="{1D340A60-DA7F-4B80-92CD-5DFC1B872412}" mentionId="{D4890216-4B6F-485B-B6C1-61A4869A4114}" startIndex="0" length="19"/>
    </mentions>
  </threadedComment>
  <threadedComment ref="NTD983060" dT="2023-01-31T09:06:23.90" personId="{171D40F8-B88A-4899-8923-1253382DD713}" id="{9E3174AD-30C2-4CC1-92BC-D4BC85E4FE74}" parentId="{90766842-BE5F-4D7B-AC79-EF84DA9F7140}">
    <text>updated</text>
  </threadedComment>
  <threadedComment ref="OCZ983060" dT="2023-01-31T08:26:00.52" personId="{4D90216A-5022-448F-B86B-3C48E47C285D}" id="{566E8D6B-B702-4932-8820-CDDA36983B51}">
    <text>@Mwamlima, Basileke please edit this line as per the mail from Guy</text>
    <mentions>
      <mention mentionpersonId="{1D340A60-DA7F-4B80-92CD-5DFC1B872412}" mentionId="{6E869013-8546-4D20-BE5E-56385DCBA808}" startIndex="0" length="19"/>
    </mentions>
  </threadedComment>
  <threadedComment ref="OCZ983060" dT="2023-01-31T09:06:23.90" personId="{171D40F8-B88A-4899-8923-1253382DD713}" id="{117716F7-CA3A-4009-ADD4-4FFB47FB648E}" parentId="{566E8D6B-B702-4932-8820-CDDA36983B51}">
    <text>updated</text>
  </threadedComment>
  <threadedComment ref="OMV983060" dT="2023-01-31T08:26:00.52" personId="{4D90216A-5022-448F-B86B-3C48E47C285D}" id="{0B136F6A-5FD3-421B-AF56-3676BB4814D4}">
    <text>@Mwamlima, Basileke please edit this line as per the mail from Guy</text>
    <mentions>
      <mention mentionpersonId="{1D340A60-DA7F-4B80-92CD-5DFC1B872412}" mentionId="{12116032-7D1B-448B-8FF1-CFBCFF9D13C1}" startIndex="0" length="19"/>
    </mentions>
  </threadedComment>
  <threadedComment ref="OMV983060" dT="2023-01-31T09:06:23.90" personId="{171D40F8-B88A-4899-8923-1253382DD713}" id="{517CD52E-5097-456A-86DA-1AB3E9A0F5AB}" parentId="{0B136F6A-5FD3-421B-AF56-3676BB4814D4}">
    <text>updated</text>
  </threadedComment>
  <threadedComment ref="OWR983060" dT="2023-01-31T08:26:00.52" personId="{4D90216A-5022-448F-B86B-3C48E47C285D}" id="{A6CB0ECA-34B5-4953-8EA8-2176A8830143}">
    <text>@Mwamlima, Basileke please edit this line as per the mail from Guy</text>
    <mentions>
      <mention mentionpersonId="{1D340A60-DA7F-4B80-92CD-5DFC1B872412}" mentionId="{D5DBFC44-686D-4E26-8E23-F91A5A6182DC}" startIndex="0" length="19"/>
    </mentions>
  </threadedComment>
  <threadedComment ref="OWR983060" dT="2023-01-31T09:06:23.90" personId="{171D40F8-B88A-4899-8923-1253382DD713}" id="{358C9C8B-E9DD-4FB2-BF57-7C47376025A9}" parentId="{A6CB0ECA-34B5-4953-8EA8-2176A8830143}">
    <text>updated</text>
  </threadedComment>
  <threadedComment ref="PGN983060" dT="2023-01-31T08:26:00.52" personId="{4D90216A-5022-448F-B86B-3C48E47C285D}" id="{C7EB563F-AECC-4EB0-A481-6DDBF982F0AB}">
    <text>@Mwamlima, Basileke please edit this line as per the mail from Guy</text>
    <mentions>
      <mention mentionpersonId="{1D340A60-DA7F-4B80-92CD-5DFC1B872412}" mentionId="{A3BE9F06-5BE5-4E4E-B37A-97145ADA1A8F}" startIndex="0" length="19"/>
    </mentions>
  </threadedComment>
  <threadedComment ref="PGN983060" dT="2023-01-31T09:06:23.90" personId="{171D40F8-B88A-4899-8923-1253382DD713}" id="{E5D40D17-4C82-49E3-B0FB-CAC9516EB3F6}" parentId="{C7EB563F-AECC-4EB0-A481-6DDBF982F0AB}">
    <text>updated</text>
  </threadedComment>
  <threadedComment ref="PQJ983060" dT="2023-01-31T08:26:00.52" personId="{4D90216A-5022-448F-B86B-3C48E47C285D}" id="{15FE60D6-4066-47ED-9234-E44DD6A8CE06}">
    <text>@Mwamlima, Basileke please edit this line as per the mail from Guy</text>
    <mentions>
      <mention mentionpersonId="{1D340A60-DA7F-4B80-92CD-5DFC1B872412}" mentionId="{BF15B749-6569-4C15-80D0-5CFA6DAA6478}" startIndex="0" length="19"/>
    </mentions>
  </threadedComment>
  <threadedComment ref="PQJ983060" dT="2023-01-31T09:06:23.90" personId="{171D40F8-B88A-4899-8923-1253382DD713}" id="{46C45682-7638-4843-891B-832CE754533D}" parentId="{15FE60D6-4066-47ED-9234-E44DD6A8CE06}">
    <text>updated</text>
  </threadedComment>
  <threadedComment ref="QAF983060" dT="2023-01-31T08:26:00.52" personId="{4D90216A-5022-448F-B86B-3C48E47C285D}" id="{3C3D0F04-6A94-49E3-A44A-E5373AB2A4A6}">
    <text>@Mwamlima, Basileke please edit this line as per the mail from Guy</text>
    <mentions>
      <mention mentionpersonId="{1D340A60-DA7F-4B80-92CD-5DFC1B872412}" mentionId="{D9FCC403-F98C-4F20-BECA-9F87C9B49CBD}" startIndex="0" length="19"/>
    </mentions>
  </threadedComment>
  <threadedComment ref="QAF983060" dT="2023-01-31T09:06:23.90" personId="{171D40F8-B88A-4899-8923-1253382DD713}" id="{B10BCF67-E152-4065-B293-CA41D6714201}" parentId="{3C3D0F04-6A94-49E3-A44A-E5373AB2A4A6}">
    <text>updated</text>
  </threadedComment>
  <threadedComment ref="QKB983060" dT="2023-01-31T08:26:00.52" personId="{4D90216A-5022-448F-B86B-3C48E47C285D}" id="{2043DEB5-5B62-4C12-B060-3989688590D4}">
    <text>@Mwamlima, Basileke please edit this line as per the mail from Guy</text>
    <mentions>
      <mention mentionpersonId="{1D340A60-DA7F-4B80-92CD-5DFC1B872412}" mentionId="{EC185BAD-AEFD-4533-9075-74A33CA43480}" startIndex="0" length="19"/>
    </mentions>
  </threadedComment>
  <threadedComment ref="QKB983060" dT="2023-01-31T09:06:23.90" personId="{171D40F8-B88A-4899-8923-1253382DD713}" id="{1F6A4BA3-B6F4-4AD6-92F8-BB31EF388851}" parentId="{2043DEB5-5B62-4C12-B060-3989688590D4}">
    <text>updated</text>
  </threadedComment>
  <threadedComment ref="QTX983060" dT="2023-01-31T08:26:00.52" personId="{4D90216A-5022-448F-B86B-3C48E47C285D}" id="{3514871D-298C-4C82-A389-B73FE7F2673F}">
    <text>@Mwamlima, Basileke please edit this line as per the mail from Guy</text>
    <mentions>
      <mention mentionpersonId="{1D340A60-DA7F-4B80-92CD-5DFC1B872412}" mentionId="{0B6E4D19-811E-4C81-BBBC-5884042DE7AE}" startIndex="0" length="19"/>
    </mentions>
  </threadedComment>
  <threadedComment ref="QTX983060" dT="2023-01-31T09:06:23.90" personId="{171D40F8-B88A-4899-8923-1253382DD713}" id="{312FE1A8-887D-4C69-BE5A-8161FC023897}" parentId="{3514871D-298C-4C82-A389-B73FE7F2673F}">
    <text>updated</text>
  </threadedComment>
  <threadedComment ref="RDT983060" dT="2023-01-31T08:26:00.52" personId="{4D90216A-5022-448F-B86B-3C48E47C285D}" id="{798B199C-5015-4D0B-A963-D0D1B5E43828}">
    <text>@Mwamlima, Basileke please edit this line as per the mail from Guy</text>
    <mentions>
      <mention mentionpersonId="{1D340A60-DA7F-4B80-92CD-5DFC1B872412}" mentionId="{DE35C72D-DC8C-4939-A37D-6E33139E8DED}" startIndex="0" length="19"/>
    </mentions>
  </threadedComment>
  <threadedComment ref="RDT983060" dT="2023-01-31T09:06:23.90" personId="{171D40F8-B88A-4899-8923-1253382DD713}" id="{59AAF6C1-5641-4C66-B48C-DA9771E94745}" parentId="{798B199C-5015-4D0B-A963-D0D1B5E43828}">
    <text>updated</text>
  </threadedComment>
  <threadedComment ref="RNP983060" dT="2023-01-31T08:26:00.52" personId="{4D90216A-5022-448F-B86B-3C48E47C285D}" id="{F156F6F4-2B1D-4108-9658-17DC37321833}">
    <text>@Mwamlima, Basileke please edit this line as per the mail from Guy</text>
    <mentions>
      <mention mentionpersonId="{1D340A60-DA7F-4B80-92CD-5DFC1B872412}" mentionId="{B3EDC5EF-9487-4406-8E90-9E1F33BB0540}" startIndex="0" length="19"/>
    </mentions>
  </threadedComment>
  <threadedComment ref="RNP983060" dT="2023-01-31T09:06:23.90" personId="{171D40F8-B88A-4899-8923-1253382DD713}" id="{619C813D-FDEC-4B75-B26B-4519D5FC9047}" parentId="{F156F6F4-2B1D-4108-9658-17DC37321833}">
    <text>updated</text>
  </threadedComment>
  <threadedComment ref="RXL983060" dT="2023-01-31T08:26:00.52" personId="{4D90216A-5022-448F-B86B-3C48E47C285D}" id="{D68C1FD6-8C61-4AC4-8F9A-287B2233D64C}">
    <text>@Mwamlima, Basileke please edit this line as per the mail from Guy</text>
    <mentions>
      <mention mentionpersonId="{1D340A60-DA7F-4B80-92CD-5DFC1B872412}" mentionId="{4ECB6A32-C594-452A-A489-C5C017123432}" startIndex="0" length="19"/>
    </mentions>
  </threadedComment>
  <threadedComment ref="RXL983060" dT="2023-01-31T09:06:23.90" personId="{171D40F8-B88A-4899-8923-1253382DD713}" id="{97A3A975-A47D-4C52-B712-B6905408362D}" parentId="{D68C1FD6-8C61-4AC4-8F9A-287B2233D64C}">
    <text>updated</text>
  </threadedComment>
  <threadedComment ref="SHH983060" dT="2023-01-31T08:26:00.52" personId="{4D90216A-5022-448F-B86B-3C48E47C285D}" id="{5962B93B-8183-4A16-A3CE-79AD24741747}">
    <text>@Mwamlima, Basileke please edit this line as per the mail from Guy</text>
    <mentions>
      <mention mentionpersonId="{1D340A60-DA7F-4B80-92CD-5DFC1B872412}" mentionId="{C4FE4E0A-F34D-4793-9B7B-EEEE175E0110}" startIndex="0" length="19"/>
    </mentions>
  </threadedComment>
  <threadedComment ref="SHH983060" dT="2023-01-31T09:06:23.90" personId="{171D40F8-B88A-4899-8923-1253382DD713}" id="{C8362E73-8648-4E85-9B6C-01161D791C5A}" parentId="{5962B93B-8183-4A16-A3CE-79AD24741747}">
    <text>updated</text>
  </threadedComment>
  <threadedComment ref="SRD983060" dT="2023-01-31T08:26:00.52" personId="{4D90216A-5022-448F-B86B-3C48E47C285D}" id="{72F00369-6F4B-4B08-ABFE-56BB94404978}">
    <text>@Mwamlima, Basileke please edit this line as per the mail from Guy</text>
    <mentions>
      <mention mentionpersonId="{1D340A60-DA7F-4B80-92CD-5DFC1B872412}" mentionId="{02DF0905-F8A4-46AB-9FE6-B9D11CD920F8}" startIndex="0" length="19"/>
    </mentions>
  </threadedComment>
  <threadedComment ref="SRD983060" dT="2023-01-31T09:06:23.90" personId="{171D40F8-B88A-4899-8923-1253382DD713}" id="{59A8A982-66D2-4F0E-9DFF-385CDBF8132F}" parentId="{72F00369-6F4B-4B08-ABFE-56BB94404978}">
    <text>updated</text>
  </threadedComment>
  <threadedComment ref="TAZ983060" dT="2023-01-31T08:26:00.52" personId="{4D90216A-5022-448F-B86B-3C48E47C285D}" id="{5D84B616-12DC-4642-A58D-0C936B4354E4}">
    <text>@Mwamlima, Basileke please edit this line as per the mail from Guy</text>
    <mentions>
      <mention mentionpersonId="{1D340A60-DA7F-4B80-92CD-5DFC1B872412}" mentionId="{79D26E1D-03D7-4A3B-B6A8-9A7914319867}" startIndex="0" length="19"/>
    </mentions>
  </threadedComment>
  <threadedComment ref="TAZ983060" dT="2023-01-31T09:06:23.90" personId="{171D40F8-B88A-4899-8923-1253382DD713}" id="{BFBADCBA-BE7F-4B26-9C84-950148BA4BE2}" parentId="{5D84B616-12DC-4642-A58D-0C936B4354E4}">
    <text>updated</text>
  </threadedComment>
  <threadedComment ref="TKV983060" dT="2023-01-31T08:26:00.52" personId="{4D90216A-5022-448F-B86B-3C48E47C285D}" id="{5E95E3EB-71E8-43FA-ADC6-1E4F3F3DF031}">
    <text>@Mwamlima, Basileke please edit this line as per the mail from Guy</text>
    <mentions>
      <mention mentionpersonId="{1D340A60-DA7F-4B80-92CD-5DFC1B872412}" mentionId="{66F69CF3-3948-47C4-A390-28643DDD553F}" startIndex="0" length="19"/>
    </mentions>
  </threadedComment>
  <threadedComment ref="TKV983060" dT="2023-01-31T09:06:23.90" personId="{171D40F8-B88A-4899-8923-1253382DD713}" id="{64A4A7AA-7A06-4B3A-936C-D7A12127D5B5}" parentId="{5E95E3EB-71E8-43FA-ADC6-1E4F3F3DF031}">
    <text>updated</text>
  </threadedComment>
  <threadedComment ref="TUR983060" dT="2023-01-31T08:26:00.52" personId="{4D90216A-5022-448F-B86B-3C48E47C285D}" id="{4B2B80AC-2433-4004-84EA-298827124096}">
    <text>@Mwamlima, Basileke please edit this line as per the mail from Guy</text>
    <mentions>
      <mention mentionpersonId="{1D340A60-DA7F-4B80-92CD-5DFC1B872412}" mentionId="{CCDEE953-0FB9-447D-8751-3E1B55D8627A}" startIndex="0" length="19"/>
    </mentions>
  </threadedComment>
  <threadedComment ref="TUR983060" dT="2023-01-31T09:06:23.90" personId="{171D40F8-B88A-4899-8923-1253382DD713}" id="{5E6AF1AF-21B5-4DB4-A2A5-933E88C935CE}" parentId="{4B2B80AC-2433-4004-84EA-298827124096}">
    <text>updated</text>
  </threadedComment>
  <threadedComment ref="UEN983060" dT="2023-01-31T08:26:00.52" personId="{4D90216A-5022-448F-B86B-3C48E47C285D}" id="{51D9B2F0-9210-4926-A7E0-0B22B46D96BD}">
    <text>@Mwamlima, Basileke please edit this line as per the mail from Guy</text>
    <mentions>
      <mention mentionpersonId="{1D340A60-DA7F-4B80-92CD-5DFC1B872412}" mentionId="{4AB63956-CCCA-4238-8718-4FF3D6C7954C}" startIndex="0" length="19"/>
    </mentions>
  </threadedComment>
  <threadedComment ref="UEN983060" dT="2023-01-31T09:06:23.90" personId="{171D40F8-B88A-4899-8923-1253382DD713}" id="{526928EF-FC14-4FA9-A50E-C48899F78D61}" parentId="{51D9B2F0-9210-4926-A7E0-0B22B46D96BD}">
    <text>updated</text>
  </threadedComment>
  <threadedComment ref="UOJ983060" dT="2023-01-31T08:26:00.52" personId="{4D90216A-5022-448F-B86B-3C48E47C285D}" id="{0ACF0F24-97E2-4404-ADD8-075C7B90DD66}">
    <text>@Mwamlima, Basileke please edit this line as per the mail from Guy</text>
    <mentions>
      <mention mentionpersonId="{1D340A60-DA7F-4B80-92CD-5DFC1B872412}" mentionId="{D7E0A130-2EF2-4944-AB44-5734D46E128C}" startIndex="0" length="19"/>
    </mentions>
  </threadedComment>
  <threadedComment ref="UOJ983060" dT="2023-01-31T09:06:23.90" personId="{171D40F8-B88A-4899-8923-1253382DD713}" id="{AAB71133-1446-4DB4-B6A6-633AC1FB4D5A}" parentId="{0ACF0F24-97E2-4404-ADD8-075C7B90DD66}">
    <text>updated</text>
  </threadedComment>
  <threadedComment ref="UYF983060" dT="2023-01-31T08:26:00.52" personId="{4D90216A-5022-448F-B86B-3C48E47C285D}" id="{FACCE194-7C75-4EB5-97BB-246A86D379D5}">
    <text>@Mwamlima, Basileke please edit this line as per the mail from Guy</text>
    <mentions>
      <mention mentionpersonId="{1D340A60-DA7F-4B80-92CD-5DFC1B872412}" mentionId="{CD39E8FC-FBB3-47A2-83B4-7E08B25BB57A}" startIndex="0" length="19"/>
    </mentions>
  </threadedComment>
  <threadedComment ref="UYF983060" dT="2023-01-31T09:06:23.90" personId="{171D40F8-B88A-4899-8923-1253382DD713}" id="{58791866-C9E1-4BFB-B211-3206839A7177}" parentId="{FACCE194-7C75-4EB5-97BB-246A86D379D5}">
    <text>updated</text>
  </threadedComment>
  <threadedComment ref="VIB983060" dT="2023-01-31T08:26:00.52" personId="{4D90216A-5022-448F-B86B-3C48E47C285D}" id="{36A4BC96-19F1-46DB-96C7-34C59C7AD48A}">
    <text>@Mwamlima, Basileke please edit this line as per the mail from Guy</text>
    <mentions>
      <mention mentionpersonId="{1D340A60-DA7F-4B80-92CD-5DFC1B872412}" mentionId="{26AC3157-C7D0-4049-8DAA-AD88B224319D}" startIndex="0" length="19"/>
    </mentions>
  </threadedComment>
  <threadedComment ref="VIB983060" dT="2023-01-31T09:06:23.90" personId="{171D40F8-B88A-4899-8923-1253382DD713}" id="{39A790E3-3F64-4793-B208-18D9D4E3B2F8}" parentId="{36A4BC96-19F1-46DB-96C7-34C59C7AD48A}">
    <text>updated</text>
  </threadedComment>
  <threadedComment ref="VRX983060" dT="2023-01-31T08:26:00.52" personId="{4D90216A-5022-448F-B86B-3C48E47C285D}" id="{601ABDFC-312C-40AC-8A5A-44CB9D9155AC}">
    <text>@Mwamlima, Basileke please edit this line as per the mail from Guy</text>
    <mentions>
      <mention mentionpersonId="{1D340A60-DA7F-4B80-92CD-5DFC1B872412}" mentionId="{1F789198-8783-48EB-920F-7DC2E9F272BB}" startIndex="0" length="19"/>
    </mentions>
  </threadedComment>
  <threadedComment ref="VRX983060" dT="2023-01-31T09:06:23.90" personId="{171D40F8-B88A-4899-8923-1253382DD713}" id="{47815FBC-AACD-46C8-B963-8AAF6CF194CF}" parentId="{601ABDFC-312C-40AC-8A5A-44CB9D9155AC}">
    <text>updated</text>
  </threadedComment>
  <threadedComment ref="WBT983060" dT="2023-01-31T08:26:00.52" personId="{4D90216A-5022-448F-B86B-3C48E47C285D}" id="{CA8A4A71-EE31-4633-A045-EA0025F8EB5E}">
    <text>@Mwamlima, Basileke please edit this line as per the mail from Guy</text>
    <mentions>
      <mention mentionpersonId="{1D340A60-DA7F-4B80-92CD-5DFC1B872412}" mentionId="{54D15E2F-6E16-465C-BA8A-3D1CE4AE76BF}" startIndex="0" length="19"/>
    </mentions>
  </threadedComment>
  <threadedComment ref="WBT983060" dT="2023-01-31T09:06:23.90" personId="{171D40F8-B88A-4899-8923-1253382DD713}" id="{9EEA3DCB-6A67-49BB-B97E-33ED74346966}" parentId="{CA8A4A71-EE31-4633-A045-EA0025F8EB5E}">
    <text>updated</text>
  </threadedComment>
  <threadedComment ref="WLP983060" dT="2023-01-31T08:26:00.52" personId="{4D90216A-5022-448F-B86B-3C48E47C285D}" id="{B4D366E5-938C-43D8-9F93-2AA770C74841}">
    <text>@Mwamlima, Basileke please edit this line as per the mail from Guy</text>
    <mentions>
      <mention mentionpersonId="{1D340A60-DA7F-4B80-92CD-5DFC1B872412}" mentionId="{A8DE761B-5676-4C63-B4A3-2168F5086480}" startIndex="0" length="19"/>
    </mentions>
  </threadedComment>
  <threadedComment ref="WLP983060" dT="2023-01-31T09:06:23.90" personId="{171D40F8-B88A-4899-8923-1253382DD713}" id="{B96D13F8-5456-42A1-A4DC-129C6E4DB2C9}" parentId="{B4D366E5-938C-43D8-9F93-2AA770C74841}">
    <text>updated</text>
  </threadedComment>
  <threadedComment ref="WVL983060" dT="2023-01-31T08:26:00.52" personId="{4D90216A-5022-448F-B86B-3C48E47C285D}" id="{8AA942E1-19C7-4FBD-8303-1BA4D782A12E}">
    <text>@Mwamlima, Basileke please edit this line as per the mail from Guy</text>
    <mentions>
      <mention mentionpersonId="{1D340A60-DA7F-4B80-92CD-5DFC1B872412}" mentionId="{7FF6BD06-A879-4EDA-A06D-2EDB1F8E5EF6}" startIndex="0" length="19"/>
    </mentions>
  </threadedComment>
  <threadedComment ref="WVL983060" dT="2023-01-31T09:06:23.90" personId="{171D40F8-B88A-4899-8923-1253382DD713}" id="{8D55E8B4-1771-4AAE-920B-D712F04D6048}" parentId="{8AA942E1-19C7-4FBD-8303-1BA4D782A12E}">
    <text>updated</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 Id="rId4" Type="http://schemas.microsoft.com/office/2017/10/relationships/threadedComment" Target="../threadedComments/threadedComment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706AE-71F2-4556-9D15-6FB0A322A6C2}">
  <sheetPr>
    <tabColor theme="5"/>
    <pageSetUpPr fitToPage="1"/>
  </sheetPr>
  <dimension ref="B1:N52"/>
  <sheetViews>
    <sheetView tabSelected="1" topLeftCell="B6" zoomScale="91" zoomScaleNormal="91" zoomScaleSheetLayoutView="100" workbookViewId="0">
      <selection activeCell="J21" sqref="J21"/>
    </sheetView>
  </sheetViews>
  <sheetFormatPr defaultColWidth="8.81640625" defaultRowHeight="12" customHeight="1" x14ac:dyDescent="0.3"/>
  <cols>
    <col min="1" max="1" width="0" style="1" hidden="1" customWidth="1"/>
    <col min="2" max="2" width="25.81640625" style="4" customWidth="1"/>
    <col min="3" max="3" width="38.81640625" style="3" customWidth="1"/>
    <col min="4" max="4" width="8.453125" style="110" bestFit="1" customWidth="1"/>
    <col min="5" max="5" width="36.81640625" style="1" customWidth="1"/>
    <col min="6" max="8" width="30.6328125" style="1" hidden="1" customWidth="1"/>
    <col min="9" max="11" width="30.6328125" style="1" customWidth="1"/>
    <col min="12" max="12" width="35.81640625" style="1" customWidth="1"/>
    <col min="13" max="16384" width="8.81640625" style="1"/>
  </cols>
  <sheetData>
    <row r="1" spans="2:14" ht="25.5" customHeight="1" x14ac:dyDescent="0.45">
      <c r="B1" s="5" t="s">
        <v>0</v>
      </c>
      <c r="E1" s="353" t="s">
        <v>603</v>
      </c>
      <c r="F1" s="353"/>
      <c r="G1" s="353"/>
    </row>
    <row r="2" spans="2:14" ht="13" x14ac:dyDescent="0.3">
      <c r="B2" s="6"/>
    </row>
    <row r="3" spans="2:14" ht="15.65" customHeight="1" x14ac:dyDescent="0.3">
      <c r="B3" s="7" t="s">
        <v>1</v>
      </c>
      <c r="C3" s="263" t="s">
        <v>2</v>
      </c>
      <c r="D3" s="264"/>
      <c r="E3" s="264"/>
      <c r="F3" s="264"/>
      <c r="G3" s="264"/>
      <c r="H3" s="264"/>
      <c r="I3" s="264"/>
      <c r="J3" s="264"/>
      <c r="K3" s="265"/>
    </row>
    <row r="4" spans="2:14" ht="12" customHeight="1" x14ac:dyDescent="0.3">
      <c r="B4" s="111" t="s">
        <v>3</v>
      </c>
      <c r="C4" s="112" t="s">
        <v>4</v>
      </c>
      <c r="D4" s="113"/>
      <c r="E4" s="114" t="s">
        <v>5</v>
      </c>
      <c r="F4" s="114" t="s">
        <v>6</v>
      </c>
      <c r="G4" s="114" t="s">
        <v>7</v>
      </c>
      <c r="H4" s="114" t="s">
        <v>8</v>
      </c>
      <c r="I4" s="114" t="s">
        <v>9</v>
      </c>
      <c r="J4" s="114" t="s">
        <v>10</v>
      </c>
      <c r="K4" s="124" t="s">
        <v>601</v>
      </c>
      <c r="N4" s="1">
        <v>0.2</v>
      </c>
    </row>
    <row r="5" spans="2:14" ht="82.5" customHeight="1" x14ac:dyDescent="0.3">
      <c r="B5" s="271" t="s">
        <v>11</v>
      </c>
      <c r="C5" s="266" t="s">
        <v>462</v>
      </c>
      <c r="D5" s="115" t="s">
        <v>12</v>
      </c>
      <c r="E5" s="58" t="str">
        <f>'Baseline Data'!I21</f>
        <v>Female (all ages): 19.7%; 
Male (all ages): 15.8%; 
Total (15-24): 38.5%</v>
      </c>
      <c r="F5" s="56"/>
      <c r="G5" s="57"/>
      <c r="H5" s="56"/>
      <c r="I5" s="58" t="s">
        <v>595</v>
      </c>
      <c r="J5" s="68" t="s">
        <v>14</v>
      </c>
      <c r="K5" s="68" t="s">
        <v>14</v>
      </c>
      <c r="L5" s="105"/>
    </row>
    <row r="6" spans="2:14" ht="25.5" customHeight="1" x14ac:dyDescent="0.3">
      <c r="B6" s="271"/>
      <c r="C6" s="266"/>
      <c r="D6" s="115" t="s">
        <v>13</v>
      </c>
      <c r="E6" s="116"/>
      <c r="F6" s="187" t="s">
        <v>14</v>
      </c>
      <c r="G6" s="187" t="s">
        <v>14</v>
      </c>
      <c r="H6" s="187" t="s">
        <v>14</v>
      </c>
      <c r="I6" s="354" t="s">
        <v>594</v>
      </c>
      <c r="J6" s="355"/>
      <c r="K6" s="170"/>
      <c r="L6" s="105"/>
    </row>
    <row r="7" spans="2:14" ht="12" customHeight="1" x14ac:dyDescent="0.3">
      <c r="B7" s="271"/>
      <c r="C7" s="266"/>
      <c r="D7" s="267" t="s">
        <v>15</v>
      </c>
      <c r="E7" s="268"/>
      <c r="F7" s="268"/>
      <c r="G7" s="268"/>
      <c r="H7" s="268"/>
      <c r="I7" s="268"/>
      <c r="J7" s="268"/>
      <c r="K7" s="268"/>
      <c r="L7" s="105"/>
    </row>
    <row r="8" spans="2:14" ht="12" customHeight="1" x14ac:dyDescent="0.3">
      <c r="B8" s="271"/>
      <c r="C8" s="266"/>
      <c r="D8" s="269" t="s">
        <v>593</v>
      </c>
      <c r="E8" s="270"/>
      <c r="F8" s="270"/>
      <c r="G8" s="270"/>
      <c r="H8" s="270"/>
      <c r="I8" s="270"/>
      <c r="J8" s="270"/>
      <c r="K8" s="270"/>
      <c r="L8" s="105"/>
    </row>
    <row r="9" spans="2:14" ht="12" customHeight="1" x14ac:dyDescent="0.3">
      <c r="B9" s="271"/>
      <c r="C9" s="112" t="s">
        <v>16</v>
      </c>
      <c r="D9" s="113"/>
      <c r="E9" s="114" t="s">
        <v>5</v>
      </c>
      <c r="F9" s="114" t="s">
        <v>6</v>
      </c>
      <c r="G9" s="114" t="s">
        <v>7</v>
      </c>
      <c r="H9" s="114" t="s">
        <v>8</v>
      </c>
      <c r="I9" s="114" t="s">
        <v>9</v>
      </c>
      <c r="J9" s="114" t="s">
        <v>10</v>
      </c>
      <c r="K9" s="124" t="s">
        <v>601</v>
      </c>
      <c r="L9" s="105"/>
    </row>
    <row r="10" spans="2:14" ht="82.5" customHeight="1" x14ac:dyDescent="0.3">
      <c r="B10" s="271"/>
      <c r="C10" s="276" t="s">
        <v>17</v>
      </c>
      <c r="D10" s="115" t="s">
        <v>18</v>
      </c>
      <c r="E10" s="92" t="s">
        <v>351</v>
      </c>
      <c r="F10" s="56"/>
      <c r="G10" s="57"/>
      <c r="H10" s="56"/>
      <c r="I10" s="93" t="s">
        <v>347</v>
      </c>
      <c r="J10" s="356" t="s">
        <v>14</v>
      </c>
      <c r="K10" s="93" t="s">
        <v>634</v>
      </c>
      <c r="L10" s="105"/>
    </row>
    <row r="11" spans="2:14" ht="12" customHeight="1" x14ac:dyDescent="0.3">
      <c r="B11" s="271"/>
      <c r="C11" s="276"/>
      <c r="D11" s="115" t="s">
        <v>13</v>
      </c>
      <c r="E11" s="116"/>
      <c r="F11" s="187" t="s">
        <v>14</v>
      </c>
      <c r="G11" s="187" t="s">
        <v>14</v>
      </c>
      <c r="H11" s="187" t="s">
        <v>14</v>
      </c>
      <c r="I11" s="117" t="s">
        <v>539</v>
      </c>
      <c r="J11" s="117" t="s">
        <v>592</v>
      </c>
      <c r="K11" s="170"/>
    </row>
    <row r="12" spans="2:14" ht="12" customHeight="1" x14ac:dyDescent="0.3">
      <c r="B12" s="271"/>
      <c r="C12" s="276"/>
      <c r="D12" s="267" t="s">
        <v>15</v>
      </c>
      <c r="E12" s="268"/>
      <c r="F12" s="268"/>
      <c r="G12" s="268"/>
      <c r="H12" s="268"/>
      <c r="I12" s="268"/>
      <c r="J12" s="268"/>
      <c r="K12" s="268"/>
    </row>
    <row r="13" spans="2:14" ht="12" customHeight="1" x14ac:dyDescent="0.3">
      <c r="B13" s="271"/>
      <c r="C13" s="276"/>
      <c r="D13" s="269" t="s">
        <v>349</v>
      </c>
      <c r="E13" s="270"/>
      <c r="F13" s="270"/>
      <c r="G13" s="270"/>
      <c r="H13" s="270"/>
      <c r="I13" s="270"/>
      <c r="J13" s="270"/>
      <c r="K13" s="270"/>
    </row>
    <row r="14" spans="2:14" ht="12" customHeight="1" x14ac:dyDescent="0.3">
      <c r="B14" s="271"/>
      <c r="C14" s="112" t="s">
        <v>19</v>
      </c>
      <c r="D14" s="113"/>
      <c r="E14" s="114" t="s">
        <v>5</v>
      </c>
      <c r="F14" s="114" t="s">
        <v>6</v>
      </c>
      <c r="G14" s="114" t="s">
        <v>7</v>
      </c>
      <c r="H14" s="114" t="s">
        <v>8</v>
      </c>
      <c r="I14" s="114" t="s">
        <v>9</v>
      </c>
      <c r="J14" s="114" t="s">
        <v>10</v>
      </c>
      <c r="K14" s="124" t="s">
        <v>601</v>
      </c>
    </row>
    <row r="15" spans="2:14" ht="140.15" customHeight="1" x14ac:dyDescent="0.3">
      <c r="B15" s="271"/>
      <c r="C15" s="277" t="s">
        <v>600</v>
      </c>
      <c r="D15" s="115" t="s">
        <v>20</v>
      </c>
      <c r="E15" s="118" t="s">
        <v>352</v>
      </c>
      <c r="F15" s="56"/>
      <c r="G15" s="56"/>
      <c r="H15" s="56"/>
      <c r="I15" s="165" t="s">
        <v>348</v>
      </c>
      <c r="J15" s="356" t="s">
        <v>14</v>
      </c>
      <c r="K15" s="165" t="s">
        <v>635</v>
      </c>
    </row>
    <row r="16" spans="2:14" ht="12" customHeight="1" x14ac:dyDescent="0.3">
      <c r="B16" s="271"/>
      <c r="C16" s="277"/>
      <c r="D16" s="115" t="s">
        <v>13</v>
      </c>
      <c r="E16" s="116"/>
      <c r="F16" s="187" t="s">
        <v>14</v>
      </c>
      <c r="G16" s="187" t="s">
        <v>14</v>
      </c>
      <c r="H16" s="187" t="s">
        <v>14</v>
      </c>
      <c r="I16" s="117" t="s">
        <v>539</v>
      </c>
      <c r="J16" s="117" t="s">
        <v>592</v>
      </c>
      <c r="K16" s="170"/>
    </row>
    <row r="17" spans="2:12" ht="12" customHeight="1" x14ac:dyDescent="0.3">
      <c r="B17" s="271"/>
      <c r="C17" s="277"/>
      <c r="D17" s="267" t="s">
        <v>15</v>
      </c>
      <c r="E17" s="268"/>
      <c r="F17" s="268"/>
      <c r="G17" s="268"/>
      <c r="H17" s="268"/>
      <c r="I17" s="268"/>
      <c r="J17" s="268"/>
      <c r="K17" s="268"/>
    </row>
    <row r="18" spans="2:12" ht="12" customHeight="1" x14ac:dyDescent="0.3">
      <c r="B18" s="271"/>
      <c r="C18" s="277"/>
      <c r="D18" s="269" t="s">
        <v>349</v>
      </c>
      <c r="E18" s="270"/>
      <c r="F18" s="270"/>
      <c r="G18" s="270"/>
      <c r="H18" s="270"/>
      <c r="I18" s="270"/>
      <c r="J18" s="270"/>
      <c r="K18" s="270"/>
    </row>
    <row r="19" spans="2:12" ht="12" customHeight="1" x14ac:dyDescent="0.3">
      <c r="B19" s="2"/>
      <c r="C19" s="2"/>
    </row>
    <row r="20" spans="2:12" ht="12" customHeight="1" x14ac:dyDescent="0.3">
      <c r="B20" s="111" t="s">
        <v>21</v>
      </c>
      <c r="C20" s="112" t="s">
        <v>22</v>
      </c>
      <c r="D20" s="113"/>
      <c r="E20" s="114" t="s">
        <v>5</v>
      </c>
      <c r="F20" s="114" t="s">
        <v>6</v>
      </c>
      <c r="G20" s="114" t="s">
        <v>7</v>
      </c>
      <c r="H20" s="114" t="s">
        <v>8</v>
      </c>
      <c r="I20" s="114" t="s">
        <v>9</v>
      </c>
      <c r="J20" s="114" t="s">
        <v>10</v>
      </c>
      <c r="K20" s="124" t="s">
        <v>601</v>
      </c>
      <c r="L20" s="41" t="s">
        <v>23</v>
      </c>
    </row>
    <row r="21" spans="2:12" ht="161.5" customHeight="1" x14ac:dyDescent="0.3">
      <c r="B21" s="272" t="s">
        <v>463</v>
      </c>
      <c r="C21" s="276" t="s">
        <v>24</v>
      </c>
      <c r="D21" s="115" t="s">
        <v>12</v>
      </c>
      <c r="E21" s="119" t="s">
        <v>377</v>
      </c>
      <c r="F21" s="68" t="s">
        <v>14</v>
      </c>
      <c r="G21" s="68" t="s">
        <v>25</v>
      </c>
      <c r="H21" s="68" t="s">
        <v>26</v>
      </c>
      <c r="I21" s="68" t="s">
        <v>529</v>
      </c>
      <c r="J21" s="356" t="s">
        <v>584</v>
      </c>
      <c r="K21" s="356" t="s">
        <v>598</v>
      </c>
      <c r="L21" s="278" t="s">
        <v>27</v>
      </c>
    </row>
    <row r="22" spans="2:12" ht="232" customHeight="1" x14ac:dyDescent="0.3">
      <c r="B22" s="272"/>
      <c r="C22" s="276"/>
      <c r="D22" s="115" t="s">
        <v>13</v>
      </c>
      <c r="E22" s="116"/>
      <c r="F22" s="187" t="s">
        <v>14</v>
      </c>
      <c r="G22" s="187" t="s">
        <v>476</v>
      </c>
      <c r="H22" s="237" t="s">
        <v>583</v>
      </c>
      <c r="I22" s="202" t="s">
        <v>591</v>
      </c>
      <c r="J22" s="117"/>
      <c r="K22" s="170"/>
      <c r="L22" s="279"/>
    </row>
    <row r="23" spans="2:12" ht="12" customHeight="1" x14ac:dyDescent="0.3">
      <c r="B23" s="272"/>
      <c r="C23" s="276"/>
      <c r="D23" s="267" t="s">
        <v>15</v>
      </c>
      <c r="E23" s="268"/>
      <c r="F23" s="268"/>
      <c r="G23" s="268"/>
      <c r="H23" s="268"/>
      <c r="I23" s="268"/>
      <c r="J23" s="268"/>
      <c r="K23" s="268"/>
      <c r="L23" s="279"/>
    </row>
    <row r="24" spans="2:12" ht="13" x14ac:dyDescent="0.3">
      <c r="B24" s="272"/>
      <c r="C24" s="276"/>
      <c r="D24" s="269" t="s">
        <v>28</v>
      </c>
      <c r="E24" s="269"/>
      <c r="F24" s="269"/>
      <c r="G24" s="269"/>
      <c r="H24" s="269"/>
      <c r="I24" s="269"/>
      <c r="J24" s="269"/>
      <c r="K24" s="269"/>
      <c r="L24" s="279"/>
    </row>
    <row r="25" spans="2:12" ht="12" customHeight="1" x14ac:dyDescent="0.3">
      <c r="B25" s="272"/>
      <c r="C25" s="112" t="s">
        <v>29</v>
      </c>
      <c r="D25" s="113"/>
      <c r="E25" s="114" t="s">
        <v>5</v>
      </c>
      <c r="F25" s="114" t="s">
        <v>6</v>
      </c>
      <c r="G25" s="114" t="s">
        <v>7</v>
      </c>
      <c r="H25" s="114" t="s">
        <v>8</v>
      </c>
      <c r="I25" s="114" t="s">
        <v>9</v>
      </c>
      <c r="J25" s="114" t="s">
        <v>10</v>
      </c>
      <c r="K25" s="124" t="s">
        <v>601</v>
      </c>
      <c r="L25" s="279"/>
    </row>
    <row r="26" spans="2:12" ht="82.5" customHeight="1" x14ac:dyDescent="0.3">
      <c r="B26" s="272"/>
      <c r="C26" s="273" t="s">
        <v>30</v>
      </c>
      <c r="D26" s="115" t="s">
        <v>31</v>
      </c>
      <c r="E26" s="92" t="s">
        <v>344</v>
      </c>
      <c r="F26" s="56"/>
      <c r="G26" s="56"/>
      <c r="H26" s="56"/>
      <c r="I26" s="92" t="s">
        <v>32</v>
      </c>
      <c r="J26" s="356" t="s">
        <v>14</v>
      </c>
      <c r="K26" s="93" t="s">
        <v>638</v>
      </c>
      <c r="L26" s="279"/>
    </row>
    <row r="27" spans="2:12" ht="12" customHeight="1" x14ac:dyDescent="0.3">
      <c r="B27" s="272"/>
      <c r="C27" s="274"/>
      <c r="D27" s="115" t="s">
        <v>13</v>
      </c>
      <c r="E27" s="116"/>
      <c r="F27" s="187" t="s">
        <v>14</v>
      </c>
      <c r="G27" s="187" t="s">
        <v>14</v>
      </c>
      <c r="H27" s="187" t="s">
        <v>14</v>
      </c>
      <c r="I27" s="117" t="s">
        <v>539</v>
      </c>
      <c r="J27" s="117" t="s">
        <v>592</v>
      </c>
      <c r="K27" s="170"/>
      <c r="L27" s="279"/>
    </row>
    <row r="28" spans="2:12" ht="12" customHeight="1" x14ac:dyDescent="0.3">
      <c r="B28" s="272"/>
      <c r="C28" s="274"/>
      <c r="D28" s="267" t="s">
        <v>15</v>
      </c>
      <c r="E28" s="268"/>
      <c r="F28" s="268"/>
      <c r="G28" s="268"/>
      <c r="H28" s="268"/>
      <c r="I28" s="268"/>
      <c r="J28" s="268"/>
      <c r="K28" s="268"/>
      <c r="L28" s="279"/>
    </row>
    <row r="29" spans="2:12" ht="12" customHeight="1" x14ac:dyDescent="0.3">
      <c r="B29" s="272"/>
      <c r="C29" s="275"/>
      <c r="D29" s="269" t="s">
        <v>353</v>
      </c>
      <c r="E29" s="270"/>
      <c r="F29" s="270"/>
      <c r="G29" s="270"/>
      <c r="H29" s="270"/>
      <c r="I29" s="270"/>
      <c r="J29" s="270"/>
      <c r="K29" s="270"/>
      <c r="L29" s="279"/>
    </row>
    <row r="30" spans="2:12" ht="12" customHeight="1" x14ac:dyDescent="0.3">
      <c r="B30" s="272"/>
      <c r="C30" s="112" t="s">
        <v>33</v>
      </c>
      <c r="D30" s="113"/>
      <c r="E30" s="114" t="s">
        <v>5</v>
      </c>
      <c r="F30" s="114" t="s">
        <v>6</v>
      </c>
      <c r="G30" s="114" t="s">
        <v>7</v>
      </c>
      <c r="H30" s="114" t="s">
        <v>8</v>
      </c>
      <c r="I30" s="114" t="s">
        <v>9</v>
      </c>
      <c r="J30" s="114" t="s">
        <v>10</v>
      </c>
      <c r="K30" s="124" t="s">
        <v>601</v>
      </c>
      <c r="L30" s="279"/>
    </row>
    <row r="31" spans="2:12" ht="194.5" customHeight="1" x14ac:dyDescent="0.3">
      <c r="B31" s="272"/>
      <c r="C31" s="273" t="s">
        <v>34</v>
      </c>
      <c r="D31" s="115" t="s">
        <v>12</v>
      </c>
      <c r="E31" s="92" t="s">
        <v>354</v>
      </c>
      <c r="F31" s="56"/>
      <c r="G31" s="56"/>
      <c r="H31" s="56"/>
      <c r="I31" s="92" t="s">
        <v>355</v>
      </c>
      <c r="J31" s="93" t="s">
        <v>636</v>
      </c>
      <c r="K31" s="93" t="s">
        <v>637</v>
      </c>
      <c r="L31" s="279"/>
    </row>
    <row r="32" spans="2:12" ht="194.5" customHeight="1" x14ac:dyDescent="0.3">
      <c r="B32" s="272"/>
      <c r="C32" s="274"/>
      <c r="D32" s="115" t="s">
        <v>13</v>
      </c>
      <c r="E32" s="116"/>
      <c r="F32" s="189" t="s">
        <v>35</v>
      </c>
      <c r="G32" s="189" t="s">
        <v>36</v>
      </c>
      <c r="H32" s="189" t="s">
        <v>569</v>
      </c>
      <c r="I32" s="109" t="s">
        <v>596</v>
      </c>
      <c r="J32" s="117"/>
      <c r="K32" s="170"/>
      <c r="L32" s="279"/>
    </row>
    <row r="33" spans="2:12" ht="12" customHeight="1" x14ac:dyDescent="0.3">
      <c r="B33" s="272"/>
      <c r="C33" s="274"/>
      <c r="D33" s="267" t="s">
        <v>15</v>
      </c>
      <c r="E33" s="268"/>
      <c r="F33" s="268"/>
      <c r="G33" s="268"/>
      <c r="H33" s="268"/>
      <c r="I33" s="268"/>
      <c r="J33" s="268"/>
      <c r="K33" s="268"/>
      <c r="L33" s="279"/>
    </row>
    <row r="34" spans="2:12" ht="28.5" customHeight="1" x14ac:dyDescent="0.3">
      <c r="B34" s="272"/>
      <c r="C34" s="275"/>
      <c r="D34" s="357" t="s">
        <v>590</v>
      </c>
      <c r="E34" s="358"/>
      <c r="F34" s="358"/>
      <c r="G34" s="358"/>
      <c r="H34" s="358"/>
      <c r="I34" s="358"/>
      <c r="J34" s="358"/>
      <c r="K34" s="359"/>
      <c r="L34" s="280"/>
    </row>
    <row r="35" spans="2:12" ht="12" customHeight="1" x14ac:dyDescent="0.3">
      <c r="B35" s="2"/>
      <c r="C35" s="2"/>
    </row>
    <row r="36" spans="2:12" ht="12" customHeight="1" x14ac:dyDescent="0.3">
      <c r="B36" s="6" t="s">
        <v>37</v>
      </c>
    </row>
    <row r="37" spans="2:12" ht="12" customHeight="1" x14ac:dyDescent="0.3">
      <c r="B37" s="29" t="s">
        <v>38</v>
      </c>
    </row>
    <row r="38" spans="2:12" ht="12" customHeight="1" x14ac:dyDescent="0.3">
      <c r="B38" s="120" t="s">
        <v>39</v>
      </c>
    </row>
    <row r="39" spans="2:12" ht="12" customHeight="1" x14ac:dyDescent="0.3">
      <c r="B39" s="29" t="s">
        <v>40</v>
      </c>
    </row>
    <row r="40" spans="2:12" ht="12" customHeight="1" x14ac:dyDescent="0.3">
      <c r="B40" s="29" t="s">
        <v>41</v>
      </c>
    </row>
    <row r="41" spans="2:12" ht="12" customHeight="1" x14ac:dyDescent="0.3">
      <c r="B41" s="29" t="s">
        <v>464</v>
      </c>
    </row>
    <row r="42" spans="2:12" ht="12" customHeight="1" x14ac:dyDescent="0.3">
      <c r="B42" s="29" t="s">
        <v>42</v>
      </c>
    </row>
    <row r="43" spans="2:12" ht="12" customHeight="1" x14ac:dyDescent="0.3">
      <c r="B43" s="29" t="s">
        <v>465</v>
      </c>
    </row>
    <row r="45" spans="2:12" ht="12" customHeight="1" x14ac:dyDescent="0.3">
      <c r="B45" s="6" t="s">
        <v>43</v>
      </c>
    </row>
    <row r="46" spans="2:12" ht="12" customHeight="1" x14ac:dyDescent="0.3">
      <c r="B46" s="29" t="s">
        <v>466</v>
      </c>
    </row>
    <row r="47" spans="2:12" ht="12" customHeight="1" x14ac:dyDescent="0.3">
      <c r="B47" s="29" t="s">
        <v>44</v>
      </c>
    </row>
    <row r="48" spans="2:12" ht="12" customHeight="1" x14ac:dyDescent="0.3">
      <c r="B48" s="29" t="s">
        <v>45</v>
      </c>
    </row>
    <row r="49" spans="2:2" ht="12" customHeight="1" x14ac:dyDescent="0.3">
      <c r="B49" s="29" t="s">
        <v>467</v>
      </c>
    </row>
    <row r="50" spans="2:2" ht="12" customHeight="1" x14ac:dyDescent="0.3">
      <c r="B50" s="120" t="s">
        <v>46</v>
      </c>
    </row>
    <row r="51" spans="2:2" ht="12" customHeight="1" x14ac:dyDescent="0.3">
      <c r="B51" s="29" t="s">
        <v>341</v>
      </c>
    </row>
    <row r="52" spans="2:2" ht="12" customHeight="1" x14ac:dyDescent="0.3">
      <c r="B52" s="29" t="s">
        <v>475</v>
      </c>
    </row>
  </sheetData>
  <mergeCells count="24">
    <mergeCell ref="L21:L34"/>
    <mergeCell ref="D29:K29"/>
    <mergeCell ref="D33:K33"/>
    <mergeCell ref="D34:K34"/>
    <mergeCell ref="D17:K17"/>
    <mergeCell ref="D18:K18"/>
    <mergeCell ref="D23:K23"/>
    <mergeCell ref="D24:K24"/>
    <mergeCell ref="D28:K28"/>
    <mergeCell ref="B5:B18"/>
    <mergeCell ref="D7:K7"/>
    <mergeCell ref="D8:K8"/>
    <mergeCell ref="B21:B34"/>
    <mergeCell ref="C31:C34"/>
    <mergeCell ref="C26:C29"/>
    <mergeCell ref="C10:C13"/>
    <mergeCell ref="C15:C18"/>
    <mergeCell ref="C21:C24"/>
    <mergeCell ref="E1:G1"/>
    <mergeCell ref="C3:K3"/>
    <mergeCell ref="C5:C8"/>
    <mergeCell ref="D12:K12"/>
    <mergeCell ref="D13:K13"/>
    <mergeCell ref="I6:J6"/>
  </mergeCells>
  <pageMargins left="0.74803149606299213" right="0.74803149606299213" top="0.98425196850393704" bottom="0.98425196850393704" header="0.51181102362204722" footer="0.51181102362204722"/>
  <pageSetup paperSize="9" scale="27" orientation="landscape" r:id="rId1"/>
  <headerFooter alignWithMargins="0">
    <oddHeader>&amp;L&amp;"Calibri"&amp;10&amp;K000000 OFFICIAL&amp;1#_x000D_</oddHeader>
    <oddFooter>&amp;LUpdated January 2011_x000D_&amp;1#&amp;"Calibri"&amp;10&amp;K000000 OFFICIAL</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2BB3F5-1B77-40DA-BD31-6D7C7C3F7385}">
  <sheetPr>
    <tabColor rgb="FFFFFF00"/>
  </sheetPr>
  <dimension ref="A1:J39"/>
  <sheetViews>
    <sheetView workbookViewId="0">
      <selection activeCell="C8" sqref="C8"/>
    </sheetView>
  </sheetViews>
  <sheetFormatPr defaultColWidth="9.1796875" defaultRowHeight="13" x14ac:dyDescent="0.3"/>
  <cols>
    <col min="1" max="1" width="21.54296875" style="46" bestFit="1" customWidth="1"/>
    <col min="2" max="2" width="16.54296875" style="46" bestFit="1" customWidth="1"/>
    <col min="3" max="3" width="20.54296875" style="46" bestFit="1" customWidth="1"/>
    <col min="4" max="4" width="9.1796875" style="46"/>
    <col min="5" max="5" width="6.81640625" style="46" bestFit="1" customWidth="1"/>
    <col min="6" max="16384" width="9.1796875" style="46"/>
  </cols>
  <sheetData>
    <row r="1" spans="1:1" ht="15.5" x14ac:dyDescent="0.35">
      <c r="A1" s="30" t="s">
        <v>317</v>
      </c>
    </row>
    <row r="3" spans="1:1" x14ac:dyDescent="0.3">
      <c r="A3" s="55" t="s">
        <v>318</v>
      </c>
    </row>
    <row r="4" spans="1:1" x14ac:dyDescent="0.3">
      <c r="A4" s="46" t="s">
        <v>319</v>
      </c>
    </row>
    <row r="6" spans="1:1" x14ac:dyDescent="0.3">
      <c r="A6" s="46" t="s">
        <v>320</v>
      </c>
    </row>
    <row r="7" spans="1:1" x14ac:dyDescent="0.3">
      <c r="A7" s="46" t="s">
        <v>321</v>
      </c>
    </row>
    <row r="8" spans="1:1" x14ac:dyDescent="0.3">
      <c r="A8" s="46" t="s">
        <v>322</v>
      </c>
    </row>
    <row r="9" spans="1:1" x14ac:dyDescent="0.3">
      <c r="A9" s="46" t="s">
        <v>323</v>
      </c>
    </row>
    <row r="11" spans="1:1" x14ac:dyDescent="0.3">
      <c r="A11" s="55" t="s">
        <v>324</v>
      </c>
    </row>
    <row r="12" spans="1:1" x14ac:dyDescent="0.3">
      <c r="A12" s="46" t="s">
        <v>325</v>
      </c>
    </row>
    <row r="13" spans="1:1" x14ac:dyDescent="0.3">
      <c r="A13" s="46" t="s">
        <v>326</v>
      </c>
    </row>
    <row r="14" spans="1:1" x14ac:dyDescent="0.3">
      <c r="A14" s="46" t="s">
        <v>327</v>
      </c>
    </row>
    <row r="15" spans="1:1" x14ac:dyDescent="0.3">
      <c r="A15" s="46" t="s">
        <v>328</v>
      </c>
    </row>
    <row r="17" spans="1:10" s="32" customFormat="1" x14ac:dyDescent="0.3">
      <c r="A17" s="31" t="s">
        <v>329</v>
      </c>
      <c r="B17" s="31"/>
      <c r="H17" s="33"/>
      <c r="I17" s="31"/>
      <c r="J17" s="31"/>
    </row>
    <row r="18" spans="1:10" x14ac:dyDescent="0.3">
      <c r="A18" s="48" t="s">
        <v>252</v>
      </c>
      <c r="B18" s="48" t="s">
        <v>269</v>
      </c>
      <c r="C18" s="49" t="s">
        <v>330</v>
      </c>
    </row>
    <row r="19" spans="1:10" x14ac:dyDescent="0.3">
      <c r="A19" s="50">
        <v>1</v>
      </c>
      <c r="B19" s="54">
        <v>95</v>
      </c>
      <c r="C19" s="53">
        <f>B19/SUM(B$19:B$21)</f>
        <v>0.78512396694214881</v>
      </c>
    </row>
    <row r="20" spans="1:10" x14ac:dyDescent="0.3">
      <c r="A20" s="50">
        <v>2</v>
      </c>
      <c r="B20" s="54">
        <v>16</v>
      </c>
      <c r="C20" s="53">
        <f>B20/SUM(B$19:B$21)</f>
        <v>0.13223140495867769</v>
      </c>
    </row>
    <row r="21" spans="1:10" x14ac:dyDescent="0.3">
      <c r="A21" s="50">
        <v>3</v>
      </c>
      <c r="B21" s="54">
        <v>10</v>
      </c>
      <c r="C21" s="53">
        <f>B21/SUM(B$19:B$21)</f>
        <v>8.2644628099173556E-2</v>
      </c>
    </row>
    <row r="23" spans="1:10" s="32" customFormat="1" x14ac:dyDescent="0.3">
      <c r="A23" s="31" t="s">
        <v>331</v>
      </c>
      <c r="B23" s="31"/>
      <c r="H23" s="33"/>
      <c r="I23" s="31"/>
      <c r="J23" s="31"/>
    </row>
    <row r="24" spans="1:10" x14ac:dyDescent="0.3">
      <c r="A24" s="48" t="s">
        <v>332</v>
      </c>
      <c r="B24" s="49" t="s">
        <v>330</v>
      </c>
      <c r="D24" s="49" t="s">
        <v>253</v>
      </c>
      <c r="E24" s="49" t="s">
        <v>279</v>
      </c>
    </row>
    <row r="25" spans="1:10" x14ac:dyDescent="0.3">
      <c r="A25" s="50" t="s">
        <v>333</v>
      </c>
      <c r="B25" s="53">
        <f>C19+C21</f>
        <v>0.86776859504132231</v>
      </c>
      <c r="D25" s="52" t="s">
        <v>260</v>
      </c>
      <c r="E25" s="53">
        <f>B25</f>
        <v>0.86776859504132231</v>
      </c>
    </row>
    <row r="26" spans="1:10" x14ac:dyDescent="0.3">
      <c r="A26" s="50" t="s">
        <v>334</v>
      </c>
      <c r="B26" s="53">
        <f>C20</f>
        <v>0.13223140495867769</v>
      </c>
      <c r="D26" s="52" t="s">
        <v>261</v>
      </c>
      <c r="E26" s="53">
        <f>B25</f>
        <v>0.86776859504132231</v>
      </c>
    </row>
    <row r="27" spans="1:10" x14ac:dyDescent="0.3">
      <c r="D27" s="52" t="s">
        <v>262</v>
      </c>
      <c r="E27" s="53">
        <f>B25</f>
        <v>0.86776859504132231</v>
      </c>
    </row>
    <row r="28" spans="1:10" x14ac:dyDescent="0.3">
      <c r="D28" s="52" t="s">
        <v>264</v>
      </c>
      <c r="E28" s="53">
        <f>B26</f>
        <v>0.13223140495867769</v>
      </c>
    </row>
    <row r="29" spans="1:10" x14ac:dyDescent="0.3">
      <c r="D29" s="52" t="s">
        <v>265</v>
      </c>
      <c r="E29" s="53">
        <f>B26</f>
        <v>0.13223140495867769</v>
      </c>
    </row>
    <row r="31" spans="1:10" s="32" customFormat="1" x14ac:dyDescent="0.3">
      <c r="A31" s="31" t="s">
        <v>335</v>
      </c>
      <c r="B31" s="31"/>
      <c r="H31" s="33"/>
      <c r="I31" s="31"/>
      <c r="J31" s="31"/>
    </row>
    <row r="32" spans="1:10" x14ac:dyDescent="0.3">
      <c r="A32" s="48" t="s">
        <v>336</v>
      </c>
      <c r="B32" s="49" t="s">
        <v>337</v>
      </c>
      <c r="C32" s="49" t="s">
        <v>338</v>
      </c>
    </row>
    <row r="33" spans="1:3" x14ac:dyDescent="0.3">
      <c r="A33" s="50">
        <v>1</v>
      </c>
      <c r="B33" s="51">
        <v>0.5</v>
      </c>
      <c r="C33" s="51">
        <f>ROUND(B33*C$19,2)</f>
        <v>0.39</v>
      </c>
    </row>
    <row r="34" spans="1:3" x14ac:dyDescent="0.3">
      <c r="A34" s="50">
        <v>2</v>
      </c>
      <c r="B34" s="51">
        <v>0.3</v>
      </c>
      <c r="C34" s="51">
        <f t="shared" ref="C34:C36" si="0">ROUND(B34*C$19,2)</f>
        <v>0.24</v>
      </c>
    </row>
    <row r="35" spans="1:3" x14ac:dyDescent="0.3">
      <c r="A35" s="50">
        <v>3</v>
      </c>
      <c r="B35" s="51">
        <v>0.1</v>
      </c>
      <c r="C35" s="51">
        <f t="shared" si="0"/>
        <v>0.08</v>
      </c>
    </row>
    <row r="36" spans="1:3" x14ac:dyDescent="0.3">
      <c r="A36" s="50">
        <v>4</v>
      </c>
      <c r="B36" s="51">
        <v>0.1</v>
      </c>
      <c r="C36" s="51">
        <f t="shared" si="0"/>
        <v>0.08</v>
      </c>
    </row>
    <row r="37" spans="1:3" x14ac:dyDescent="0.3">
      <c r="A37" s="50">
        <v>5</v>
      </c>
      <c r="B37" s="50" t="s">
        <v>225</v>
      </c>
      <c r="C37" s="51">
        <f>C20</f>
        <v>0.13223140495867769</v>
      </c>
    </row>
    <row r="38" spans="1:3" x14ac:dyDescent="0.3">
      <c r="A38" s="50">
        <v>6</v>
      </c>
      <c r="B38" s="50" t="s">
        <v>225</v>
      </c>
      <c r="C38" s="51">
        <f>C21</f>
        <v>8.2644628099173556E-2</v>
      </c>
    </row>
    <row r="39" spans="1:3" x14ac:dyDescent="0.3">
      <c r="C39" s="47"/>
    </row>
  </sheetData>
  <pageMargins left="0.7" right="0.7" top="0.75" bottom="0.75" header="0.3" footer="0.3"/>
  <headerFooter>
    <oddHeader>&amp;L&amp;"Calibri"&amp;10&amp;K000000 OFFICIAL&amp;1#_x000D_</oddHeader>
    <oddFooter>&amp;L_x000D_&amp;1#&amp;"Calibri"&amp;10&amp;K000000 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FD5ED2-0290-4A85-A572-BCC3BFE6413A}">
  <sheetPr>
    <tabColor rgb="FFFF7C80"/>
  </sheetPr>
  <dimension ref="B1:BF125"/>
  <sheetViews>
    <sheetView topLeftCell="B98" zoomScale="84" zoomScaleNormal="84" zoomScaleSheetLayoutView="100" workbookViewId="0">
      <selection activeCell="G128" sqref="G128"/>
    </sheetView>
  </sheetViews>
  <sheetFormatPr defaultColWidth="8.81640625" defaultRowHeight="12" x14ac:dyDescent="0.3"/>
  <cols>
    <col min="1" max="1" width="0" style="72" hidden="1" customWidth="1"/>
    <col min="2" max="2" width="25.81640625" style="78" customWidth="1"/>
    <col min="3" max="3" width="38.81640625" style="70" customWidth="1"/>
    <col min="4" max="4" width="10.54296875" style="71" customWidth="1"/>
    <col min="5" max="5" width="27.81640625" style="72" customWidth="1"/>
    <col min="6" max="7" width="55.6328125" style="72" customWidth="1"/>
    <col min="8" max="8" width="55.6328125" style="81" customWidth="1"/>
    <col min="9" max="9" width="55.6328125" style="72" customWidth="1"/>
    <col min="10" max="11" width="27.81640625" style="72" customWidth="1"/>
    <col min="12" max="12" width="35.81640625" style="70" customWidth="1"/>
    <col min="13" max="16384" width="8.81640625" style="72"/>
  </cols>
  <sheetData>
    <row r="1" spans="2:12" ht="18.5" x14ac:dyDescent="0.45">
      <c r="B1" s="69" t="s">
        <v>47</v>
      </c>
    </row>
    <row r="2" spans="2:12" x14ac:dyDescent="0.3">
      <c r="B2" s="73"/>
      <c r="G2" s="121" t="s">
        <v>350</v>
      </c>
    </row>
    <row r="3" spans="2:12" ht="20.149999999999999" customHeight="1" x14ac:dyDescent="0.3">
      <c r="B3" s="74" t="s">
        <v>1</v>
      </c>
      <c r="C3" s="287" t="s">
        <v>48</v>
      </c>
      <c r="D3" s="288"/>
      <c r="E3" s="288"/>
      <c r="F3" s="288"/>
      <c r="G3" s="288"/>
      <c r="H3" s="288"/>
      <c r="I3" s="288"/>
      <c r="J3" s="288"/>
      <c r="K3" s="289"/>
    </row>
    <row r="4" spans="2:12" ht="25" customHeight="1" x14ac:dyDescent="0.3">
      <c r="B4" s="122" t="s">
        <v>49</v>
      </c>
      <c r="C4" s="74" t="s">
        <v>50</v>
      </c>
      <c r="D4" s="123"/>
      <c r="E4" s="124" t="s">
        <v>5</v>
      </c>
      <c r="F4" s="124" t="s">
        <v>6</v>
      </c>
      <c r="G4" s="124" t="s">
        <v>7</v>
      </c>
      <c r="H4" s="124" t="s">
        <v>8</v>
      </c>
      <c r="I4" s="124" t="s">
        <v>540</v>
      </c>
      <c r="J4" s="124" t="s">
        <v>10</v>
      </c>
      <c r="K4" s="124" t="s">
        <v>601</v>
      </c>
    </row>
    <row r="5" spans="2:12" ht="100" customHeight="1" x14ac:dyDescent="0.3">
      <c r="B5" s="290" t="s">
        <v>51</v>
      </c>
      <c r="C5" s="291" t="s">
        <v>345</v>
      </c>
      <c r="D5" s="125" t="s">
        <v>12</v>
      </c>
      <c r="E5" s="168" t="s">
        <v>52</v>
      </c>
      <c r="F5" s="88" t="s">
        <v>14</v>
      </c>
      <c r="G5" s="88" t="s">
        <v>14</v>
      </c>
      <c r="H5" s="88" t="s">
        <v>14</v>
      </c>
      <c r="I5" s="88" t="s">
        <v>53</v>
      </c>
      <c r="J5" s="101" t="s">
        <v>14</v>
      </c>
      <c r="K5" s="101" t="s">
        <v>54</v>
      </c>
    </row>
    <row r="6" spans="2:12" ht="121" customHeight="1" x14ac:dyDescent="0.3">
      <c r="B6" s="290"/>
      <c r="C6" s="291"/>
      <c r="D6" s="125" t="s">
        <v>13</v>
      </c>
      <c r="E6" s="104"/>
      <c r="F6" s="197" t="s">
        <v>14</v>
      </c>
      <c r="G6" s="197" t="s">
        <v>14</v>
      </c>
      <c r="H6" s="197" t="s">
        <v>14</v>
      </c>
      <c r="I6" s="202" t="s">
        <v>562</v>
      </c>
      <c r="J6" s="126"/>
      <c r="K6" s="169"/>
    </row>
    <row r="7" spans="2:12" ht="20.149999999999999" customHeight="1" x14ac:dyDescent="0.3">
      <c r="B7" s="290"/>
      <c r="C7" s="291"/>
      <c r="D7" s="284" t="s">
        <v>15</v>
      </c>
      <c r="E7" s="285"/>
      <c r="F7" s="285"/>
      <c r="G7" s="285"/>
      <c r="H7" s="285"/>
      <c r="I7" s="285"/>
      <c r="J7" s="285"/>
      <c r="K7" s="285"/>
    </row>
    <row r="8" spans="2:12" ht="20.149999999999999" customHeight="1" x14ac:dyDescent="0.3">
      <c r="B8" s="290"/>
      <c r="C8" s="291"/>
      <c r="D8" s="292" t="s">
        <v>340</v>
      </c>
      <c r="E8" s="293"/>
      <c r="F8" s="293"/>
      <c r="G8" s="293"/>
      <c r="H8" s="293"/>
      <c r="I8" s="293"/>
      <c r="J8" s="293"/>
      <c r="K8" s="294"/>
    </row>
    <row r="9" spans="2:12" ht="25" customHeight="1" x14ac:dyDescent="0.3">
      <c r="B9" s="290"/>
      <c r="C9" s="74" t="s">
        <v>55</v>
      </c>
      <c r="D9" s="123"/>
      <c r="E9" s="124" t="s">
        <v>56</v>
      </c>
      <c r="F9" s="124" t="s">
        <v>6</v>
      </c>
      <c r="G9" s="124" t="s">
        <v>7</v>
      </c>
      <c r="H9" s="124" t="s">
        <v>8</v>
      </c>
      <c r="I9" s="124" t="s">
        <v>540</v>
      </c>
      <c r="J9" s="124" t="s">
        <v>10</v>
      </c>
      <c r="K9" s="124" t="s">
        <v>601</v>
      </c>
    </row>
    <row r="10" spans="2:12" ht="251.15" customHeight="1" x14ac:dyDescent="0.3">
      <c r="B10" s="290"/>
      <c r="C10" s="295" t="s">
        <v>587</v>
      </c>
      <c r="D10" s="125" t="s">
        <v>12</v>
      </c>
      <c r="E10" s="118" t="s">
        <v>585</v>
      </c>
      <c r="F10" s="88" t="s">
        <v>14</v>
      </c>
      <c r="G10" s="88" t="s">
        <v>14</v>
      </c>
      <c r="H10" s="88" t="s">
        <v>57</v>
      </c>
      <c r="I10" s="88" t="s">
        <v>586</v>
      </c>
      <c r="J10" s="360" t="s">
        <v>14</v>
      </c>
      <c r="K10" s="360" t="s">
        <v>14</v>
      </c>
    </row>
    <row r="11" spans="2:12" ht="50.5" customHeight="1" x14ac:dyDescent="0.3">
      <c r="B11" s="290"/>
      <c r="C11" s="295"/>
      <c r="D11" s="125" t="s">
        <v>13</v>
      </c>
      <c r="E11" s="104"/>
      <c r="F11" s="197" t="s">
        <v>14</v>
      </c>
      <c r="G11" s="197" t="s">
        <v>14</v>
      </c>
      <c r="H11" s="197" t="s">
        <v>468</v>
      </c>
      <c r="I11" s="188" t="s">
        <v>563</v>
      </c>
      <c r="J11" s="126"/>
      <c r="K11" s="169"/>
    </row>
    <row r="12" spans="2:12" ht="20.149999999999999" customHeight="1" x14ac:dyDescent="0.3">
      <c r="B12" s="290"/>
      <c r="C12" s="295"/>
      <c r="D12" s="284" t="s">
        <v>15</v>
      </c>
      <c r="E12" s="285"/>
      <c r="F12" s="285"/>
      <c r="G12" s="285"/>
      <c r="H12" s="285"/>
      <c r="I12" s="285"/>
      <c r="J12" s="285"/>
      <c r="K12" s="285"/>
    </row>
    <row r="13" spans="2:12" ht="20.149999999999999" customHeight="1" x14ac:dyDescent="0.3">
      <c r="B13" s="290"/>
      <c r="C13" s="295"/>
      <c r="D13" s="296" t="s">
        <v>588</v>
      </c>
      <c r="E13" s="297"/>
      <c r="F13" s="297"/>
      <c r="G13" s="297"/>
      <c r="H13" s="297"/>
      <c r="I13" s="297"/>
      <c r="J13" s="297"/>
      <c r="K13" s="298"/>
    </row>
    <row r="14" spans="2:12" x14ac:dyDescent="0.3">
      <c r="B14" s="75"/>
      <c r="D14" s="127"/>
      <c r="E14" s="127"/>
      <c r="F14" s="127"/>
      <c r="G14" s="127"/>
      <c r="H14" s="128"/>
      <c r="I14" s="127"/>
      <c r="J14" s="127"/>
      <c r="K14" s="127"/>
    </row>
    <row r="15" spans="2:12" ht="25" customHeight="1" x14ac:dyDescent="0.3">
      <c r="B15" s="122" t="s">
        <v>58</v>
      </c>
      <c r="C15" s="74" t="s">
        <v>59</v>
      </c>
      <c r="D15" s="123"/>
      <c r="E15" s="124" t="s">
        <v>5</v>
      </c>
      <c r="F15" s="124" t="s">
        <v>6</v>
      </c>
      <c r="G15" s="124" t="s">
        <v>60</v>
      </c>
      <c r="H15" s="124" t="s">
        <v>8</v>
      </c>
      <c r="I15" s="124" t="s">
        <v>9</v>
      </c>
      <c r="J15" s="124" t="s">
        <v>10</v>
      </c>
      <c r="K15" s="124" t="s">
        <v>601</v>
      </c>
      <c r="L15" s="76" t="s">
        <v>23</v>
      </c>
    </row>
    <row r="16" spans="2:12" ht="250.5" customHeight="1" x14ac:dyDescent="0.3">
      <c r="B16" s="302" t="s">
        <v>61</v>
      </c>
      <c r="C16" s="285" t="s">
        <v>62</v>
      </c>
      <c r="D16" s="125" t="s">
        <v>12</v>
      </c>
      <c r="E16" s="88" t="s">
        <v>63</v>
      </c>
      <c r="F16" s="88" t="s">
        <v>64</v>
      </c>
      <c r="G16" s="88" t="s">
        <v>65</v>
      </c>
      <c r="H16" s="88" t="s">
        <v>66</v>
      </c>
      <c r="I16" s="88" t="s">
        <v>376</v>
      </c>
      <c r="J16" s="101" t="s">
        <v>639</v>
      </c>
      <c r="K16" s="101" t="s">
        <v>640</v>
      </c>
      <c r="L16" s="281" t="s">
        <v>67</v>
      </c>
    </row>
    <row r="17" spans="2:12" ht="192.5" customHeight="1" x14ac:dyDescent="0.3">
      <c r="B17" s="303"/>
      <c r="C17" s="285"/>
      <c r="D17" s="125" t="s">
        <v>13</v>
      </c>
      <c r="E17" s="104"/>
      <c r="F17" s="187" t="s">
        <v>68</v>
      </c>
      <c r="G17" s="190" t="s">
        <v>477</v>
      </c>
      <c r="H17" s="191" t="s">
        <v>513</v>
      </c>
      <c r="I17" s="238" t="s">
        <v>554</v>
      </c>
      <c r="J17" s="126"/>
      <c r="K17" s="169"/>
      <c r="L17" s="282"/>
    </row>
    <row r="18" spans="2:12" ht="20.149999999999999" customHeight="1" x14ac:dyDescent="0.3">
      <c r="B18" s="303"/>
      <c r="C18" s="285"/>
      <c r="D18" s="284" t="s">
        <v>15</v>
      </c>
      <c r="E18" s="285"/>
      <c r="F18" s="285"/>
      <c r="G18" s="285"/>
      <c r="H18" s="285"/>
      <c r="I18" s="285"/>
      <c r="J18" s="285"/>
      <c r="K18" s="285"/>
      <c r="L18" s="282"/>
    </row>
    <row r="19" spans="2:12" ht="20.149999999999999" customHeight="1" x14ac:dyDescent="0.3">
      <c r="B19" s="303"/>
      <c r="C19" s="285"/>
      <c r="D19" s="286" t="s">
        <v>69</v>
      </c>
      <c r="E19" s="285"/>
      <c r="F19" s="285"/>
      <c r="G19" s="285"/>
      <c r="H19" s="285"/>
      <c r="I19" s="285"/>
      <c r="J19" s="285"/>
      <c r="K19" s="285"/>
      <c r="L19" s="282"/>
    </row>
    <row r="20" spans="2:12" ht="25" customHeight="1" x14ac:dyDescent="0.3">
      <c r="B20" s="303"/>
      <c r="C20" s="74" t="s">
        <v>70</v>
      </c>
      <c r="D20" s="123"/>
      <c r="E20" s="124" t="s">
        <v>5</v>
      </c>
      <c r="F20" s="124" t="s">
        <v>6</v>
      </c>
      <c r="G20" s="124" t="s">
        <v>7</v>
      </c>
      <c r="H20" s="124" t="s">
        <v>8</v>
      </c>
      <c r="I20" s="124" t="s">
        <v>9</v>
      </c>
      <c r="J20" s="124" t="s">
        <v>10</v>
      </c>
      <c r="K20" s="124" t="s">
        <v>601</v>
      </c>
      <c r="L20" s="282"/>
    </row>
    <row r="21" spans="2:12" ht="147.65" customHeight="1" x14ac:dyDescent="0.3">
      <c r="B21" s="303"/>
      <c r="C21" s="285" t="s">
        <v>643</v>
      </c>
      <c r="D21" s="125" t="s">
        <v>12</v>
      </c>
      <c r="E21" s="88">
        <v>0</v>
      </c>
      <c r="F21" s="88" t="s">
        <v>71</v>
      </c>
      <c r="G21" s="92" t="s">
        <v>72</v>
      </c>
      <c r="H21" s="92" t="s">
        <v>356</v>
      </c>
      <c r="I21" s="92" t="s">
        <v>375</v>
      </c>
      <c r="J21" s="93" t="s">
        <v>641</v>
      </c>
      <c r="K21" s="93" t="s">
        <v>642</v>
      </c>
      <c r="L21" s="282"/>
    </row>
    <row r="22" spans="2:12" ht="174" customHeight="1" x14ac:dyDescent="0.3">
      <c r="B22" s="303"/>
      <c r="C22" s="285"/>
      <c r="D22" s="125" t="s">
        <v>13</v>
      </c>
      <c r="E22" s="104"/>
      <c r="F22" s="187" t="s">
        <v>73</v>
      </c>
      <c r="G22" s="187" t="s">
        <v>478</v>
      </c>
      <c r="H22" s="192" t="s">
        <v>511</v>
      </c>
      <c r="I22" s="109" t="s">
        <v>542</v>
      </c>
      <c r="J22" s="126"/>
      <c r="K22" s="169"/>
      <c r="L22" s="282"/>
    </row>
    <row r="23" spans="2:12" ht="20.149999999999999" customHeight="1" x14ac:dyDescent="0.3">
      <c r="B23" s="303"/>
      <c r="C23" s="285"/>
      <c r="D23" s="284" t="s">
        <v>15</v>
      </c>
      <c r="E23" s="285"/>
      <c r="F23" s="285"/>
      <c r="G23" s="285"/>
      <c r="H23" s="285"/>
      <c r="I23" s="285"/>
      <c r="J23" s="285"/>
      <c r="K23" s="285"/>
      <c r="L23" s="282"/>
    </row>
    <row r="24" spans="2:12" ht="20.149999999999999" customHeight="1" x14ac:dyDescent="0.3">
      <c r="B24" s="304"/>
      <c r="C24" s="285"/>
      <c r="D24" s="286" t="s">
        <v>74</v>
      </c>
      <c r="E24" s="286"/>
      <c r="F24" s="286"/>
      <c r="G24" s="286"/>
      <c r="H24" s="286"/>
      <c r="I24" s="286"/>
      <c r="J24" s="286"/>
      <c r="K24" s="286"/>
      <c r="L24" s="282"/>
    </row>
    <row r="25" spans="2:12" ht="25" customHeight="1" x14ac:dyDescent="0.3">
      <c r="B25" s="122" t="s">
        <v>75</v>
      </c>
      <c r="C25" s="74" t="s">
        <v>76</v>
      </c>
      <c r="D25" s="123"/>
      <c r="E25" s="124" t="s">
        <v>5</v>
      </c>
      <c r="F25" s="124" t="s">
        <v>6</v>
      </c>
      <c r="G25" s="124" t="s">
        <v>7</v>
      </c>
      <c r="H25" s="124" t="s">
        <v>8</v>
      </c>
      <c r="I25" s="124" t="s">
        <v>9</v>
      </c>
      <c r="J25" s="124" t="s">
        <v>10</v>
      </c>
      <c r="K25" s="124" t="s">
        <v>601</v>
      </c>
      <c r="L25" s="282"/>
    </row>
    <row r="26" spans="2:12" ht="112.5" customHeight="1" x14ac:dyDescent="0.3">
      <c r="B26" s="299">
        <v>0.5</v>
      </c>
      <c r="C26" s="285" t="s">
        <v>77</v>
      </c>
      <c r="D26" s="125" t="s">
        <v>12</v>
      </c>
      <c r="E26" s="88">
        <v>0</v>
      </c>
      <c r="F26" s="88" t="s">
        <v>78</v>
      </c>
      <c r="G26" s="92" t="s">
        <v>79</v>
      </c>
      <c r="H26" s="93" t="s">
        <v>357</v>
      </c>
      <c r="I26" s="92" t="s">
        <v>358</v>
      </c>
      <c r="J26" s="93" t="s">
        <v>644</v>
      </c>
      <c r="K26" s="93" t="s">
        <v>645</v>
      </c>
      <c r="L26" s="282"/>
    </row>
    <row r="27" spans="2:12" ht="173.5" customHeight="1" x14ac:dyDescent="0.3">
      <c r="B27" s="300"/>
      <c r="C27" s="285"/>
      <c r="D27" s="125" t="s">
        <v>13</v>
      </c>
      <c r="E27" s="104"/>
      <c r="F27" s="187" t="s">
        <v>80</v>
      </c>
      <c r="G27" s="187" t="s">
        <v>479</v>
      </c>
      <c r="H27" s="192" t="s">
        <v>510</v>
      </c>
      <c r="I27" s="188" t="s">
        <v>541</v>
      </c>
      <c r="J27" s="126"/>
      <c r="K27" s="169"/>
      <c r="L27" s="282"/>
    </row>
    <row r="28" spans="2:12" ht="20.149999999999999" customHeight="1" x14ac:dyDescent="0.3">
      <c r="B28" s="300"/>
      <c r="C28" s="285"/>
      <c r="D28" s="284" t="s">
        <v>15</v>
      </c>
      <c r="E28" s="285"/>
      <c r="F28" s="285"/>
      <c r="G28" s="285"/>
      <c r="H28" s="285"/>
      <c r="I28" s="285"/>
      <c r="J28" s="285"/>
      <c r="K28" s="285"/>
      <c r="L28" s="282"/>
    </row>
    <row r="29" spans="2:12" ht="20.149999999999999" customHeight="1" x14ac:dyDescent="0.3">
      <c r="B29" s="301"/>
      <c r="C29" s="285"/>
      <c r="D29" s="286" t="s">
        <v>81</v>
      </c>
      <c r="E29" s="286"/>
      <c r="F29" s="286"/>
      <c r="G29" s="286"/>
      <c r="H29" s="286"/>
      <c r="I29" s="286"/>
      <c r="J29" s="286"/>
      <c r="K29" s="286"/>
      <c r="L29" s="283"/>
    </row>
    <row r="30" spans="2:12" x14ac:dyDescent="0.3">
      <c r="B30" s="129"/>
      <c r="C30" s="129"/>
    </row>
    <row r="31" spans="2:12" ht="25" customHeight="1" x14ac:dyDescent="0.3">
      <c r="B31" s="122" t="s">
        <v>82</v>
      </c>
      <c r="C31" s="74" t="s">
        <v>83</v>
      </c>
      <c r="D31" s="123"/>
      <c r="E31" s="124" t="s">
        <v>5</v>
      </c>
      <c r="F31" s="124" t="s">
        <v>6</v>
      </c>
      <c r="G31" s="124" t="s">
        <v>7</v>
      </c>
      <c r="H31" s="124" t="s">
        <v>8</v>
      </c>
      <c r="I31" s="124" t="s">
        <v>540</v>
      </c>
      <c r="J31" s="124" t="s">
        <v>10</v>
      </c>
      <c r="K31" s="124" t="s">
        <v>601</v>
      </c>
    </row>
    <row r="32" spans="2:12" ht="80.150000000000006" customHeight="1" x14ac:dyDescent="0.3">
      <c r="B32" s="311" t="s">
        <v>84</v>
      </c>
      <c r="C32" s="285" t="s">
        <v>646</v>
      </c>
      <c r="D32" s="125" t="s">
        <v>12</v>
      </c>
      <c r="E32" s="91">
        <v>0</v>
      </c>
      <c r="F32" s="89" t="s">
        <v>14</v>
      </c>
      <c r="G32" s="88" t="s">
        <v>359</v>
      </c>
      <c r="H32" s="88" t="s">
        <v>360</v>
      </c>
      <c r="I32" s="88" t="s">
        <v>361</v>
      </c>
      <c r="J32" s="101" t="s">
        <v>647</v>
      </c>
      <c r="K32" s="101" t="s">
        <v>647</v>
      </c>
    </row>
    <row r="33" spans="2:13" ht="53.15" customHeight="1" x14ac:dyDescent="0.3">
      <c r="B33" s="300"/>
      <c r="C33" s="285"/>
      <c r="D33" s="125" t="s">
        <v>13</v>
      </c>
      <c r="E33" s="104"/>
      <c r="F33" s="193" t="s">
        <v>14</v>
      </c>
      <c r="G33" s="193" t="s">
        <v>14</v>
      </c>
      <c r="H33" s="194" t="s">
        <v>480</v>
      </c>
      <c r="I33" s="252" t="s">
        <v>564</v>
      </c>
      <c r="J33" s="126"/>
      <c r="K33" s="169"/>
    </row>
    <row r="34" spans="2:13" ht="20.149999999999999" customHeight="1" x14ac:dyDescent="0.3">
      <c r="B34" s="300"/>
      <c r="C34" s="285"/>
      <c r="D34" s="308" t="s">
        <v>15</v>
      </c>
      <c r="E34" s="309"/>
      <c r="F34" s="309"/>
      <c r="G34" s="309"/>
      <c r="H34" s="309"/>
      <c r="I34" s="309"/>
      <c r="J34" s="309"/>
      <c r="K34" s="309"/>
    </row>
    <row r="35" spans="2:13" ht="20.149999999999999" customHeight="1" x14ac:dyDescent="0.3">
      <c r="B35" s="300"/>
      <c r="C35" s="285"/>
      <c r="D35" s="310" t="s">
        <v>589</v>
      </c>
      <c r="E35" s="310"/>
      <c r="F35" s="310"/>
      <c r="G35" s="310"/>
      <c r="H35" s="310"/>
      <c r="I35" s="310"/>
      <c r="J35" s="310"/>
      <c r="K35" s="310"/>
    </row>
    <row r="36" spans="2:13" ht="25" customHeight="1" x14ac:dyDescent="0.3">
      <c r="B36" s="300"/>
      <c r="C36" s="74" t="s">
        <v>85</v>
      </c>
      <c r="D36" s="123"/>
      <c r="E36" s="124" t="s">
        <v>5</v>
      </c>
      <c r="F36" s="124" t="s">
        <v>6</v>
      </c>
      <c r="G36" s="124" t="s">
        <v>7</v>
      </c>
      <c r="H36" s="124" t="s">
        <v>8</v>
      </c>
      <c r="I36" s="124" t="s">
        <v>9</v>
      </c>
      <c r="J36" s="124" t="s">
        <v>10</v>
      </c>
      <c r="K36" s="124" t="s">
        <v>601</v>
      </c>
    </row>
    <row r="37" spans="2:13" ht="80.150000000000006" customHeight="1" x14ac:dyDescent="0.3">
      <c r="B37" s="300"/>
      <c r="C37" s="295" t="s">
        <v>648</v>
      </c>
      <c r="D37" s="90" t="s">
        <v>12</v>
      </c>
      <c r="E37" s="91">
        <v>0</v>
      </c>
      <c r="F37" s="89" t="s">
        <v>14</v>
      </c>
      <c r="G37" s="89" t="s">
        <v>14</v>
      </c>
      <c r="H37" s="89" t="s">
        <v>14</v>
      </c>
      <c r="I37" s="88" t="s">
        <v>362</v>
      </c>
      <c r="J37" s="101" t="s">
        <v>650</v>
      </c>
      <c r="K37" s="101" t="s">
        <v>651</v>
      </c>
    </row>
    <row r="38" spans="2:13" ht="53.15" customHeight="1" x14ac:dyDescent="0.3">
      <c r="B38" s="300"/>
      <c r="C38" s="295"/>
      <c r="D38" s="90" t="s">
        <v>13</v>
      </c>
      <c r="E38" s="104"/>
      <c r="F38" s="193" t="s">
        <v>14</v>
      </c>
      <c r="G38" s="193" t="s">
        <v>14</v>
      </c>
      <c r="H38" s="195" t="s">
        <v>512</v>
      </c>
      <c r="I38" s="253" t="s">
        <v>565</v>
      </c>
      <c r="J38" s="171"/>
      <c r="K38" s="171"/>
    </row>
    <row r="39" spans="2:13" ht="20.149999999999999" customHeight="1" x14ac:dyDescent="0.3">
      <c r="B39" s="300"/>
      <c r="C39" s="295"/>
      <c r="D39" s="316" t="s">
        <v>15</v>
      </c>
      <c r="E39" s="317"/>
      <c r="F39" s="317"/>
      <c r="G39" s="317"/>
      <c r="H39" s="317"/>
      <c r="I39" s="317"/>
      <c r="J39" s="317"/>
      <c r="K39" s="317"/>
    </row>
    <row r="40" spans="2:13" ht="20.149999999999999" customHeight="1" x14ac:dyDescent="0.3">
      <c r="B40" s="301"/>
      <c r="C40" s="295"/>
      <c r="D40" s="310" t="s">
        <v>649</v>
      </c>
      <c r="E40" s="310"/>
      <c r="F40" s="310"/>
      <c r="G40" s="310"/>
      <c r="H40" s="310"/>
      <c r="I40" s="310"/>
      <c r="J40" s="310"/>
      <c r="K40" s="310"/>
    </row>
    <row r="41" spans="2:13" x14ac:dyDescent="0.3">
      <c r="B41" s="75"/>
    </row>
    <row r="42" spans="2:13" ht="25" customHeight="1" x14ac:dyDescent="0.3">
      <c r="B42" s="122" t="s">
        <v>86</v>
      </c>
      <c r="C42" s="74" t="s">
        <v>87</v>
      </c>
      <c r="D42" s="123"/>
      <c r="E42" s="124" t="s">
        <v>5</v>
      </c>
      <c r="F42" s="124" t="s">
        <v>6</v>
      </c>
      <c r="G42" s="124" t="s">
        <v>7</v>
      </c>
      <c r="H42" s="124" t="s">
        <v>8</v>
      </c>
      <c r="I42" s="124" t="s">
        <v>540</v>
      </c>
      <c r="J42" s="124" t="s">
        <v>10</v>
      </c>
      <c r="K42" s="124" t="s">
        <v>601</v>
      </c>
      <c r="L42" s="76" t="s">
        <v>23</v>
      </c>
    </row>
    <row r="43" spans="2:13" ht="119.15" customHeight="1" x14ac:dyDescent="0.3">
      <c r="B43" s="311" t="s">
        <v>602</v>
      </c>
      <c r="C43" s="285" t="s">
        <v>88</v>
      </c>
      <c r="D43" s="125" t="s">
        <v>12</v>
      </c>
      <c r="E43" s="88" t="s">
        <v>89</v>
      </c>
      <c r="F43" s="88" t="s">
        <v>90</v>
      </c>
      <c r="G43" s="90" t="s">
        <v>91</v>
      </c>
      <c r="H43" s="90" t="s">
        <v>92</v>
      </c>
      <c r="I43" s="90" t="s">
        <v>92</v>
      </c>
      <c r="J43" s="361" t="s">
        <v>93</v>
      </c>
      <c r="K43" s="101" t="s">
        <v>94</v>
      </c>
      <c r="L43" s="281" t="s">
        <v>95</v>
      </c>
    </row>
    <row r="44" spans="2:13" ht="193.5" customHeight="1" x14ac:dyDescent="0.3">
      <c r="B44" s="300"/>
      <c r="C44" s="285"/>
      <c r="D44" s="125" t="s">
        <v>13</v>
      </c>
      <c r="E44" s="104"/>
      <c r="F44" s="189" t="s">
        <v>96</v>
      </c>
      <c r="G44" s="190" t="s">
        <v>481</v>
      </c>
      <c r="H44" s="192" t="s">
        <v>509</v>
      </c>
      <c r="I44" s="239" t="s">
        <v>543</v>
      </c>
      <c r="J44" s="126"/>
      <c r="K44" s="169"/>
      <c r="L44" s="282"/>
    </row>
    <row r="45" spans="2:13" ht="20.149999999999999" customHeight="1" x14ac:dyDescent="0.3">
      <c r="B45" s="300"/>
      <c r="C45" s="285"/>
      <c r="D45" s="284" t="s">
        <v>15</v>
      </c>
      <c r="E45" s="285"/>
      <c r="F45" s="285"/>
      <c r="G45" s="285"/>
      <c r="H45" s="285"/>
      <c r="I45" s="285"/>
      <c r="J45" s="285"/>
      <c r="K45" s="285"/>
      <c r="L45" s="282"/>
      <c r="M45" s="78"/>
    </row>
    <row r="46" spans="2:13" ht="20.149999999999999" customHeight="1" x14ac:dyDescent="0.3">
      <c r="B46" s="300"/>
      <c r="C46" s="285"/>
      <c r="D46" s="292" t="s">
        <v>97</v>
      </c>
      <c r="E46" s="293"/>
      <c r="F46" s="293"/>
      <c r="G46" s="293"/>
      <c r="H46" s="293"/>
      <c r="I46" s="293"/>
      <c r="J46" s="293"/>
      <c r="K46" s="294"/>
      <c r="L46" s="282"/>
    </row>
    <row r="47" spans="2:13" ht="25" customHeight="1" x14ac:dyDescent="0.3">
      <c r="B47" s="300"/>
      <c r="C47" s="74" t="s">
        <v>98</v>
      </c>
      <c r="D47" s="123"/>
      <c r="E47" s="124" t="s">
        <v>5</v>
      </c>
      <c r="F47" s="124" t="s">
        <v>6</v>
      </c>
      <c r="G47" s="124" t="s">
        <v>7</v>
      </c>
      <c r="H47" s="124" t="s">
        <v>8</v>
      </c>
      <c r="I47" s="124" t="s">
        <v>9</v>
      </c>
      <c r="J47" s="124" t="s">
        <v>10</v>
      </c>
      <c r="K47" s="124" t="s">
        <v>601</v>
      </c>
      <c r="L47" s="282"/>
    </row>
    <row r="48" spans="2:13" ht="111.5" customHeight="1" x14ac:dyDescent="0.3">
      <c r="B48" s="300"/>
      <c r="C48" s="295" t="s">
        <v>346</v>
      </c>
      <c r="D48" s="125" t="s">
        <v>12</v>
      </c>
      <c r="E48" s="88">
        <v>0</v>
      </c>
      <c r="F48" s="88" t="s">
        <v>342</v>
      </c>
      <c r="G48" s="93" t="s">
        <v>343</v>
      </c>
      <c r="H48" s="93" t="s">
        <v>514</v>
      </c>
      <c r="I48" s="93" t="s">
        <v>514</v>
      </c>
      <c r="J48" s="93" t="s">
        <v>652</v>
      </c>
      <c r="K48" s="93" t="s">
        <v>652</v>
      </c>
      <c r="L48" s="282"/>
    </row>
    <row r="49" spans="2:12" ht="70.5" customHeight="1" x14ac:dyDescent="0.3">
      <c r="B49" s="300"/>
      <c r="C49" s="295"/>
      <c r="D49" s="125" t="s">
        <v>13</v>
      </c>
      <c r="E49" s="104"/>
      <c r="F49" s="187" t="s">
        <v>99</v>
      </c>
      <c r="G49" s="187" t="s">
        <v>482</v>
      </c>
      <c r="H49" s="192" t="s">
        <v>508</v>
      </c>
      <c r="I49" s="240" t="s">
        <v>544</v>
      </c>
      <c r="J49" s="126"/>
      <c r="K49" s="169"/>
      <c r="L49" s="282"/>
    </row>
    <row r="50" spans="2:12" ht="20.149999999999999" customHeight="1" x14ac:dyDescent="0.3">
      <c r="B50" s="300"/>
      <c r="C50" s="295"/>
      <c r="D50" s="284" t="s">
        <v>15</v>
      </c>
      <c r="E50" s="285"/>
      <c r="F50" s="285"/>
      <c r="G50" s="285"/>
      <c r="H50" s="285"/>
      <c r="I50" s="285"/>
      <c r="J50" s="285"/>
      <c r="K50" s="285"/>
      <c r="L50" s="282"/>
    </row>
    <row r="51" spans="2:12" ht="20.149999999999999" customHeight="1" x14ac:dyDescent="0.3">
      <c r="B51" s="300"/>
      <c r="C51" s="295"/>
      <c r="D51" s="292" t="s">
        <v>100</v>
      </c>
      <c r="E51" s="293"/>
      <c r="F51" s="293"/>
      <c r="G51" s="293"/>
      <c r="H51" s="293"/>
      <c r="I51" s="293"/>
      <c r="J51" s="293"/>
      <c r="K51" s="294"/>
      <c r="L51" s="282"/>
    </row>
    <row r="52" spans="2:12" ht="25" customHeight="1" x14ac:dyDescent="0.3">
      <c r="B52" s="300"/>
      <c r="C52" s="74" t="s">
        <v>101</v>
      </c>
      <c r="D52" s="123"/>
      <c r="E52" s="124" t="s">
        <v>5</v>
      </c>
      <c r="F52" s="124" t="s">
        <v>6</v>
      </c>
      <c r="G52" s="124" t="s">
        <v>7</v>
      </c>
      <c r="H52" s="124" t="s">
        <v>8</v>
      </c>
      <c r="I52" s="124" t="s">
        <v>9</v>
      </c>
      <c r="J52" s="124" t="s">
        <v>10</v>
      </c>
      <c r="K52" s="124" t="s">
        <v>601</v>
      </c>
      <c r="L52" s="282"/>
    </row>
    <row r="53" spans="2:12" ht="80.150000000000006" customHeight="1" x14ac:dyDescent="0.3">
      <c r="B53" s="300"/>
      <c r="C53" s="285" t="s">
        <v>653</v>
      </c>
      <c r="D53" s="125" t="s">
        <v>12</v>
      </c>
      <c r="E53" s="88">
        <v>0</v>
      </c>
      <c r="F53" s="88" t="s">
        <v>102</v>
      </c>
      <c r="G53" s="93" t="s">
        <v>103</v>
      </c>
      <c r="H53" s="92" t="s">
        <v>363</v>
      </c>
      <c r="I53" s="92" t="s">
        <v>364</v>
      </c>
      <c r="J53" s="93" t="s">
        <v>654</v>
      </c>
      <c r="K53" s="93" t="s">
        <v>654</v>
      </c>
      <c r="L53" s="282"/>
    </row>
    <row r="54" spans="2:12" ht="94.5" customHeight="1" x14ac:dyDescent="0.3">
      <c r="B54" s="300"/>
      <c r="C54" s="285"/>
      <c r="D54" s="125" t="s">
        <v>13</v>
      </c>
      <c r="E54" s="104"/>
      <c r="F54" s="187" t="s">
        <v>104</v>
      </c>
      <c r="G54" s="187" t="s">
        <v>483</v>
      </c>
      <c r="H54" s="192" t="s">
        <v>507</v>
      </c>
      <c r="I54" s="240" t="s">
        <v>545</v>
      </c>
      <c r="J54" s="126"/>
      <c r="K54" s="169"/>
      <c r="L54" s="282"/>
    </row>
    <row r="55" spans="2:12" ht="20.149999999999999" customHeight="1" x14ac:dyDescent="0.3">
      <c r="B55" s="300"/>
      <c r="C55" s="285"/>
      <c r="D55" s="284" t="s">
        <v>15</v>
      </c>
      <c r="E55" s="285"/>
      <c r="F55" s="285"/>
      <c r="G55" s="285"/>
      <c r="H55" s="285"/>
      <c r="I55" s="285"/>
      <c r="J55" s="285"/>
      <c r="K55" s="285"/>
      <c r="L55" s="282"/>
    </row>
    <row r="56" spans="2:12" ht="20.149999999999999" customHeight="1" x14ac:dyDescent="0.3">
      <c r="B56" s="300"/>
      <c r="C56" s="285"/>
      <c r="D56" s="286" t="s">
        <v>105</v>
      </c>
      <c r="E56" s="286"/>
      <c r="F56" s="286"/>
      <c r="G56" s="286"/>
      <c r="H56" s="286"/>
      <c r="I56" s="286"/>
      <c r="J56" s="286"/>
      <c r="K56" s="286"/>
      <c r="L56" s="282"/>
    </row>
    <row r="57" spans="2:12" ht="25" customHeight="1" x14ac:dyDescent="0.3">
      <c r="B57" s="300"/>
      <c r="C57" s="74" t="s">
        <v>106</v>
      </c>
      <c r="D57" s="123"/>
      <c r="E57" s="124" t="s">
        <v>5</v>
      </c>
      <c r="F57" s="124" t="s">
        <v>6</v>
      </c>
      <c r="G57" s="124" t="s">
        <v>7</v>
      </c>
      <c r="H57" s="124" t="s">
        <v>8</v>
      </c>
      <c r="I57" s="124" t="s">
        <v>9</v>
      </c>
      <c r="J57" s="124" t="s">
        <v>10</v>
      </c>
      <c r="K57" s="124" t="s">
        <v>601</v>
      </c>
      <c r="L57" s="282"/>
    </row>
    <row r="58" spans="2:12" ht="80.150000000000006" customHeight="1" x14ac:dyDescent="0.3">
      <c r="B58" s="300"/>
      <c r="C58" s="285" t="s">
        <v>107</v>
      </c>
      <c r="D58" s="125" t="s">
        <v>12</v>
      </c>
      <c r="E58" s="88">
        <v>0</v>
      </c>
      <c r="F58" s="88" t="s">
        <v>108</v>
      </c>
      <c r="G58" s="94" t="s">
        <v>109</v>
      </c>
      <c r="H58" s="92" t="s">
        <v>110</v>
      </c>
      <c r="I58" s="92" t="s">
        <v>111</v>
      </c>
      <c r="J58" s="258" t="s">
        <v>112</v>
      </c>
      <c r="K58" s="258" t="s">
        <v>112</v>
      </c>
      <c r="L58" s="282"/>
    </row>
    <row r="59" spans="2:12" ht="139" customHeight="1" x14ac:dyDescent="0.3">
      <c r="B59" s="300"/>
      <c r="C59" s="285"/>
      <c r="D59" s="125" t="s">
        <v>13</v>
      </c>
      <c r="E59" s="104"/>
      <c r="F59" s="187" t="s">
        <v>113</v>
      </c>
      <c r="G59" s="187" t="s">
        <v>484</v>
      </c>
      <c r="H59" s="192" t="s">
        <v>506</v>
      </c>
      <c r="I59" s="240" t="s">
        <v>546</v>
      </c>
      <c r="J59" s="126"/>
      <c r="K59" s="169"/>
      <c r="L59" s="282"/>
    </row>
    <row r="60" spans="2:12" ht="20.149999999999999" customHeight="1" x14ac:dyDescent="0.3">
      <c r="B60" s="300"/>
      <c r="C60" s="285"/>
      <c r="D60" s="284" t="s">
        <v>15</v>
      </c>
      <c r="E60" s="285"/>
      <c r="F60" s="285"/>
      <c r="G60" s="285"/>
      <c r="H60" s="285"/>
      <c r="I60" s="285"/>
      <c r="J60" s="285"/>
      <c r="K60" s="285"/>
      <c r="L60" s="282"/>
    </row>
    <row r="61" spans="2:12" ht="20.149999999999999" customHeight="1" x14ac:dyDescent="0.3">
      <c r="B61" s="301"/>
      <c r="C61" s="285"/>
      <c r="D61" s="305" t="s">
        <v>114</v>
      </c>
      <c r="E61" s="306"/>
      <c r="F61" s="306"/>
      <c r="G61" s="306"/>
      <c r="H61" s="306"/>
      <c r="I61" s="306"/>
      <c r="J61" s="306"/>
      <c r="K61" s="307"/>
      <c r="L61" s="282"/>
    </row>
    <row r="62" spans="2:12" ht="25" customHeight="1" x14ac:dyDescent="0.3">
      <c r="B62" s="122" t="s">
        <v>75</v>
      </c>
      <c r="C62" s="74" t="s">
        <v>115</v>
      </c>
      <c r="D62" s="123"/>
      <c r="E62" s="124" t="s">
        <v>5</v>
      </c>
      <c r="F62" s="124" t="s">
        <v>6</v>
      </c>
      <c r="G62" s="124" t="s">
        <v>7</v>
      </c>
      <c r="H62" s="124" t="s">
        <v>8</v>
      </c>
      <c r="I62" s="124" t="s">
        <v>9</v>
      </c>
      <c r="J62" s="124" t="s">
        <v>10</v>
      </c>
      <c r="K62" s="124" t="s">
        <v>601</v>
      </c>
      <c r="L62" s="282"/>
    </row>
    <row r="63" spans="2:12" ht="116.5" customHeight="1" x14ac:dyDescent="0.3">
      <c r="B63" s="299">
        <v>0.3</v>
      </c>
      <c r="C63" s="285" t="s">
        <v>116</v>
      </c>
      <c r="D63" s="125" t="s">
        <v>12</v>
      </c>
      <c r="E63" s="88">
        <v>0</v>
      </c>
      <c r="F63" s="88" t="s">
        <v>117</v>
      </c>
      <c r="G63" s="88" t="s">
        <v>118</v>
      </c>
      <c r="H63" s="88" t="s">
        <v>119</v>
      </c>
      <c r="I63" s="88" t="s">
        <v>365</v>
      </c>
      <c r="J63" s="101" t="s">
        <v>655</v>
      </c>
      <c r="K63" s="101" t="s">
        <v>656</v>
      </c>
      <c r="L63" s="282"/>
    </row>
    <row r="64" spans="2:12" ht="140.5" customHeight="1" x14ac:dyDescent="0.3">
      <c r="B64" s="312"/>
      <c r="C64" s="285"/>
      <c r="D64" s="125" t="s">
        <v>13</v>
      </c>
      <c r="E64" s="104"/>
      <c r="F64" s="187" t="s">
        <v>120</v>
      </c>
      <c r="G64" s="187" t="s">
        <v>121</v>
      </c>
      <c r="H64" s="192" t="s">
        <v>505</v>
      </c>
      <c r="I64" s="240" t="s">
        <v>548</v>
      </c>
      <c r="J64" s="126"/>
      <c r="K64" s="169"/>
      <c r="L64" s="282"/>
    </row>
    <row r="65" spans="2:13" ht="20.149999999999999" customHeight="1" x14ac:dyDescent="0.3">
      <c r="B65" s="312"/>
      <c r="C65" s="285"/>
      <c r="D65" s="284" t="s">
        <v>547</v>
      </c>
      <c r="E65" s="285"/>
      <c r="F65" s="285"/>
      <c r="G65" s="285"/>
      <c r="H65" s="285"/>
      <c r="I65" s="285"/>
      <c r="J65" s="285"/>
      <c r="K65" s="285"/>
      <c r="L65" s="282"/>
      <c r="M65" s="78"/>
    </row>
    <row r="66" spans="2:13" ht="20.149999999999999" customHeight="1" x14ac:dyDescent="0.3">
      <c r="B66" s="312"/>
      <c r="C66" s="285"/>
      <c r="D66" s="292" t="s">
        <v>122</v>
      </c>
      <c r="E66" s="293"/>
      <c r="F66" s="293"/>
      <c r="G66" s="293"/>
      <c r="H66" s="293"/>
      <c r="I66" s="293"/>
      <c r="J66" s="293"/>
      <c r="K66" s="294"/>
      <c r="L66" s="283"/>
    </row>
    <row r="67" spans="2:13" x14ac:dyDescent="0.3">
      <c r="B67" s="129"/>
      <c r="C67" s="129"/>
    </row>
    <row r="68" spans="2:13" ht="25" customHeight="1" x14ac:dyDescent="0.3">
      <c r="B68" s="122" t="s">
        <v>123</v>
      </c>
      <c r="C68" s="74" t="s">
        <v>124</v>
      </c>
      <c r="D68" s="123"/>
      <c r="E68" s="124" t="s">
        <v>5</v>
      </c>
      <c r="F68" s="124" t="s">
        <v>6</v>
      </c>
      <c r="G68" s="124" t="s">
        <v>7</v>
      </c>
      <c r="H68" s="124" t="s">
        <v>8</v>
      </c>
      <c r="I68" s="124" t="s">
        <v>540</v>
      </c>
      <c r="J68" s="124" t="s">
        <v>10</v>
      </c>
      <c r="K68" s="124" t="s">
        <v>601</v>
      </c>
      <c r="L68" s="76" t="s">
        <v>23</v>
      </c>
    </row>
    <row r="69" spans="2:13" ht="80.150000000000006" customHeight="1" x14ac:dyDescent="0.3">
      <c r="B69" s="302" t="s">
        <v>125</v>
      </c>
      <c r="C69" s="285" t="s">
        <v>657</v>
      </c>
      <c r="D69" s="125" t="s">
        <v>12</v>
      </c>
      <c r="E69" s="95" t="s">
        <v>126</v>
      </c>
      <c r="F69" s="96" t="s">
        <v>127</v>
      </c>
      <c r="G69" s="97" t="s">
        <v>128</v>
      </c>
      <c r="H69" s="98" t="s">
        <v>129</v>
      </c>
      <c r="I69" s="98" t="s">
        <v>130</v>
      </c>
      <c r="J69" s="362" t="s">
        <v>658</v>
      </c>
      <c r="K69" s="362" t="s">
        <v>658</v>
      </c>
      <c r="L69" s="281" t="s">
        <v>131</v>
      </c>
    </row>
    <row r="70" spans="2:13" ht="188" customHeight="1" x14ac:dyDescent="0.3">
      <c r="B70" s="303"/>
      <c r="C70" s="285"/>
      <c r="D70" s="125" t="s">
        <v>13</v>
      </c>
      <c r="E70" s="104"/>
      <c r="F70" s="196" t="s">
        <v>132</v>
      </c>
      <c r="G70" s="196" t="s">
        <v>485</v>
      </c>
      <c r="H70" s="192" t="s">
        <v>503</v>
      </c>
      <c r="I70" s="241" t="s">
        <v>549</v>
      </c>
      <c r="J70" s="126"/>
      <c r="K70" s="130"/>
      <c r="L70" s="282"/>
    </row>
    <row r="71" spans="2:13" ht="20.149999999999999" customHeight="1" x14ac:dyDescent="0.3">
      <c r="B71" s="303"/>
      <c r="C71" s="285"/>
      <c r="D71" s="284" t="s">
        <v>15</v>
      </c>
      <c r="E71" s="285"/>
      <c r="F71" s="285"/>
      <c r="G71" s="285"/>
      <c r="H71" s="285"/>
      <c r="I71" s="285"/>
      <c r="J71" s="285"/>
      <c r="K71" s="313"/>
      <c r="L71" s="282"/>
      <c r="M71" s="78"/>
    </row>
    <row r="72" spans="2:13" ht="20.149999999999999" customHeight="1" x14ac:dyDescent="0.3">
      <c r="B72" s="303"/>
      <c r="C72" s="285"/>
      <c r="D72" s="292" t="s">
        <v>133</v>
      </c>
      <c r="E72" s="293"/>
      <c r="F72" s="293"/>
      <c r="G72" s="293"/>
      <c r="H72" s="293"/>
      <c r="I72" s="293"/>
      <c r="J72" s="293"/>
      <c r="K72" s="293"/>
      <c r="L72" s="282"/>
    </row>
    <row r="73" spans="2:13" ht="25" customHeight="1" x14ac:dyDescent="0.3">
      <c r="B73" s="303"/>
      <c r="C73" s="74" t="s">
        <v>134</v>
      </c>
      <c r="D73" s="123"/>
      <c r="E73" s="124" t="s">
        <v>5</v>
      </c>
      <c r="F73" s="124" t="s">
        <v>6</v>
      </c>
      <c r="G73" s="124" t="s">
        <v>7</v>
      </c>
      <c r="H73" s="124" t="s">
        <v>8</v>
      </c>
      <c r="I73" s="124" t="s">
        <v>9</v>
      </c>
      <c r="J73" s="124" t="s">
        <v>10</v>
      </c>
      <c r="K73" s="124" t="s">
        <v>601</v>
      </c>
      <c r="L73" s="282"/>
    </row>
    <row r="74" spans="2:13" ht="164" customHeight="1" x14ac:dyDescent="0.3">
      <c r="B74" s="303"/>
      <c r="C74" s="285" t="s">
        <v>659</v>
      </c>
      <c r="D74" s="125" t="s">
        <v>12</v>
      </c>
      <c r="E74" s="99">
        <v>0</v>
      </c>
      <c r="F74" s="98" t="s">
        <v>135</v>
      </c>
      <c r="G74" s="100" t="s">
        <v>136</v>
      </c>
      <c r="H74" s="99" t="s">
        <v>137</v>
      </c>
      <c r="I74" s="363" t="s">
        <v>14</v>
      </c>
      <c r="J74" s="95" t="s">
        <v>660</v>
      </c>
      <c r="K74" s="95" t="s">
        <v>597</v>
      </c>
      <c r="L74" s="282"/>
    </row>
    <row r="75" spans="2:13" ht="112" customHeight="1" x14ac:dyDescent="0.3">
      <c r="B75" s="303"/>
      <c r="C75" s="285"/>
      <c r="D75" s="125" t="s">
        <v>13</v>
      </c>
      <c r="E75" s="104"/>
      <c r="F75" s="196" t="s">
        <v>138</v>
      </c>
      <c r="G75" s="196" t="s">
        <v>486</v>
      </c>
      <c r="H75" s="192" t="s">
        <v>504</v>
      </c>
      <c r="I75" s="241" t="s">
        <v>550</v>
      </c>
      <c r="J75" s="126"/>
      <c r="K75" s="130"/>
      <c r="L75" s="282"/>
    </row>
    <row r="76" spans="2:13" ht="20.149999999999999" customHeight="1" x14ac:dyDescent="0.3">
      <c r="B76" s="303"/>
      <c r="C76" s="285"/>
      <c r="D76" s="284" t="s">
        <v>15</v>
      </c>
      <c r="E76" s="285"/>
      <c r="F76" s="285"/>
      <c r="G76" s="285"/>
      <c r="H76" s="285"/>
      <c r="I76" s="285"/>
      <c r="J76" s="285"/>
      <c r="K76" s="313"/>
      <c r="L76" s="282"/>
      <c r="M76" s="78"/>
    </row>
    <row r="77" spans="2:13" ht="20.149999999999999" customHeight="1" x14ac:dyDescent="0.3">
      <c r="B77" s="303"/>
      <c r="C77" s="285"/>
      <c r="D77" s="292" t="s">
        <v>589</v>
      </c>
      <c r="E77" s="293"/>
      <c r="F77" s="293"/>
      <c r="G77" s="293"/>
      <c r="H77" s="293"/>
      <c r="I77" s="293"/>
      <c r="J77" s="293"/>
      <c r="K77" s="293"/>
      <c r="L77" s="282"/>
    </row>
    <row r="78" spans="2:13" ht="25" customHeight="1" x14ac:dyDescent="0.3">
      <c r="B78" s="303"/>
      <c r="C78" s="74" t="s">
        <v>139</v>
      </c>
      <c r="D78" s="123"/>
      <c r="E78" s="124" t="s">
        <v>5</v>
      </c>
      <c r="F78" s="124" t="s">
        <v>6</v>
      </c>
      <c r="G78" s="124" t="s">
        <v>7</v>
      </c>
      <c r="H78" s="124" t="s">
        <v>8</v>
      </c>
      <c r="I78" s="124" t="s">
        <v>9</v>
      </c>
      <c r="J78" s="124" t="s">
        <v>10</v>
      </c>
      <c r="K78" s="124" t="s">
        <v>601</v>
      </c>
      <c r="L78" s="282"/>
    </row>
    <row r="79" spans="2:13" ht="152" customHeight="1" x14ac:dyDescent="0.3">
      <c r="B79" s="303"/>
      <c r="C79" s="364" t="s">
        <v>661</v>
      </c>
      <c r="D79" s="125" t="s">
        <v>12</v>
      </c>
      <c r="E79" s="99">
        <v>0</v>
      </c>
      <c r="F79" s="98" t="s">
        <v>140</v>
      </c>
      <c r="G79" s="98" t="s">
        <v>141</v>
      </c>
      <c r="H79" s="98" t="s">
        <v>142</v>
      </c>
      <c r="I79" s="100" t="s">
        <v>14</v>
      </c>
      <c r="J79" s="365" t="s">
        <v>662</v>
      </c>
      <c r="K79" s="365" t="s">
        <v>662</v>
      </c>
      <c r="L79" s="282"/>
    </row>
    <row r="80" spans="2:13" ht="106" customHeight="1" x14ac:dyDescent="0.3">
      <c r="B80" s="303"/>
      <c r="C80" s="364"/>
      <c r="D80" s="125" t="s">
        <v>13</v>
      </c>
      <c r="E80" s="104"/>
      <c r="F80" s="196" t="s">
        <v>143</v>
      </c>
      <c r="G80" s="196" t="s">
        <v>487</v>
      </c>
      <c r="H80" s="192" t="s">
        <v>502</v>
      </c>
      <c r="I80" s="241" t="s">
        <v>552</v>
      </c>
      <c r="J80" s="126"/>
      <c r="K80" s="130"/>
      <c r="L80" s="282"/>
    </row>
    <row r="81" spans="2:13" ht="20.149999999999999" customHeight="1" x14ac:dyDescent="0.3">
      <c r="B81" s="303"/>
      <c r="C81" s="364"/>
      <c r="D81" s="284" t="s">
        <v>15</v>
      </c>
      <c r="E81" s="285"/>
      <c r="F81" s="285"/>
      <c r="G81" s="285"/>
      <c r="H81" s="285"/>
      <c r="I81" s="285"/>
      <c r="J81" s="285"/>
      <c r="K81" s="313"/>
      <c r="L81" s="282"/>
      <c r="M81" s="78"/>
    </row>
    <row r="82" spans="2:13" ht="20.149999999999999" customHeight="1" x14ac:dyDescent="0.3">
      <c r="B82" s="304"/>
      <c r="C82" s="364"/>
      <c r="D82" s="292" t="s">
        <v>144</v>
      </c>
      <c r="E82" s="293"/>
      <c r="F82" s="293"/>
      <c r="G82" s="293"/>
      <c r="H82" s="293"/>
      <c r="I82" s="293"/>
      <c r="J82" s="293"/>
      <c r="K82" s="293"/>
      <c r="L82" s="282"/>
    </row>
    <row r="83" spans="2:13" ht="25" customHeight="1" x14ac:dyDescent="0.3">
      <c r="B83" s="122" t="s">
        <v>75</v>
      </c>
      <c r="C83" s="74" t="s">
        <v>145</v>
      </c>
      <c r="D83" s="123"/>
      <c r="E83" s="124" t="s">
        <v>5</v>
      </c>
      <c r="F83" s="124" t="s">
        <v>6</v>
      </c>
      <c r="G83" s="124" t="s">
        <v>7</v>
      </c>
      <c r="H83" s="124" t="s">
        <v>8</v>
      </c>
      <c r="I83" s="124" t="s">
        <v>9</v>
      </c>
      <c r="J83" s="124" t="s">
        <v>10</v>
      </c>
      <c r="K83" s="124" t="s">
        <v>601</v>
      </c>
      <c r="L83" s="282"/>
    </row>
    <row r="84" spans="2:13" ht="80.150000000000006" customHeight="1" x14ac:dyDescent="0.3">
      <c r="B84" s="299">
        <v>0.1</v>
      </c>
      <c r="C84" s="285" t="s">
        <v>663</v>
      </c>
      <c r="D84" s="125" t="s">
        <v>12</v>
      </c>
      <c r="E84" s="99">
        <v>0</v>
      </c>
      <c r="F84" s="98" t="s">
        <v>146</v>
      </c>
      <c r="G84" s="98" t="s">
        <v>147</v>
      </c>
      <c r="H84" s="97" t="s">
        <v>148</v>
      </c>
      <c r="I84" s="98" t="s">
        <v>664</v>
      </c>
      <c r="J84" s="257" t="s">
        <v>665</v>
      </c>
      <c r="K84" s="257" t="s">
        <v>14</v>
      </c>
      <c r="L84" s="282"/>
    </row>
    <row r="85" spans="2:13" ht="109" customHeight="1" x14ac:dyDescent="0.3">
      <c r="B85" s="300"/>
      <c r="C85" s="285"/>
      <c r="D85" s="125" t="s">
        <v>13</v>
      </c>
      <c r="E85" s="104"/>
      <c r="F85" s="187" t="s">
        <v>149</v>
      </c>
      <c r="G85" s="187" t="s">
        <v>488</v>
      </c>
      <c r="H85" s="192" t="s">
        <v>501</v>
      </c>
      <c r="I85" s="241" t="s">
        <v>551</v>
      </c>
      <c r="J85" s="126"/>
      <c r="K85" s="130"/>
      <c r="L85" s="282"/>
    </row>
    <row r="86" spans="2:13" ht="20.149999999999999" customHeight="1" x14ac:dyDescent="0.3">
      <c r="B86" s="300"/>
      <c r="C86" s="285"/>
      <c r="D86" s="284" t="s">
        <v>15</v>
      </c>
      <c r="E86" s="285"/>
      <c r="F86" s="285"/>
      <c r="G86" s="285"/>
      <c r="H86" s="285"/>
      <c r="I86" s="285"/>
      <c r="J86" s="285"/>
      <c r="K86" s="313"/>
      <c r="L86" s="282"/>
      <c r="M86" s="78"/>
    </row>
    <row r="87" spans="2:13" ht="20.149999999999999" customHeight="1" x14ac:dyDescent="0.3">
      <c r="B87" s="301"/>
      <c r="C87" s="285"/>
      <c r="D87" s="292" t="s">
        <v>150</v>
      </c>
      <c r="E87" s="293"/>
      <c r="F87" s="293"/>
      <c r="G87" s="293"/>
      <c r="H87" s="293"/>
      <c r="I87" s="293"/>
      <c r="J87" s="293"/>
      <c r="K87" s="293"/>
      <c r="L87" s="282"/>
    </row>
    <row r="88" spans="2:13" x14ac:dyDescent="0.3">
      <c r="B88" s="129"/>
      <c r="C88" s="129"/>
      <c r="L88" s="282"/>
    </row>
    <row r="89" spans="2:13" ht="25" customHeight="1" x14ac:dyDescent="0.3">
      <c r="B89" s="122" t="s">
        <v>151</v>
      </c>
      <c r="C89" s="74" t="s">
        <v>152</v>
      </c>
      <c r="D89" s="123"/>
      <c r="E89" s="124" t="s">
        <v>5</v>
      </c>
      <c r="F89" s="124" t="s">
        <v>6</v>
      </c>
      <c r="G89" s="124" t="s">
        <v>7</v>
      </c>
      <c r="H89" s="124" t="s">
        <v>8</v>
      </c>
      <c r="I89" s="124" t="s">
        <v>9</v>
      </c>
      <c r="J89" s="124" t="s">
        <v>10</v>
      </c>
      <c r="K89" s="124" t="s">
        <v>601</v>
      </c>
      <c r="L89" s="76" t="s">
        <v>23</v>
      </c>
    </row>
    <row r="90" spans="2:13" ht="105.65" customHeight="1" x14ac:dyDescent="0.3">
      <c r="B90" s="302" t="s">
        <v>153</v>
      </c>
      <c r="C90" s="285" t="s">
        <v>154</v>
      </c>
      <c r="D90" s="125" t="s">
        <v>12</v>
      </c>
      <c r="E90" s="88" t="s">
        <v>14</v>
      </c>
      <c r="F90" s="101" t="s">
        <v>155</v>
      </c>
      <c r="G90" s="101" t="s">
        <v>156</v>
      </c>
      <c r="H90" s="88" t="s">
        <v>157</v>
      </c>
      <c r="I90" s="88" t="s">
        <v>158</v>
      </c>
      <c r="J90" s="101" t="s">
        <v>633</v>
      </c>
      <c r="K90" s="101" t="s">
        <v>599</v>
      </c>
      <c r="L90" s="281" t="s">
        <v>159</v>
      </c>
    </row>
    <row r="91" spans="2:13" ht="170" customHeight="1" x14ac:dyDescent="0.3">
      <c r="B91" s="303"/>
      <c r="C91" s="285"/>
      <c r="D91" s="125" t="s">
        <v>13</v>
      </c>
      <c r="E91" s="104"/>
      <c r="F91" s="190" t="s">
        <v>160</v>
      </c>
      <c r="G91" s="190" t="s">
        <v>161</v>
      </c>
      <c r="H91" s="192" t="s">
        <v>500</v>
      </c>
      <c r="I91" s="238" t="s">
        <v>553</v>
      </c>
      <c r="J91" s="126"/>
      <c r="K91" s="169"/>
      <c r="L91" s="282"/>
    </row>
    <row r="92" spans="2:13" ht="20.149999999999999" customHeight="1" x14ac:dyDescent="0.3">
      <c r="B92" s="303"/>
      <c r="C92" s="285"/>
      <c r="D92" s="284" t="s">
        <v>15</v>
      </c>
      <c r="E92" s="285"/>
      <c r="F92" s="285"/>
      <c r="G92" s="285"/>
      <c r="H92" s="285"/>
      <c r="I92" s="285"/>
      <c r="J92" s="285"/>
      <c r="K92" s="285"/>
      <c r="L92" s="282"/>
    </row>
    <row r="93" spans="2:13" ht="20.149999999999999" customHeight="1" x14ac:dyDescent="0.3">
      <c r="B93" s="303"/>
      <c r="C93" s="285"/>
      <c r="D93" s="286" t="s">
        <v>162</v>
      </c>
      <c r="E93" s="286"/>
      <c r="F93" s="286"/>
      <c r="G93" s="286"/>
      <c r="H93" s="286"/>
      <c r="I93" s="286"/>
      <c r="J93" s="286"/>
      <c r="K93" s="286"/>
      <c r="L93" s="282"/>
    </row>
    <row r="94" spans="2:13" ht="25" customHeight="1" x14ac:dyDescent="0.3">
      <c r="B94" s="303"/>
      <c r="C94" s="74" t="s">
        <v>163</v>
      </c>
      <c r="D94" s="123"/>
      <c r="E94" s="124" t="s">
        <v>5</v>
      </c>
      <c r="F94" s="124" t="s">
        <v>6</v>
      </c>
      <c r="G94" s="124" t="s">
        <v>7</v>
      </c>
      <c r="H94" s="124" t="s">
        <v>8</v>
      </c>
      <c r="I94" s="124" t="s">
        <v>9</v>
      </c>
      <c r="J94" s="124" t="s">
        <v>10</v>
      </c>
      <c r="K94" s="124" t="s">
        <v>601</v>
      </c>
      <c r="L94" s="282"/>
    </row>
    <row r="95" spans="2:13" ht="69" x14ac:dyDescent="0.3">
      <c r="B95" s="303"/>
      <c r="C95" s="285" t="s">
        <v>366</v>
      </c>
      <c r="D95" s="125" t="s">
        <v>12</v>
      </c>
      <c r="E95" s="88" t="s">
        <v>14</v>
      </c>
      <c r="F95" s="102" t="s">
        <v>164</v>
      </c>
      <c r="G95" s="103" t="s">
        <v>165</v>
      </c>
      <c r="H95" s="103" t="s">
        <v>166</v>
      </c>
      <c r="I95" s="102" t="s">
        <v>167</v>
      </c>
      <c r="J95" s="366" t="s">
        <v>666</v>
      </c>
      <c r="K95" s="366" t="s">
        <v>667</v>
      </c>
      <c r="L95" s="282"/>
    </row>
    <row r="96" spans="2:13" ht="138" customHeight="1" x14ac:dyDescent="0.3">
      <c r="B96" s="303"/>
      <c r="C96" s="285"/>
      <c r="D96" s="125" t="s">
        <v>13</v>
      </c>
      <c r="E96" s="104"/>
      <c r="F96" s="196" t="s">
        <v>469</v>
      </c>
      <c r="G96" s="196" t="s">
        <v>489</v>
      </c>
      <c r="H96" s="192" t="s">
        <v>499</v>
      </c>
      <c r="I96" s="241" t="s">
        <v>566</v>
      </c>
      <c r="J96" s="126"/>
      <c r="K96" s="169"/>
      <c r="L96" s="282"/>
    </row>
    <row r="97" spans="2:58" ht="20.149999999999999" customHeight="1" x14ac:dyDescent="0.3">
      <c r="B97" s="303"/>
      <c r="C97" s="285"/>
      <c r="D97" s="284" t="s">
        <v>15</v>
      </c>
      <c r="E97" s="285"/>
      <c r="F97" s="285"/>
      <c r="G97" s="285"/>
      <c r="H97" s="285"/>
      <c r="I97" s="285"/>
      <c r="J97" s="285"/>
      <c r="K97" s="285"/>
      <c r="L97" s="282"/>
      <c r="M97" s="78"/>
    </row>
    <row r="98" spans="2:58" ht="20.149999999999999" customHeight="1" x14ac:dyDescent="0.3">
      <c r="B98" s="303"/>
      <c r="C98" s="285"/>
      <c r="D98" s="292" t="s">
        <v>168</v>
      </c>
      <c r="E98" s="293"/>
      <c r="F98" s="293"/>
      <c r="G98" s="293"/>
      <c r="H98" s="293"/>
      <c r="I98" s="293"/>
      <c r="J98" s="293"/>
      <c r="K98" s="294"/>
      <c r="L98" s="282"/>
    </row>
    <row r="99" spans="2:58" ht="25" customHeight="1" x14ac:dyDescent="0.3">
      <c r="B99" s="122" t="s">
        <v>75</v>
      </c>
      <c r="C99" s="74" t="s">
        <v>169</v>
      </c>
      <c r="D99" s="123"/>
      <c r="E99" s="124" t="s">
        <v>5</v>
      </c>
      <c r="F99" s="124" t="s">
        <v>6</v>
      </c>
      <c r="G99" s="124" t="s">
        <v>7</v>
      </c>
      <c r="H99" s="124" t="s">
        <v>8</v>
      </c>
      <c r="I99" s="124" t="s">
        <v>9</v>
      </c>
      <c r="J99" s="124" t="s">
        <v>10</v>
      </c>
      <c r="K99" s="124" t="s">
        <v>601</v>
      </c>
      <c r="L99" s="282"/>
    </row>
    <row r="100" spans="2:58" ht="80.150000000000006" customHeight="1" x14ac:dyDescent="0.3">
      <c r="B100" s="299">
        <v>0.1</v>
      </c>
      <c r="C100" s="295" t="s">
        <v>367</v>
      </c>
      <c r="D100" s="125" t="s">
        <v>12</v>
      </c>
      <c r="E100" s="88" t="s">
        <v>14</v>
      </c>
      <c r="F100" s="88" t="s">
        <v>14</v>
      </c>
      <c r="G100" s="88" t="s">
        <v>14</v>
      </c>
      <c r="H100" s="88" t="s">
        <v>170</v>
      </c>
      <c r="I100" s="88" t="s">
        <v>171</v>
      </c>
      <c r="J100" s="360" t="s">
        <v>668</v>
      </c>
      <c r="K100" s="360" t="s">
        <v>669</v>
      </c>
      <c r="L100" s="282"/>
    </row>
    <row r="101" spans="2:58" ht="121.5" customHeight="1" x14ac:dyDescent="0.3">
      <c r="B101" s="300"/>
      <c r="C101" s="295"/>
      <c r="D101" s="125" t="s">
        <v>13</v>
      </c>
      <c r="E101" s="104"/>
      <c r="F101" s="187" t="s">
        <v>172</v>
      </c>
      <c r="G101" s="187" t="s">
        <v>490</v>
      </c>
      <c r="H101" s="192" t="s">
        <v>498</v>
      </c>
      <c r="I101" s="240" t="s">
        <v>567</v>
      </c>
      <c r="J101" s="126"/>
      <c r="K101" s="169"/>
      <c r="L101" s="282"/>
    </row>
    <row r="102" spans="2:58" ht="20.149999999999999" customHeight="1" x14ac:dyDescent="0.3">
      <c r="B102" s="300"/>
      <c r="C102" s="295"/>
      <c r="D102" s="284" t="s">
        <v>15</v>
      </c>
      <c r="E102" s="285"/>
      <c r="F102" s="285"/>
      <c r="G102" s="285"/>
      <c r="H102" s="285"/>
      <c r="I102" s="285"/>
      <c r="J102" s="285"/>
      <c r="K102" s="285"/>
      <c r="L102" s="282"/>
    </row>
    <row r="103" spans="2:58" ht="20.149999999999999" customHeight="1" x14ac:dyDescent="0.3">
      <c r="B103" s="301"/>
      <c r="C103" s="295"/>
      <c r="D103" s="292" t="s">
        <v>173</v>
      </c>
      <c r="E103" s="293"/>
      <c r="F103" s="293"/>
      <c r="G103" s="293"/>
      <c r="H103" s="293"/>
      <c r="I103" s="293"/>
      <c r="J103" s="293"/>
      <c r="K103" s="294"/>
      <c r="L103" s="283"/>
    </row>
    <row r="104" spans="2:58" x14ac:dyDescent="0.3">
      <c r="B104" s="129"/>
      <c r="C104" s="129"/>
    </row>
    <row r="105" spans="2:58" x14ac:dyDescent="0.3">
      <c r="B105" s="131" t="s">
        <v>174</v>
      </c>
      <c r="C105" s="167"/>
    </row>
    <row r="106" spans="2:58" x14ac:dyDescent="0.3">
      <c r="B106" s="80" t="s">
        <v>50</v>
      </c>
      <c r="C106" s="167" t="s">
        <v>175</v>
      </c>
    </row>
    <row r="107" spans="2:58" ht="12" customHeight="1" x14ac:dyDescent="0.3">
      <c r="B107" s="80" t="s">
        <v>55</v>
      </c>
      <c r="C107" s="167" t="s">
        <v>537</v>
      </c>
    </row>
    <row r="108" spans="2:58" ht="12" customHeight="1" x14ac:dyDescent="0.3">
      <c r="B108" s="80" t="s">
        <v>83</v>
      </c>
      <c r="C108" s="367" t="s">
        <v>518</v>
      </c>
      <c r="D108" s="367"/>
      <c r="E108" s="367"/>
      <c r="F108" s="367"/>
      <c r="G108" s="367"/>
      <c r="H108" s="367"/>
      <c r="I108" s="367"/>
      <c r="J108" s="367"/>
      <c r="K108" s="367"/>
      <c r="L108" s="367"/>
      <c r="M108" s="367"/>
      <c r="N108" s="367"/>
      <c r="O108" s="367"/>
      <c r="P108" s="367"/>
      <c r="Q108" s="367"/>
      <c r="R108" s="367"/>
      <c r="S108" s="367"/>
      <c r="T108" s="367"/>
      <c r="U108" s="367"/>
      <c r="V108" s="367"/>
      <c r="W108" s="367"/>
      <c r="X108" s="367"/>
      <c r="Y108" s="367"/>
      <c r="Z108" s="367"/>
      <c r="AA108" s="367"/>
      <c r="AB108" s="367"/>
      <c r="AC108" s="367"/>
      <c r="AD108" s="367"/>
      <c r="AE108" s="367"/>
      <c r="AF108" s="367"/>
      <c r="AG108" s="367"/>
      <c r="AH108" s="367"/>
      <c r="AI108" s="367"/>
      <c r="AJ108" s="367"/>
      <c r="AK108" s="367"/>
      <c r="AL108" s="367"/>
      <c r="AM108" s="367"/>
      <c r="AN108" s="367"/>
      <c r="AO108" s="367"/>
      <c r="AP108" s="367"/>
      <c r="AQ108" s="367"/>
      <c r="AR108" s="367"/>
      <c r="AS108" s="367"/>
      <c r="AT108" s="367"/>
      <c r="AU108" s="367"/>
      <c r="AV108" s="367"/>
      <c r="AW108" s="367"/>
      <c r="AX108" s="367"/>
      <c r="AY108" s="367"/>
      <c r="AZ108" s="367"/>
      <c r="BA108" s="367"/>
      <c r="BB108" s="367"/>
      <c r="BC108" s="367"/>
      <c r="BD108" s="367"/>
      <c r="BE108" s="367"/>
      <c r="BF108" s="367"/>
    </row>
    <row r="109" spans="2:58" ht="12" customHeight="1" x14ac:dyDescent="0.3">
      <c r="B109" s="80" t="s">
        <v>85</v>
      </c>
      <c r="C109" s="367" t="s">
        <v>519</v>
      </c>
      <c r="D109" s="314"/>
      <c r="E109" s="314"/>
      <c r="F109" s="314"/>
      <c r="G109" s="314"/>
      <c r="H109" s="314"/>
      <c r="I109" s="314"/>
      <c r="J109" s="314"/>
      <c r="K109" s="314"/>
      <c r="L109" s="314"/>
      <c r="M109" s="314"/>
      <c r="N109" s="314"/>
      <c r="O109" s="314"/>
    </row>
    <row r="110" spans="2:58" x14ac:dyDescent="0.3">
      <c r="B110" s="80" t="s">
        <v>59</v>
      </c>
      <c r="C110" s="167" t="s">
        <v>176</v>
      </c>
    </row>
    <row r="111" spans="2:58" x14ac:dyDescent="0.3">
      <c r="B111" s="80" t="s">
        <v>70</v>
      </c>
      <c r="C111" s="167" t="s">
        <v>470</v>
      </c>
    </row>
    <row r="112" spans="2:58" x14ac:dyDescent="0.3">
      <c r="B112" s="80" t="s">
        <v>76</v>
      </c>
      <c r="C112" s="167" t="s">
        <v>471</v>
      </c>
    </row>
    <row r="113" spans="2:41" x14ac:dyDescent="0.3">
      <c r="B113" s="80" t="s">
        <v>87</v>
      </c>
      <c r="C113" s="167" t="s">
        <v>177</v>
      </c>
    </row>
    <row r="114" spans="2:41" x14ac:dyDescent="0.3">
      <c r="B114" s="80" t="s">
        <v>98</v>
      </c>
      <c r="C114" s="167" t="s">
        <v>178</v>
      </c>
    </row>
    <row r="115" spans="2:41" x14ac:dyDescent="0.3">
      <c r="B115" s="80" t="s">
        <v>101</v>
      </c>
      <c r="C115" s="167" t="s">
        <v>472</v>
      </c>
    </row>
    <row r="116" spans="2:41" x14ac:dyDescent="0.3">
      <c r="B116" s="80" t="s">
        <v>106</v>
      </c>
      <c r="C116" s="167" t="s">
        <v>368</v>
      </c>
    </row>
    <row r="117" spans="2:41" x14ac:dyDescent="0.3">
      <c r="B117" s="80" t="s">
        <v>115</v>
      </c>
      <c r="C117" s="167" t="s">
        <v>179</v>
      </c>
    </row>
    <row r="118" spans="2:41" x14ac:dyDescent="0.3">
      <c r="B118" s="80" t="s">
        <v>124</v>
      </c>
      <c r="C118" s="167" t="s">
        <v>369</v>
      </c>
    </row>
    <row r="119" spans="2:41" x14ac:dyDescent="0.3">
      <c r="B119" s="80" t="s">
        <v>134</v>
      </c>
      <c r="C119" s="167" t="s">
        <v>180</v>
      </c>
    </row>
    <row r="120" spans="2:41" x14ac:dyDescent="0.3">
      <c r="B120" s="80" t="s">
        <v>139</v>
      </c>
      <c r="C120" s="167" t="s">
        <v>181</v>
      </c>
    </row>
    <row r="121" spans="2:41" x14ac:dyDescent="0.3">
      <c r="B121" s="80" t="s">
        <v>145</v>
      </c>
      <c r="C121" s="167" t="s">
        <v>182</v>
      </c>
    </row>
    <row r="122" spans="2:41" x14ac:dyDescent="0.3">
      <c r="B122" s="80" t="s">
        <v>152</v>
      </c>
      <c r="C122" s="167" t="s">
        <v>183</v>
      </c>
    </row>
    <row r="123" spans="2:41" x14ac:dyDescent="0.3">
      <c r="B123" s="80" t="s">
        <v>163</v>
      </c>
      <c r="C123" s="167" t="s">
        <v>184</v>
      </c>
    </row>
    <row r="124" spans="2:41" ht="13" customHeight="1" x14ac:dyDescent="0.3">
      <c r="B124" s="80" t="s">
        <v>169</v>
      </c>
      <c r="C124" s="314" t="s">
        <v>185</v>
      </c>
      <c r="D124" s="314"/>
      <c r="E124" s="314"/>
      <c r="F124" s="314"/>
      <c r="G124" s="314"/>
      <c r="H124" s="314"/>
      <c r="I124" s="314"/>
      <c r="J124" s="314"/>
      <c r="K124" s="314"/>
      <c r="L124" s="314"/>
      <c r="M124" s="314"/>
      <c r="N124" s="314"/>
      <c r="O124" s="314"/>
      <c r="P124" s="314"/>
      <c r="Q124" s="314"/>
      <c r="R124" s="314"/>
      <c r="S124" s="314"/>
      <c r="T124" s="314"/>
      <c r="U124" s="314"/>
      <c r="V124" s="314"/>
      <c r="W124" s="314"/>
      <c r="X124" s="314"/>
      <c r="Y124" s="314"/>
      <c r="Z124" s="314"/>
      <c r="AA124" s="314"/>
      <c r="AB124" s="314"/>
      <c r="AC124" s="314"/>
      <c r="AD124" s="314"/>
      <c r="AE124" s="314"/>
      <c r="AF124" s="314"/>
      <c r="AG124" s="314"/>
      <c r="AH124" s="314"/>
      <c r="AI124" s="314"/>
      <c r="AJ124" s="314"/>
      <c r="AK124" s="314"/>
      <c r="AL124" s="314"/>
      <c r="AM124" s="314"/>
      <c r="AN124" s="314"/>
      <c r="AO124" s="314"/>
    </row>
    <row r="125" spans="2:41" ht="13" customHeight="1" x14ac:dyDescent="0.3">
      <c r="B125" s="80" t="s">
        <v>186</v>
      </c>
      <c r="C125" s="314" t="s">
        <v>187</v>
      </c>
      <c r="D125" s="315"/>
      <c r="E125" s="315"/>
      <c r="F125" s="315"/>
      <c r="G125" s="315"/>
      <c r="H125" s="315"/>
      <c r="I125" s="315"/>
      <c r="J125" s="315"/>
      <c r="K125" s="315"/>
      <c r="L125" s="315"/>
      <c r="M125" s="315"/>
      <c r="N125" s="315"/>
      <c r="O125" s="315"/>
      <c r="P125" s="315"/>
      <c r="Q125" s="315"/>
      <c r="R125" s="315"/>
      <c r="S125" s="315"/>
      <c r="T125" s="315"/>
      <c r="U125" s="315"/>
      <c r="V125" s="315"/>
      <c r="W125" s="315"/>
      <c r="X125" s="315"/>
      <c r="Y125" s="315"/>
      <c r="Z125" s="315"/>
      <c r="AA125" s="315"/>
      <c r="AB125" s="315"/>
      <c r="AC125" s="315"/>
      <c r="AD125" s="315"/>
      <c r="AE125" s="315"/>
      <c r="AF125" s="315"/>
      <c r="AG125" s="315"/>
      <c r="AH125" s="315"/>
      <c r="AI125" s="315"/>
      <c r="AJ125" s="315"/>
      <c r="AK125" s="315"/>
      <c r="AL125" s="315"/>
      <c r="AM125" s="315"/>
      <c r="AN125" s="315"/>
      <c r="AO125" s="315"/>
    </row>
  </sheetData>
  <mergeCells count="76">
    <mergeCell ref="C125:AO125"/>
    <mergeCell ref="C37:C40"/>
    <mergeCell ref="D39:K39"/>
    <mergeCell ref="D40:K40"/>
    <mergeCell ref="L90:L103"/>
    <mergeCell ref="C69:C72"/>
    <mergeCell ref="D82:K82"/>
    <mergeCell ref="D87:K87"/>
    <mergeCell ref="L69:L88"/>
    <mergeCell ref="D71:K71"/>
    <mergeCell ref="D72:K72"/>
    <mergeCell ref="C74:C77"/>
    <mergeCell ref="D76:K76"/>
    <mergeCell ref="D77:K77"/>
    <mergeCell ref="C79:C82"/>
    <mergeCell ref="D81:K81"/>
    <mergeCell ref="B90:B98"/>
    <mergeCell ref="C90:C93"/>
    <mergeCell ref="D92:K92"/>
    <mergeCell ref="D93:K93"/>
    <mergeCell ref="C95:C98"/>
    <mergeCell ref="D97:K97"/>
    <mergeCell ref="D98:K98"/>
    <mergeCell ref="C108:BF108"/>
    <mergeCell ref="C124:AO124"/>
    <mergeCell ref="B100:B103"/>
    <mergeCell ref="C100:C103"/>
    <mergeCell ref="D102:K102"/>
    <mergeCell ref="D103:K103"/>
    <mergeCell ref="C109:O109"/>
    <mergeCell ref="B69:B82"/>
    <mergeCell ref="B84:B87"/>
    <mergeCell ref="C84:C87"/>
    <mergeCell ref="D86:K86"/>
    <mergeCell ref="C43:C46"/>
    <mergeCell ref="C32:C35"/>
    <mergeCell ref="D34:K34"/>
    <mergeCell ref="D35:K35"/>
    <mergeCell ref="B32:B40"/>
    <mergeCell ref="C63:C66"/>
    <mergeCell ref="D65:K65"/>
    <mergeCell ref="D66:K66"/>
    <mergeCell ref="B63:B66"/>
    <mergeCell ref="B43:B61"/>
    <mergeCell ref="D28:K28"/>
    <mergeCell ref="D29:K29"/>
    <mergeCell ref="B16:B24"/>
    <mergeCell ref="C16:C19"/>
    <mergeCell ref="L43:L66"/>
    <mergeCell ref="D45:K45"/>
    <mergeCell ref="D46:K46"/>
    <mergeCell ref="C48:C51"/>
    <mergeCell ref="D50:K50"/>
    <mergeCell ref="D51:K51"/>
    <mergeCell ref="C53:C56"/>
    <mergeCell ref="D55:K55"/>
    <mergeCell ref="D56:K56"/>
    <mergeCell ref="C58:C61"/>
    <mergeCell ref="D60:K60"/>
    <mergeCell ref="D61:K61"/>
    <mergeCell ref="L16:L29"/>
    <mergeCell ref="D18:K18"/>
    <mergeCell ref="D19:K19"/>
    <mergeCell ref="C3:K3"/>
    <mergeCell ref="B5:B13"/>
    <mergeCell ref="C5:C8"/>
    <mergeCell ref="D7:K7"/>
    <mergeCell ref="D8:K8"/>
    <mergeCell ref="C10:C13"/>
    <mergeCell ref="D12:K12"/>
    <mergeCell ref="D13:K13"/>
    <mergeCell ref="C21:C24"/>
    <mergeCell ref="D23:K23"/>
    <mergeCell ref="D24:K24"/>
    <mergeCell ref="B26:B29"/>
    <mergeCell ref="C26:C29"/>
  </mergeCells>
  <pageMargins left="0.74803149606299213" right="0.74803149606299213" top="0.98425196850393704" bottom="0.98425196850393704" header="0.51181102362204722" footer="0.51181102362204722"/>
  <pageSetup paperSize="9" scale="35" orientation="landscape" r:id="rId1"/>
  <headerFooter alignWithMargins="0">
    <oddHeader>&amp;L&amp;"Calibri"&amp;10&amp;K000000 OFFICIAL&amp;1#_x000D_</oddHeader>
    <oddFooter>&amp;LUpdated January 2011_x000D_&amp;1#&amp;"Calibri"&amp;10&amp;K000000 OFFICIAL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AB76F4-AF34-439C-BFB9-E59B327EAA42}">
  <sheetPr>
    <tabColor rgb="FF00B050"/>
    <pageSetUpPr fitToPage="1"/>
  </sheetPr>
  <dimension ref="B1:L136"/>
  <sheetViews>
    <sheetView topLeftCell="B11" zoomScale="106" zoomScaleNormal="106" zoomScaleSheetLayoutView="100" workbookViewId="0">
      <selection activeCell="F17" sqref="F17"/>
    </sheetView>
  </sheetViews>
  <sheetFormatPr defaultColWidth="8.81640625" defaultRowHeight="13" x14ac:dyDescent="0.3"/>
  <cols>
    <col min="1" max="1" width="0" style="83" hidden="1" customWidth="1"/>
    <col min="2" max="2" width="25.81640625" style="83" customWidth="1"/>
    <col min="3" max="3" width="38.81640625" style="70" customWidth="1"/>
    <col min="4" max="4" width="11.08984375" style="198" customWidth="1"/>
    <col min="5" max="5" width="21.26953125" style="83" customWidth="1"/>
    <col min="6" max="10" width="27.81640625" style="83" customWidth="1"/>
    <col min="11" max="11" width="32.36328125" style="83" customWidth="1"/>
    <col min="12" max="12" width="35.81640625" style="83" customWidth="1"/>
    <col min="13" max="16384" width="8.81640625" style="83"/>
  </cols>
  <sheetData>
    <row r="1" spans="2:12" ht="18.5" x14ac:dyDescent="0.45">
      <c r="B1" s="82" t="s">
        <v>188</v>
      </c>
    </row>
    <row r="2" spans="2:12" x14ac:dyDescent="0.3">
      <c r="B2" s="84"/>
    </row>
    <row r="3" spans="2:12" ht="15.75" customHeight="1" x14ac:dyDescent="0.3">
      <c r="B3" s="85" t="s">
        <v>1</v>
      </c>
      <c r="C3" s="318" t="s">
        <v>48</v>
      </c>
      <c r="D3" s="319"/>
      <c r="E3" s="319"/>
      <c r="F3" s="319"/>
      <c r="G3" s="319"/>
      <c r="H3" s="319"/>
      <c r="I3" s="319"/>
      <c r="J3" s="319"/>
      <c r="K3" s="320"/>
    </row>
    <row r="4" spans="2:12" x14ac:dyDescent="0.3">
      <c r="B4" s="172" t="s">
        <v>189</v>
      </c>
      <c r="C4" s="173" t="s">
        <v>190</v>
      </c>
      <c r="D4" s="123"/>
      <c r="E4" s="124" t="s">
        <v>191</v>
      </c>
      <c r="F4" s="124" t="s">
        <v>192</v>
      </c>
      <c r="G4" s="124" t="s">
        <v>193</v>
      </c>
      <c r="H4" s="124" t="s">
        <v>491</v>
      </c>
      <c r="I4" s="124" t="s">
        <v>561</v>
      </c>
      <c r="J4" s="124" t="s">
        <v>608</v>
      </c>
      <c r="K4" s="124" t="s">
        <v>609</v>
      </c>
    </row>
    <row r="5" spans="2:12" ht="40" customHeight="1" thickBot="1" x14ac:dyDescent="0.35">
      <c r="B5" s="321" t="s">
        <v>370</v>
      </c>
      <c r="C5" s="322" t="s">
        <v>473</v>
      </c>
      <c r="D5" s="125" t="s">
        <v>12</v>
      </c>
      <c r="E5" s="174">
        <v>0.42</v>
      </c>
      <c r="F5" s="87" t="s">
        <v>14</v>
      </c>
      <c r="G5" s="87" t="s">
        <v>14</v>
      </c>
      <c r="H5" s="87">
        <v>0.5</v>
      </c>
      <c r="I5" s="87">
        <v>0.55000000000000004</v>
      </c>
      <c r="J5" s="87" t="s">
        <v>610</v>
      </c>
      <c r="K5" s="87" t="s">
        <v>610</v>
      </c>
    </row>
    <row r="6" spans="2:12" ht="40" customHeight="1" thickBot="1" x14ac:dyDescent="0.35">
      <c r="B6" s="321"/>
      <c r="C6" s="322"/>
      <c r="D6" s="125" t="s">
        <v>13</v>
      </c>
      <c r="E6" s="104"/>
      <c r="F6" s="225" t="s">
        <v>14</v>
      </c>
      <c r="G6" s="225" t="s">
        <v>14</v>
      </c>
      <c r="H6" s="251" t="s">
        <v>560</v>
      </c>
      <c r="I6" s="126" t="s">
        <v>559</v>
      </c>
      <c r="J6" s="259"/>
      <c r="K6" s="259"/>
    </row>
    <row r="7" spans="2:12" x14ac:dyDescent="0.3">
      <c r="B7" s="321"/>
      <c r="C7" s="322"/>
      <c r="D7" s="323" t="s">
        <v>15</v>
      </c>
      <c r="E7" s="324"/>
      <c r="F7" s="324"/>
      <c r="G7" s="324"/>
      <c r="H7" s="324"/>
      <c r="I7" s="324"/>
      <c r="J7" s="324"/>
      <c r="K7" s="325"/>
    </row>
    <row r="8" spans="2:12" x14ac:dyDescent="0.3">
      <c r="B8" s="321"/>
      <c r="C8" s="322"/>
      <c r="D8" s="313" t="s">
        <v>611</v>
      </c>
      <c r="E8" s="326"/>
      <c r="F8" s="326"/>
      <c r="G8" s="326"/>
      <c r="H8" s="326"/>
      <c r="I8" s="326"/>
      <c r="J8" s="326"/>
      <c r="K8" s="327"/>
    </row>
    <row r="9" spans="2:12" x14ac:dyDescent="0.3">
      <c r="B9" s="175"/>
      <c r="C9" s="129"/>
      <c r="D9" s="199"/>
    </row>
    <row r="10" spans="2:12" x14ac:dyDescent="0.3">
      <c r="B10" s="172" t="s">
        <v>195</v>
      </c>
      <c r="C10" s="173" t="s">
        <v>196</v>
      </c>
      <c r="D10" s="123"/>
      <c r="E10" s="124" t="s">
        <v>191</v>
      </c>
      <c r="F10" s="124" t="s">
        <v>192</v>
      </c>
      <c r="G10" s="124" t="s">
        <v>193</v>
      </c>
      <c r="H10" s="124" t="s">
        <v>491</v>
      </c>
      <c r="I10" s="124" t="s">
        <v>561</v>
      </c>
      <c r="J10" s="124" t="s">
        <v>608</v>
      </c>
      <c r="K10" s="124" t="s">
        <v>609</v>
      </c>
      <c r="L10" s="86" t="s">
        <v>23</v>
      </c>
    </row>
    <row r="11" spans="2:12" ht="57" customHeight="1" x14ac:dyDescent="0.3">
      <c r="B11" s="331" t="s">
        <v>371</v>
      </c>
      <c r="C11" s="322" t="s">
        <v>474</v>
      </c>
      <c r="D11" s="125" t="s">
        <v>12</v>
      </c>
      <c r="E11" s="168" t="s">
        <v>194</v>
      </c>
      <c r="F11" s="79" t="s">
        <v>197</v>
      </c>
      <c r="G11" s="79" t="s">
        <v>198</v>
      </c>
      <c r="H11" s="79" t="s">
        <v>374</v>
      </c>
      <c r="I11" s="79" t="s">
        <v>556</v>
      </c>
      <c r="J11" s="79" t="s">
        <v>612</v>
      </c>
      <c r="K11" s="79" t="s">
        <v>613</v>
      </c>
      <c r="L11" s="328" t="s">
        <v>199</v>
      </c>
    </row>
    <row r="12" spans="2:12" ht="115" customHeight="1" thickBot="1" x14ac:dyDescent="0.35">
      <c r="B12" s="332"/>
      <c r="C12" s="322"/>
      <c r="D12" s="125" t="s">
        <v>13</v>
      </c>
      <c r="E12" s="104"/>
      <c r="F12" s="226" t="s">
        <v>200</v>
      </c>
      <c r="G12" s="225" t="s">
        <v>201</v>
      </c>
      <c r="H12" s="244" t="s">
        <v>568</v>
      </c>
      <c r="I12" s="245" t="s">
        <v>555</v>
      </c>
      <c r="J12" s="260"/>
      <c r="K12" s="261"/>
      <c r="L12" s="329"/>
    </row>
    <row r="13" spans="2:12" x14ac:dyDescent="0.3">
      <c r="B13" s="332"/>
      <c r="C13" s="322"/>
      <c r="D13" s="323" t="s">
        <v>15</v>
      </c>
      <c r="E13" s="324"/>
      <c r="F13" s="324"/>
      <c r="G13" s="324"/>
      <c r="H13" s="324"/>
      <c r="I13" s="324"/>
      <c r="J13" s="324"/>
      <c r="K13" s="325"/>
      <c r="L13" s="329"/>
    </row>
    <row r="14" spans="2:12" ht="12.75" customHeight="1" x14ac:dyDescent="0.3">
      <c r="B14" s="332"/>
      <c r="C14" s="322"/>
      <c r="D14" s="313" t="s">
        <v>202</v>
      </c>
      <c r="E14" s="326"/>
      <c r="F14" s="326"/>
      <c r="G14" s="326"/>
      <c r="H14" s="326"/>
      <c r="I14" s="326"/>
      <c r="J14" s="326"/>
      <c r="K14" s="327"/>
      <c r="L14" s="329"/>
    </row>
    <row r="15" spans="2:12" x14ac:dyDescent="0.3">
      <c r="B15" s="332"/>
      <c r="C15" s="173" t="s">
        <v>203</v>
      </c>
      <c r="D15" s="123"/>
      <c r="E15" s="124" t="s">
        <v>191</v>
      </c>
      <c r="F15" s="124" t="s">
        <v>192</v>
      </c>
      <c r="G15" s="124" t="s">
        <v>193</v>
      </c>
      <c r="H15" s="124" t="s">
        <v>491</v>
      </c>
      <c r="I15" s="124" t="s">
        <v>492</v>
      </c>
      <c r="J15" s="124" t="s">
        <v>608</v>
      </c>
      <c r="K15" s="124" t="s">
        <v>609</v>
      </c>
      <c r="L15" s="329"/>
    </row>
    <row r="16" spans="2:12" ht="13" customHeight="1" x14ac:dyDescent="0.3">
      <c r="B16" s="332"/>
      <c r="C16" s="322" t="s">
        <v>670</v>
      </c>
      <c r="D16" s="125" t="s">
        <v>12</v>
      </c>
      <c r="E16" s="200">
        <v>0.53</v>
      </c>
      <c r="F16" s="79" t="s">
        <v>204</v>
      </c>
      <c r="G16" s="79" t="s">
        <v>205</v>
      </c>
      <c r="H16" s="77" t="s">
        <v>493</v>
      </c>
      <c r="I16" s="77" t="s">
        <v>494</v>
      </c>
      <c r="J16" s="77" t="s">
        <v>610</v>
      </c>
      <c r="K16" s="77" t="s">
        <v>610</v>
      </c>
      <c r="L16" s="329"/>
    </row>
    <row r="17" spans="2:12" ht="71" customHeight="1" thickBot="1" x14ac:dyDescent="0.35">
      <c r="B17" s="332"/>
      <c r="C17" s="322"/>
      <c r="D17" s="125" t="s">
        <v>13</v>
      </c>
      <c r="E17" s="104"/>
      <c r="F17" s="225" t="s">
        <v>14</v>
      </c>
      <c r="G17" s="225" t="s">
        <v>372</v>
      </c>
      <c r="H17" s="242" t="s">
        <v>557</v>
      </c>
      <c r="I17" s="245" t="s">
        <v>558</v>
      </c>
      <c r="J17" s="368" t="s">
        <v>615</v>
      </c>
      <c r="K17" s="261" t="s">
        <v>615</v>
      </c>
      <c r="L17" s="329"/>
    </row>
    <row r="18" spans="2:12" x14ac:dyDescent="0.3">
      <c r="B18" s="332"/>
      <c r="C18" s="322"/>
      <c r="D18" s="323" t="s">
        <v>15</v>
      </c>
      <c r="E18" s="324"/>
      <c r="F18" s="324"/>
      <c r="G18" s="324"/>
      <c r="H18" s="324"/>
      <c r="I18" s="324"/>
      <c r="J18" s="324"/>
      <c r="K18" s="325"/>
      <c r="L18" s="329"/>
    </row>
    <row r="19" spans="2:12" ht="12.75" customHeight="1" x14ac:dyDescent="0.3">
      <c r="B19" s="332"/>
      <c r="C19" s="322"/>
      <c r="D19" s="313" t="s">
        <v>202</v>
      </c>
      <c r="E19" s="326"/>
      <c r="F19" s="326"/>
      <c r="G19" s="326"/>
      <c r="H19" s="326"/>
      <c r="I19" s="326"/>
      <c r="J19" s="326"/>
      <c r="K19" s="327"/>
      <c r="L19" s="329"/>
    </row>
    <row r="20" spans="2:12" ht="12.75" customHeight="1" x14ac:dyDescent="0.3">
      <c r="B20" s="332"/>
      <c r="C20" s="173" t="s">
        <v>203</v>
      </c>
      <c r="D20" s="123"/>
      <c r="E20" s="124" t="s">
        <v>191</v>
      </c>
      <c r="F20" s="124" t="s">
        <v>192</v>
      </c>
      <c r="G20" s="124" t="s">
        <v>193</v>
      </c>
      <c r="H20" s="124" t="s">
        <v>491</v>
      </c>
      <c r="I20" s="124" t="s">
        <v>492</v>
      </c>
      <c r="J20" s="124" t="s">
        <v>608</v>
      </c>
      <c r="K20" s="124" t="s">
        <v>609</v>
      </c>
      <c r="L20" s="329"/>
    </row>
    <row r="21" spans="2:12" ht="12.75" customHeight="1" thickBot="1" x14ac:dyDescent="0.35">
      <c r="B21" s="332"/>
      <c r="C21" s="322" t="s">
        <v>625</v>
      </c>
      <c r="D21" s="125" t="s">
        <v>12</v>
      </c>
      <c r="E21" s="104"/>
      <c r="F21" s="369" t="s">
        <v>626</v>
      </c>
      <c r="G21" s="369" t="s">
        <v>627</v>
      </c>
      <c r="H21" s="370">
        <v>0.75</v>
      </c>
      <c r="I21" s="370">
        <v>0.8</v>
      </c>
      <c r="J21" s="370">
        <v>0.8</v>
      </c>
      <c r="K21" s="370">
        <v>0.8</v>
      </c>
      <c r="L21" s="329"/>
    </row>
    <row r="22" spans="2:12" ht="12.75" customHeight="1" x14ac:dyDescent="0.3">
      <c r="B22" s="332"/>
      <c r="C22" s="322"/>
      <c r="D22" s="125" t="s">
        <v>13</v>
      </c>
      <c r="E22" s="104"/>
      <c r="F22" s="371" t="s">
        <v>628</v>
      </c>
      <c r="G22" s="371" t="s">
        <v>629</v>
      </c>
      <c r="H22" s="372">
        <v>0.68500000000000005</v>
      </c>
      <c r="I22" s="372">
        <v>0.68600000000000005</v>
      </c>
      <c r="J22" s="373"/>
      <c r="K22" s="373"/>
      <c r="L22" s="329"/>
    </row>
    <row r="23" spans="2:12" ht="12.75" customHeight="1" x14ac:dyDescent="0.3">
      <c r="B23" s="332"/>
      <c r="C23" s="322"/>
      <c r="D23" s="323" t="s">
        <v>15</v>
      </c>
      <c r="E23" s="324"/>
      <c r="F23" s="324"/>
      <c r="G23" s="324"/>
      <c r="H23" s="324"/>
      <c r="I23" s="324"/>
      <c r="J23" s="324"/>
      <c r="K23" s="325"/>
      <c r="L23" s="329"/>
    </row>
    <row r="24" spans="2:12" ht="12.75" customHeight="1" x14ac:dyDescent="0.3">
      <c r="B24" s="333"/>
      <c r="C24" s="322"/>
      <c r="D24" s="313" t="s">
        <v>202</v>
      </c>
      <c r="E24" s="326"/>
      <c r="F24" s="326"/>
      <c r="G24" s="326"/>
      <c r="H24" s="326"/>
      <c r="I24" s="326"/>
      <c r="J24" s="326"/>
      <c r="K24" s="327"/>
      <c r="L24" s="329"/>
    </row>
    <row r="25" spans="2:12" x14ac:dyDescent="0.3">
      <c r="B25" s="172" t="s">
        <v>75</v>
      </c>
      <c r="C25" s="173" t="s">
        <v>206</v>
      </c>
      <c r="D25" s="123"/>
      <c r="E25" s="124" t="s">
        <v>191</v>
      </c>
      <c r="F25" s="124" t="s">
        <v>192</v>
      </c>
      <c r="G25" s="124" t="s">
        <v>193</v>
      </c>
      <c r="H25" s="124" t="s">
        <v>491</v>
      </c>
      <c r="I25" s="124" t="s">
        <v>492</v>
      </c>
      <c r="J25" s="124" t="s">
        <v>608</v>
      </c>
      <c r="K25" s="124" t="s">
        <v>609</v>
      </c>
      <c r="L25" s="329"/>
    </row>
    <row r="26" spans="2:12" ht="34" customHeight="1" x14ac:dyDescent="0.3">
      <c r="B26" s="299">
        <f>[1]Weightings!C37</f>
        <v>0.13223140495867769</v>
      </c>
      <c r="C26" s="322" t="s">
        <v>671</v>
      </c>
      <c r="D26" s="125" t="s">
        <v>12</v>
      </c>
      <c r="E26" s="168" t="s">
        <v>194</v>
      </c>
      <c r="F26" s="79" t="s">
        <v>207</v>
      </c>
      <c r="G26" s="79" t="s">
        <v>208</v>
      </c>
      <c r="H26" s="79" t="s">
        <v>14</v>
      </c>
      <c r="I26" s="77">
        <v>1</v>
      </c>
      <c r="J26" s="77">
        <v>1</v>
      </c>
      <c r="K26" s="77">
        <v>1</v>
      </c>
      <c r="L26" s="329"/>
    </row>
    <row r="27" spans="2:12" ht="61.5" customHeight="1" x14ac:dyDescent="0.3">
      <c r="B27" s="300"/>
      <c r="C27" s="322"/>
      <c r="D27" s="125" t="s">
        <v>13</v>
      </c>
      <c r="E27" s="104"/>
      <c r="F27" s="225" t="s">
        <v>14</v>
      </c>
      <c r="G27" s="225" t="s">
        <v>373</v>
      </c>
      <c r="H27" s="243" t="s">
        <v>14</v>
      </c>
      <c r="I27" s="245" t="s">
        <v>614</v>
      </c>
      <c r="J27" s="243"/>
      <c r="K27" s="261"/>
      <c r="L27" s="329"/>
    </row>
    <row r="28" spans="2:12" x14ac:dyDescent="0.3">
      <c r="B28" s="300"/>
      <c r="C28" s="322"/>
      <c r="D28" s="323" t="s">
        <v>15</v>
      </c>
      <c r="E28" s="324"/>
      <c r="F28" s="324"/>
      <c r="G28" s="324"/>
      <c r="H28" s="324"/>
      <c r="I28" s="324"/>
      <c r="J28" s="324"/>
      <c r="K28" s="325"/>
      <c r="L28" s="329"/>
    </row>
    <row r="29" spans="2:12" ht="12.75" customHeight="1" x14ac:dyDescent="0.3">
      <c r="B29" s="301"/>
      <c r="C29" s="322"/>
      <c r="D29" s="313" t="s">
        <v>209</v>
      </c>
      <c r="E29" s="326"/>
      <c r="F29" s="326"/>
      <c r="G29" s="326"/>
      <c r="H29" s="326"/>
      <c r="I29" s="326"/>
      <c r="J29" s="326"/>
      <c r="K29" s="327"/>
      <c r="L29" s="330"/>
    </row>
    <row r="30" spans="2:12" x14ac:dyDescent="0.3">
      <c r="D30" s="199"/>
    </row>
    <row r="31" spans="2:12" ht="16" x14ac:dyDescent="0.3">
      <c r="C31" s="262"/>
    </row>
    <row r="35" spans="4:4" x14ac:dyDescent="0.3">
      <c r="D35" s="199"/>
    </row>
    <row r="36" spans="4:4" x14ac:dyDescent="0.3">
      <c r="D36" s="199"/>
    </row>
    <row r="40" spans="4:4" x14ac:dyDescent="0.3">
      <c r="D40" s="199"/>
    </row>
    <row r="41" spans="4:4" x14ac:dyDescent="0.3">
      <c r="D41" s="199"/>
    </row>
    <row r="45" spans="4:4" x14ac:dyDescent="0.3">
      <c r="D45" s="199"/>
    </row>
    <row r="46" spans="4:4" x14ac:dyDescent="0.3">
      <c r="D46" s="199"/>
    </row>
    <row r="47" spans="4:4" x14ac:dyDescent="0.3">
      <c r="D47" s="199"/>
    </row>
    <row r="51" spans="4:4" x14ac:dyDescent="0.3">
      <c r="D51" s="199"/>
    </row>
    <row r="52" spans="4:4" x14ac:dyDescent="0.3">
      <c r="D52" s="199"/>
    </row>
    <row r="56" spans="4:4" x14ac:dyDescent="0.3">
      <c r="D56" s="199"/>
    </row>
    <row r="57" spans="4:4" x14ac:dyDescent="0.3">
      <c r="D57" s="199"/>
    </row>
    <row r="61" spans="4:4" x14ac:dyDescent="0.3">
      <c r="D61" s="199"/>
    </row>
    <row r="62" spans="4:4" x14ac:dyDescent="0.3">
      <c r="D62" s="199"/>
    </row>
    <row r="63" spans="4:4" x14ac:dyDescent="0.3">
      <c r="D63" s="199"/>
    </row>
    <row r="66" spans="4:4" x14ac:dyDescent="0.3">
      <c r="D66" s="199"/>
    </row>
    <row r="67" spans="4:4" x14ac:dyDescent="0.3">
      <c r="D67" s="199"/>
    </row>
    <row r="68" spans="4:4" x14ac:dyDescent="0.3">
      <c r="D68" s="199"/>
    </row>
    <row r="73" spans="4:4" x14ac:dyDescent="0.3">
      <c r="D73" s="199"/>
    </row>
    <row r="74" spans="4:4" x14ac:dyDescent="0.3">
      <c r="D74" s="199"/>
    </row>
    <row r="78" spans="4:4" x14ac:dyDescent="0.3">
      <c r="D78" s="199"/>
    </row>
    <row r="79" spans="4:4" x14ac:dyDescent="0.3">
      <c r="D79" s="199"/>
    </row>
    <row r="83" spans="4:4" x14ac:dyDescent="0.3">
      <c r="D83" s="199"/>
    </row>
    <row r="84" spans="4:4" x14ac:dyDescent="0.3">
      <c r="D84" s="199"/>
    </row>
    <row r="88" spans="4:4" x14ac:dyDescent="0.3">
      <c r="D88" s="199"/>
    </row>
    <row r="94" spans="4:4" x14ac:dyDescent="0.3">
      <c r="D94" s="199"/>
    </row>
    <row r="99" spans="4:4" x14ac:dyDescent="0.3">
      <c r="D99" s="199"/>
    </row>
    <row r="104" spans="4:4" x14ac:dyDescent="0.3">
      <c r="D104" s="199"/>
    </row>
    <row r="109" spans="4:4" x14ac:dyDescent="0.3">
      <c r="D109" s="199"/>
    </row>
    <row r="115" spans="4:4" x14ac:dyDescent="0.3">
      <c r="D115" s="199"/>
    </row>
    <row r="116" spans="4:4" x14ac:dyDescent="0.3">
      <c r="D116" s="199"/>
    </row>
    <row r="121" spans="4:4" x14ac:dyDescent="0.3">
      <c r="D121" s="199"/>
    </row>
    <row r="122" spans="4:4" x14ac:dyDescent="0.3">
      <c r="D122" s="199"/>
    </row>
    <row r="126" spans="4:4" x14ac:dyDescent="0.3">
      <c r="D126" s="199"/>
    </row>
    <row r="131" spans="4:4" x14ac:dyDescent="0.3">
      <c r="D131" s="199"/>
    </row>
    <row r="136" spans="4:4" x14ac:dyDescent="0.3">
      <c r="D136" s="199"/>
    </row>
  </sheetData>
  <mergeCells count="20">
    <mergeCell ref="B26:B29"/>
    <mergeCell ref="C26:C29"/>
    <mergeCell ref="D28:K28"/>
    <mergeCell ref="D29:K29"/>
    <mergeCell ref="L11:L29"/>
    <mergeCell ref="D13:K13"/>
    <mergeCell ref="D14:K14"/>
    <mergeCell ref="C16:C19"/>
    <mergeCell ref="D18:K18"/>
    <mergeCell ref="D19:K19"/>
    <mergeCell ref="C11:C14"/>
    <mergeCell ref="C21:C24"/>
    <mergeCell ref="D23:K23"/>
    <mergeCell ref="D24:K24"/>
    <mergeCell ref="B11:B24"/>
    <mergeCell ref="C3:K3"/>
    <mergeCell ref="B5:B8"/>
    <mergeCell ref="C5:C8"/>
    <mergeCell ref="D7:K7"/>
    <mergeCell ref="D8:K8"/>
  </mergeCells>
  <pageMargins left="0.74803149606299213" right="0.74803149606299213" top="0.98425196850393704" bottom="0.98425196850393704" header="0.51181102362204722" footer="0.51181102362204722"/>
  <pageSetup paperSize="9" scale="29" orientation="landscape" r:id="rId1"/>
  <headerFooter alignWithMargins="0">
    <oddHeader>&amp;L&amp;"Calibri"&amp;10&amp;K000000 OFFICIAL&amp;1#_x000D_</oddHeader>
    <oddFooter>&amp;LUpdated January 2011_x000D_&amp;1#&amp;"Calibri"&amp;10&amp;K000000 OFFICIAL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6420A3-1534-4D12-A713-B496154C6C91}">
  <sheetPr>
    <tabColor rgb="FF00B0F0"/>
    <pageSetUpPr fitToPage="1"/>
  </sheetPr>
  <dimension ref="B1:J39"/>
  <sheetViews>
    <sheetView topLeftCell="B1" zoomScale="93" zoomScaleNormal="93" zoomScaleSheetLayoutView="100" workbookViewId="0">
      <selection activeCell="I31" sqref="I31"/>
    </sheetView>
  </sheetViews>
  <sheetFormatPr defaultColWidth="8.81640625" defaultRowHeight="13" x14ac:dyDescent="0.3"/>
  <cols>
    <col min="1" max="1" width="0" style="206" hidden="1" customWidth="1"/>
    <col min="2" max="2" width="25.81640625" style="206" customWidth="1"/>
    <col min="3" max="3" width="41.81640625" style="204" customWidth="1"/>
    <col min="4" max="4" width="19.1796875" style="205" customWidth="1"/>
    <col min="5" max="9" width="27.81640625" style="206" customWidth="1"/>
    <col min="10" max="10" width="35.81640625" style="206" customWidth="1"/>
    <col min="11" max="16384" width="8.81640625" style="206"/>
  </cols>
  <sheetData>
    <row r="1" spans="2:9" ht="44.5" customHeight="1" x14ac:dyDescent="0.45">
      <c r="B1" s="203" t="s">
        <v>210</v>
      </c>
    </row>
    <row r="2" spans="2:9" x14ac:dyDescent="0.3">
      <c r="B2" s="207"/>
    </row>
    <row r="3" spans="2:9" ht="15.75" customHeight="1" x14ac:dyDescent="0.3">
      <c r="B3" s="208" t="s">
        <v>1</v>
      </c>
      <c r="C3" s="334" t="s">
        <v>2</v>
      </c>
      <c r="D3" s="335"/>
      <c r="E3" s="335"/>
      <c r="F3" s="335"/>
      <c r="G3" s="335"/>
      <c r="H3" s="335"/>
      <c r="I3" s="336"/>
    </row>
    <row r="4" spans="2:9" x14ac:dyDescent="0.3">
      <c r="B4" s="209" t="s">
        <v>211</v>
      </c>
      <c r="C4" s="210" t="s">
        <v>212</v>
      </c>
      <c r="D4" s="211"/>
      <c r="E4" s="212" t="s">
        <v>213</v>
      </c>
      <c r="F4" s="213">
        <v>45352</v>
      </c>
      <c r="G4" s="213">
        <v>45505</v>
      </c>
      <c r="H4" s="213">
        <v>45870</v>
      </c>
      <c r="I4" s="213">
        <v>46235</v>
      </c>
    </row>
    <row r="5" spans="2:9" ht="48" customHeight="1" x14ac:dyDescent="0.3">
      <c r="B5" s="337" t="s">
        <v>214</v>
      </c>
      <c r="C5" s="374" t="s">
        <v>672</v>
      </c>
      <c r="D5" s="214" t="s">
        <v>12</v>
      </c>
      <c r="E5" s="215" t="s">
        <v>378</v>
      </c>
      <c r="F5" s="216">
        <v>0.7</v>
      </c>
      <c r="G5" s="216">
        <v>0.7</v>
      </c>
      <c r="H5" s="216">
        <v>0.7</v>
      </c>
      <c r="I5" s="216">
        <v>0.75</v>
      </c>
    </row>
    <row r="6" spans="2:9" ht="72" x14ac:dyDescent="0.3">
      <c r="B6" s="337"/>
      <c r="C6" s="374"/>
      <c r="D6" s="214" t="s">
        <v>13</v>
      </c>
      <c r="E6" s="217"/>
      <c r="F6" s="227" t="s">
        <v>515</v>
      </c>
      <c r="G6" s="246" t="s">
        <v>516</v>
      </c>
      <c r="H6" s="246" t="s">
        <v>570</v>
      </c>
      <c r="I6" s="218"/>
    </row>
    <row r="7" spans="2:9" x14ac:dyDescent="0.3">
      <c r="B7" s="337"/>
      <c r="C7" s="374"/>
      <c r="D7" s="338" t="s">
        <v>15</v>
      </c>
      <c r="E7" s="339"/>
      <c r="F7" s="339"/>
      <c r="G7" s="339"/>
      <c r="H7" s="339"/>
      <c r="I7" s="339"/>
    </row>
    <row r="8" spans="2:9" ht="12.75" customHeight="1" x14ac:dyDescent="0.3">
      <c r="B8" s="337"/>
      <c r="C8" s="374"/>
      <c r="D8" s="340" t="s">
        <v>215</v>
      </c>
      <c r="E8" s="341"/>
      <c r="F8" s="341"/>
      <c r="G8" s="341"/>
      <c r="H8" s="341"/>
      <c r="I8" s="341"/>
    </row>
    <row r="9" spans="2:9" x14ac:dyDescent="0.3">
      <c r="B9" s="337"/>
      <c r="C9" s="210" t="s">
        <v>216</v>
      </c>
      <c r="D9" s="211"/>
      <c r="E9" s="212" t="s">
        <v>213</v>
      </c>
      <c r="F9" s="213">
        <v>45352</v>
      </c>
      <c r="G9" s="213">
        <v>45505</v>
      </c>
      <c r="H9" s="213">
        <v>45870</v>
      </c>
      <c r="I9" s="213">
        <v>46235</v>
      </c>
    </row>
    <row r="10" spans="2:9" ht="48" customHeight="1" x14ac:dyDescent="0.3">
      <c r="B10" s="337"/>
      <c r="C10" s="342" t="s">
        <v>217</v>
      </c>
      <c r="D10" s="214" t="s">
        <v>12</v>
      </c>
      <c r="E10" s="215" t="s">
        <v>378</v>
      </c>
      <c r="F10" s="216">
        <v>0.7</v>
      </c>
      <c r="G10" s="216">
        <v>0.7</v>
      </c>
      <c r="H10" s="216">
        <v>0.7</v>
      </c>
      <c r="I10" s="216">
        <v>0.75</v>
      </c>
    </row>
    <row r="11" spans="2:9" ht="48" customHeight="1" x14ac:dyDescent="0.3">
      <c r="B11" s="337"/>
      <c r="C11" s="342"/>
      <c r="D11" s="214" t="s">
        <v>13</v>
      </c>
      <c r="E11" s="217"/>
      <c r="F11" s="227" t="s">
        <v>495</v>
      </c>
      <c r="G11" s="247" t="s">
        <v>517</v>
      </c>
      <c r="H11" s="247" t="s">
        <v>571</v>
      </c>
      <c r="I11" s="218"/>
    </row>
    <row r="12" spans="2:9" x14ac:dyDescent="0.3">
      <c r="B12" s="337"/>
      <c r="C12" s="342"/>
      <c r="D12" s="338" t="s">
        <v>15</v>
      </c>
      <c r="E12" s="339"/>
      <c r="F12" s="339"/>
      <c r="G12" s="339"/>
      <c r="H12" s="339"/>
      <c r="I12" s="339"/>
    </row>
    <row r="13" spans="2:9" ht="13.5" customHeight="1" x14ac:dyDescent="0.3">
      <c r="B13" s="337"/>
      <c r="C13" s="342"/>
      <c r="D13" s="340" t="s">
        <v>218</v>
      </c>
      <c r="E13" s="341"/>
      <c r="F13" s="341"/>
      <c r="G13" s="341"/>
      <c r="H13" s="341"/>
      <c r="I13" s="341"/>
    </row>
    <row r="14" spans="2:9" x14ac:dyDescent="0.3">
      <c r="B14" s="337"/>
      <c r="C14" s="210" t="s">
        <v>219</v>
      </c>
      <c r="D14" s="211"/>
      <c r="E14" s="212" t="s">
        <v>213</v>
      </c>
      <c r="F14" s="213">
        <v>45352</v>
      </c>
      <c r="G14" s="213">
        <v>45505</v>
      </c>
      <c r="H14" s="213">
        <v>45870</v>
      </c>
      <c r="I14" s="213">
        <v>46235</v>
      </c>
    </row>
    <row r="15" spans="2:9" ht="48" customHeight="1" x14ac:dyDescent="0.3">
      <c r="B15" s="337"/>
      <c r="C15" s="342" t="s">
        <v>220</v>
      </c>
      <c r="D15" s="214" t="s">
        <v>12</v>
      </c>
      <c r="E15" s="215">
        <v>0</v>
      </c>
      <c r="F15" s="215">
        <v>0</v>
      </c>
      <c r="G15" s="215">
        <v>0</v>
      </c>
      <c r="H15" s="256">
        <v>0</v>
      </c>
      <c r="I15" s="216">
        <v>0.75</v>
      </c>
    </row>
    <row r="16" spans="2:9" x14ac:dyDescent="0.3">
      <c r="B16" s="337"/>
      <c r="C16" s="342"/>
      <c r="D16" s="214" t="s">
        <v>13</v>
      </c>
      <c r="E16" s="217"/>
      <c r="F16" s="217"/>
      <c r="G16" s="217"/>
      <c r="H16" s="255"/>
      <c r="I16" s="218"/>
    </row>
    <row r="17" spans="2:10" x14ac:dyDescent="0.3">
      <c r="B17" s="337"/>
      <c r="C17" s="342"/>
      <c r="D17" s="338" t="s">
        <v>15</v>
      </c>
      <c r="E17" s="339"/>
      <c r="F17" s="339"/>
      <c r="G17" s="339"/>
      <c r="H17" s="339"/>
      <c r="I17" s="339"/>
    </row>
    <row r="18" spans="2:10" ht="25.5" customHeight="1" x14ac:dyDescent="0.3">
      <c r="B18" s="337"/>
      <c r="C18" s="342"/>
      <c r="D18" s="340" t="s">
        <v>221</v>
      </c>
      <c r="E18" s="341"/>
      <c r="F18" s="341"/>
      <c r="G18" s="341"/>
      <c r="H18" s="341"/>
      <c r="I18" s="341"/>
    </row>
    <row r="19" spans="2:10" x14ac:dyDescent="0.3">
      <c r="B19" s="219"/>
      <c r="C19" s="220"/>
      <c r="E19" s="221"/>
      <c r="F19" s="221"/>
    </row>
    <row r="20" spans="2:10" x14ac:dyDescent="0.3">
      <c r="B20" s="209" t="s">
        <v>222</v>
      </c>
      <c r="C20" s="210" t="s">
        <v>223</v>
      </c>
      <c r="D20" s="211"/>
      <c r="E20" s="212" t="s">
        <v>213</v>
      </c>
      <c r="F20" s="213">
        <v>45352</v>
      </c>
      <c r="G20" s="213">
        <v>45505</v>
      </c>
      <c r="H20" s="213">
        <v>45870</v>
      </c>
      <c r="I20" s="213">
        <v>46235</v>
      </c>
      <c r="J20" s="222" t="s">
        <v>23</v>
      </c>
    </row>
    <row r="21" spans="2:10" ht="46" customHeight="1" thickBot="1" x14ac:dyDescent="0.35">
      <c r="B21" s="343" t="s">
        <v>224</v>
      </c>
      <c r="C21" s="374" t="s">
        <v>673</v>
      </c>
      <c r="D21" s="214" t="s">
        <v>12</v>
      </c>
      <c r="E21" s="215">
        <v>0</v>
      </c>
      <c r="F21" s="201" t="s">
        <v>428</v>
      </c>
      <c r="G21" s="215" t="s">
        <v>577</v>
      </c>
      <c r="H21" s="215" t="s">
        <v>578</v>
      </c>
      <c r="I21" s="375" t="s">
        <v>616</v>
      </c>
      <c r="J21" s="346" t="s">
        <v>379</v>
      </c>
    </row>
    <row r="22" spans="2:10" ht="96" x14ac:dyDescent="0.3">
      <c r="B22" s="344"/>
      <c r="C22" s="374"/>
      <c r="D22" s="214" t="s">
        <v>13</v>
      </c>
      <c r="E22" s="217"/>
      <c r="F22" s="228" t="s">
        <v>496</v>
      </c>
      <c r="G22" s="248" t="s">
        <v>572</v>
      </c>
      <c r="H22" s="250" t="s">
        <v>573</v>
      </c>
      <c r="I22" s="218"/>
      <c r="J22" s="347"/>
    </row>
    <row r="23" spans="2:10" x14ac:dyDescent="0.3">
      <c r="B23" s="344"/>
      <c r="C23" s="374"/>
      <c r="D23" s="338" t="s">
        <v>15</v>
      </c>
      <c r="E23" s="339"/>
      <c r="F23" s="339"/>
      <c r="G23" s="339"/>
      <c r="H23" s="339"/>
      <c r="I23" s="339"/>
      <c r="J23" s="347"/>
    </row>
    <row r="24" spans="2:10" ht="13.5" customHeight="1" x14ac:dyDescent="0.3">
      <c r="B24" s="344"/>
      <c r="C24" s="374"/>
      <c r="D24" s="340" t="s">
        <v>380</v>
      </c>
      <c r="E24" s="341"/>
      <c r="F24" s="341"/>
      <c r="G24" s="341"/>
      <c r="H24" s="341"/>
      <c r="I24" s="341"/>
      <c r="J24" s="347"/>
    </row>
    <row r="25" spans="2:10" x14ac:dyDescent="0.3">
      <c r="B25" s="344"/>
      <c r="C25" s="210" t="s">
        <v>226</v>
      </c>
      <c r="D25" s="211"/>
      <c r="E25" s="212" t="s">
        <v>213</v>
      </c>
      <c r="F25" s="213">
        <v>45352</v>
      </c>
      <c r="G25" s="213">
        <v>45505</v>
      </c>
      <c r="H25" s="213">
        <v>45870</v>
      </c>
      <c r="I25" s="213">
        <v>46235</v>
      </c>
      <c r="J25" s="347"/>
    </row>
    <row r="26" spans="2:10" ht="50" customHeight="1" thickBot="1" x14ac:dyDescent="0.35">
      <c r="B26" s="344"/>
      <c r="C26" s="342" t="s">
        <v>227</v>
      </c>
      <c r="D26" s="214" t="s">
        <v>12</v>
      </c>
      <c r="E26" s="215">
        <v>0</v>
      </c>
      <c r="F26" s="223" t="s">
        <v>430</v>
      </c>
      <c r="G26" s="215" t="s">
        <v>579</v>
      </c>
      <c r="H26" s="215" t="s">
        <v>580</v>
      </c>
      <c r="I26" s="215" t="s">
        <v>618</v>
      </c>
      <c r="J26" s="347"/>
    </row>
    <row r="27" spans="2:10" ht="36" x14ac:dyDescent="0.3">
      <c r="B27" s="344"/>
      <c r="C27" s="342"/>
      <c r="D27" s="214" t="s">
        <v>13</v>
      </c>
      <c r="E27" s="217"/>
      <c r="F27" s="229">
        <v>0</v>
      </c>
      <c r="G27" s="249">
        <v>0</v>
      </c>
      <c r="H27" s="250" t="s">
        <v>575</v>
      </c>
      <c r="I27" s="218"/>
      <c r="J27" s="347"/>
    </row>
    <row r="28" spans="2:10" x14ac:dyDescent="0.3">
      <c r="B28" s="344"/>
      <c r="C28" s="342"/>
      <c r="D28" s="338" t="s">
        <v>15</v>
      </c>
      <c r="E28" s="339"/>
      <c r="F28" s="339"/>
      <c r="G28" s="339"/>
      <c r="H28" s="339"/>
      <c r="I28" s="339"/>
      <c r="J28" s="347"/>
    </row>
    <row r="29" spans="2:10" ht="13.5" customHeight="1" x14ac:dyDescent="0.3">
      <c r="B29" s="344"/>
      <c r="C29" s="342"/>
      <c r="D29" s="340" t="s">
        <v>228</v>
      </c>
      <c r="E29" s="341"/>
      <c r="F29" s="341"/>
      <c r="G29" s="341"/>
      <c r="H29" s="341"/>
      <c r="I29" s="341"/>
      <c r="J29" s="347"/>
    </row>
    <row r="30" spans="2:10" x14ac:dyDescent="0.3">
      <c r="B30" s="344"/>
      <c r="C30" s="210" t="s">
        <v>229</v>
      </c>
      <c r="D30" s="211"/>
      <c r="E30" s="212" t="s">
        <v>213</v>
      </c>
      <c r="F30" s="213">
        <v>45352</v>
      </c>
      <c r="G30" s="213">
        <v>45505</v>
      </c>
      <c r="H30" s="213">
        <v>45870</v>
      </c>
      <c r="I30" s="213">
        <v>46235</v>
      </c>
      <c r="J30" s="347"/>
    </row>
    <row r="31" spans="2:10" ht="41.5" customHeight="1" x14ac:dyDescent="0.3">
      <c r="B31" s="344"/>
      <c r="C31" s="342" t="s">
        <v>230</v>
      </c>
      <c r="D31" s="214" t="s">
        <v>12</v>
      </c>
      <c r="E31" s="215">
        <v>0</v>
      </c>
      <c r="F31" s="224" t="s">
        <v>429</v>
      </c>
      <c r="G31" s="215" t="s">
        <v>581</v>
      </c>
      <c r="H31" s="215" t="s">
        <v>582</v>
      </c>
      <c r="I31" s="215" t="s">
        <v>617</v>
      </c>
      <c r="J31" s="347"/>
    </row>
    <row r="32" spans="2:10" ht="72" x14ac:dyDescent="0.3">
      <c r="B32" s="344"/>
      <c r="C32" s="342"/>
      <c r="D32" s="214" t="s">
        <v>13</v>
      </c>
      <c r="E32" s="217"/>
      <c r="F32" s="228" t="s">
        <v>497</v>
      </c>
      <c r="G32" s="248" t="s">
        <v>576</v>
      </c>
      <c r="H32" s="250" t="s">
        <v>574</v>
      </c>
      <c r="I32" s="218"/>
      <c r="J32" s="347"/>
    </row>
    <row r="33" spans="2:10" x14ac:dyDescent="0.3">
      <c r="B33" s="344"/>
      <c r="C33" s="342"/>
      <c r="D33" s="338" t="s">
        <v>15</v>
      </c>
      <c r="E33" s="339"/>
      <c r="F33" s="339"/>
      <c r="G33" s="339"/>
      <c r="H33" s="339"/>
      <c r="I33" s="339"/>
      <c r="J33" s="347"/>
    </row>
    <row r="34" spans="2:10" ht="12.75" customHeight="1" x14ac:dyDescent="0.3">
      <c r="B34" s="345"/>
      <c r="C34" s="342"/>
      <c r="D34" s="340" t="s">
        <v>231</v>
      </c>
      <c r="E34" s="341"/>
      <c r="F34" s="341"/>
      <c r="G34" s="341"/>
      <c r="H34" s="341"/>
      <c r="I34" s="341"/>
      <c r="J34" s="347"/>
    </row>
    <row r="35" spans="2:10" x14ac:dyDescent="0.3">
      <c r="B35" s="209" t="s">
        <v>75</v>
      </c>
      <c r="C35" s="210" t="s">
        <v>232</v>
      </c>
      <c r="D35" s="211"/>
      <c r="E35" s="212" t="s">
        <v>213</v>
      </c>
      <c r="F35" s="213">
        <v>45352</v>
      </c>
      <c r="G35" s="213">
        <v>45505</v>
      </c>
      <c r="H35" s="213">
        <v>45870</v>
      </c>
      <c r="I35" s="213">
        <v>46235</v>
      </c>
      <c r="J35" s="347"/>
    </row>
    <row r="36" spans="2:10" ht="12.75" customHeight="1" x14ac:dyDescent="0.3">
      <c r="B36" s="349">
        <f>[2]Weightings!C38</f>
        <v>8.2644628099173556E-2</v>
      </c>
      <c r="C36" s="342" t="s">
        <v>233</v>
      </c>
      <c r="D36" s="214" t="s">
        <v>12</v>
      </c>
      <c r="E36" s="215">
        <v>0</v>
      </c>
      <c r="F36" s="215">
        <v>0</v>
      </c>
      <c r="G36" s="215">
        <v>0</v>
      </c>
      <c r="H36" s="216">
        <v>0.4</v>
      </c>
      <c r="I36" s="216" t="s">
        <v>14</v>
      </c>
      <c r="J36" s="347"/>
    </row>
    <row r="37" spans="2:10" x14ac:dyDescent="0.3">
      <c r="B37" s="350"/>
      <c r="C37" s="342"/>
      <c r="D37" s="214" t="s">
        <v>13</v>
      </c>
      <c r="E37" s="217"/>
      <c r="F37" s="217"/>
      <c r="G37" s="217"/>
      <c r="H37" s="254">
        <v>0.45</v>
      </c>
      <c r="I37" s="218"/>
      <c r="J37" s="347"/>
    </row>
    <row r="38" spans="2:10" x14ac:dyDescent="0.3">
      <c r="B38" s="350"/>
      <c r="C38" s="342"/>
      <c r="D38" s="338" t="s">
        <v>15</v>
      </c>
      <c r="E38" s="339"/>
      <c r="F38" s="339"/>
      <c r="G38" s="339"/>
      <c r="H38" s="339"/>
      <c r="I38" s="339"/>
      <c r="J38" s="347"/>
    </row>
    <row r="39" spans="2:10" ht="13.5" customHeight="1" x14ac:dyDescent="0.3">
      <c r="B39" s="351"/>
      <c r="C39" s="342"/>
      <c r="D39" s="340" t="s">
        <v>234</v>
      </c>
      <c r="E39" s="341"/>
      <c r="F39" s="341"/>
      <c r="G39" s="341"/>
      <c r="H39" s="341"/>
      <c r="I39" s="341"/>
      <c r="J39" s="348"/>
    </row>
  </sheetData>
  <mergeCells count="26">
    <mergeCell ref="B21:B34"/>
    <mergeCell ref="C21:C24"/>
    <mergeCell ref="J21:J39"/>
    <mergeCell ref="D23:I23"/>
    <mergeCell ref="D24:I24"/>
    <mergeCell ref="C26:C29"/>
    <mergeCell ref="D28:I28"/>
    <mergeCell ref="D29:I29"/>
    <mergeCell ref="C31:C34"/>
    <mergeCell ref="D33:I33"/>
    <mergeCell ref="D34:I34"/>
    <mergeCell ref="B36:B39"/>
    <mergeCell ref="C36:C39"/>
    <mergeCell ref="D38:I38"/>
    <mergeCell ref="D39:I39"/>
    <mergeCell ref="C3:I3"/>
    <mergeCell ref="B5:B18"/>
    <mergeCell ref="C5:C8"/>
    <mergeCell ref="D7:I7"/>
    <mergeCell ref="D8:I8"/>
    <mergeCell ref="C10:C13"/>
    <mergeCell ref="D12:I12"/>
    <mergeCell ref="D13:I13"/>
    <mergeCell ref="C15:C18"/>
    <mergeCell ref="D17:I17"/>
    <mergeCell ref="D18:I18"/>
  </mergeCells>
  <pageMargins left="0.74803149606299213" right="0.74803149606299213" top="0.98425196850393704" bottom="0.98425196850393704" header="0.51181102362204722" footer="0.51181102362204722"/>
  <pageSetup paperSize="9" scale="29" orientation="landscape" r:id="rId1"/>
  <headerFooter alignWithMargins="0">
    <oddHeader>&amp;L&amp;"Calibri"&amp;10&amp;K000000 OFFICIAL&amp;1#_x000D_</oddHeader>
    <oddFooter>&amp;LUpdated January 2011_x000D_&amp;1#&amp;"Calibri"&amp;10&amp;K000000 OFFICIAL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DBAF16-0CBF-451B-9E58-03A78A52EF8E}">
  <sheetPr>
    <tabColor rgb="FFFFFF00"/>
  </sheetPr>
  <dimension ref="A1:C10"/>
  <sheetViews>
    <sheetView workbookViewId="0">
      <selection activeCell="C9" sqref="C9"/>
    </sheetView>
  </sheetViews>
  <sheetFormatPr defaultColWidth="9.1796875" defaultRowHeight="13" x14ac:dyDescent="0.25"/>
  <cols>
    <col min="1" max="1" width="17.1796875" style="38" customWidth="1"/>
    <col min="2" max="2" width="40.81640625" style="38" customWidth="1"/>
    <col min="3" max="3" width="95.1796875" style="38" customWidth="1"/>
    <col min="4" max="16384" width="9.1796875" style="38"/>
  </cols>
  <sheetData>
    <row r="1" spans="1:3" s="8" customFormat="1" ht="15.5" x14ac:dyDescent="0.25">
      <c r="A1" s="35" t="s">
        <v>235</v>
      </c>
    </row>
    <row r="2" spans="1:3" s="8" customFormat="1" x14ac:dyDescent="0.25"/>
    <row r="3" spans="1:3" s="8" customFormat="1" ht="14.5" x14ac:dyDescent="0.25">
      <c r="A3" s="36" t="s">
        <v>236</v>
      </c>
      <c r="B3" s="36" t="s">
        <v>237</v>
      </c>
      <c r="C3" s="36" t="s">
        <v>238</v>
      </c>
    </row>
    <row r="4" spans="1:3" ht="39" x14ac:dyDescent="0.25">
      <c r="A4" s="37" t="s">
        <v>4</v>
      </c>
      <c r="B4" s="37" t="s">
        <v>239</v>
      </c>
      <c r="C4" s="37" t="s">
        <v>240</v>
      </c>
    </row>
    <row r="5" spans="1:3" ht="39" x14ac:dyDescent="0.25">
      <c r="A5" s="37" t="s">
        <v>16</v>
      </c>
      <c r="B5" s="37" t="s">
        <v>241</v>
      </c>
      <c r="C5" s="37" t="s">
        <v>242</v>
      </c>
    </row>
    <row r="6" spans="1:3" ht="39" x14ac:dyDescent="0.25">
      <c r="A6" s="37" t="s">
        <v>19</v>
      </c>
      <c r="B6" s="37" t="s">
        <v>243</v>
      </c>
      <c r="C6" s="37" t="s">
        <v>244</v>
      </c>
    </row>
    <row r="7" spans="1:3" ht="72.75" customHeight="1" x14ac:dyDescent="0.25">
      <c r="A7" s="37" t="s">
        <v>22</v>
      </c>
      <c r="B7" s="37" t="s">
        <v>245</v>
      </c>
      <c r="C7" s="37" t="s">
        <v>246</v>
      </c>
    </row>
    <row r="8" spans="1:3" ht="39" x14ac:dyDescent="0.25">
      <c r="A8" s="37" t="s">
        <v>29</v>
      </c>
      <c r="B8" s="37" t="s">
        <v>247</v>
      </c>
      <c r="C8" s="37" t="s">
        <v>248</v>
      </c>
    </row>
    <row r="9" spans="1:3" ht="83.25" customHeight="1" x14ac:dyDescent="0.25">
      <c r="A9" s="37" t="s">
        <v>33</v>
      </c>
      <c r="B9" s="37" t="s">
        <v>249</v>
      </c>
      <c r="C9" s="37" t="s">
        <v>250</v>
      </c>
    </row>
    <row r="10" spans="1:3" x14ac:dyDescent="0.25">
      <c r="A10" s="8" t="s">
        <v>251</v>
      </c>
    </row>
  </sheetData>
  <pageMargins left="0.7" right="0.7" top="0.75" bottom="0.75" header="0.3" footer="0.3"/>
  <headerFooter>
    <oddHeader>&amp;L&amp;"Calibri"&amp;10&amp;K000000 OFFICIAL&amp;1#_x000D_</oddHeader>
    <oddFooter>&amp;L_x000D_&amp;1#&amp;"Calibri"&amp;10&amp;K000000 OFFICIAL</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009027-364A-4909-BC7C-90CAACC08595}">
  <sheetPr>
    <tabColor rgb="FFFFC000"/>
  </sheetPr>
  <dimension ref="A1:WVM983060"/>
  <sheetViews>
    <sheetView topLeftCell="E65554" workbookViewId="0">
      <selection activeCell="E65554" sqref="E65554"/>
    </sheetView>
  </sheetViews>
  <sheetFormatPr defaultRowHeight="13" x14ac:dyDescent="0.3"/>
  <cols>
    <col min="1" max="1" width="4.81640625" style="184" bestFit="1" customWidth="1"/>
    <col min="2" max="2" width="28.453125" style="176" customWidth="1"/>
    <col min="3" max="3" width="26.7265625" style="176" customWidth="1"/>
    <col min="4" max="4" width="32" style="176" customWidth="1"/>
    <col min="5" max="5" width="54" style="176" customWidth="1"/>
    <col min="6" max="6" width="15.36328125" style="176" customWidth="1"/>
    <col min="7" max="7" width="8.08984375" style="176" customWidth="1"/>
    <col min="8" max="258" width="8.81640625" style="176"/>
    <col min="259" max="259" width="4.81640625" style="176" bestFit="1" customWidth="1"/>
    <col min="260" max="260" width="28.453125" style="176" customWidth="1"/>
    <col min="261" max="261" width="55.453125" style="176" customWidth="1"/>
    <col min="262" max="263" width="28.453125" style="176" customWidth="1"/>
    <col min="264" max="514" width="8.81640625" style="176"/>
    <col min="515" max="515" width="4.81640625" style="176" bestFit="1" customWidth="1"/>
    <col min="516" max="516" width="28.453125" style="176" customWidth="1"/>
    <col min="517" max="517" width="55.453125" style="176" customWidth="1"/>
    <col min="518" max="519" width="28.453125" style="176" customWidth="1"/>
    <col min="520" max="770" width="8.81640625" style="176"/>
    <col min="771" max="771" width="4.81640625" style="176" bestFit="1" customWidth="1"/>
    <col min="772" max="772" width="28.453125" style="176" customWidth="1"/>
    <col min="773" max="773" width="55.453125" style="176" customWidth="1"/>
    <col min="774" max="775" width="28.453125" style="176" customWidth="1"/>
    <col min="776" max="1026" width="8.81640625" style="176"/>
    <col min="1027" max="1027" width="4.81640625" style="176" bestFit="1" customWidth="1"/>
    <col min="1028" max="1028" width="28.453125" style="176" customWidth="1"/>
    <col min="1029" max="1029" width="55.453125" style="176" customWidth="1"/>
    <col min="1030" max="1031" width="28.453125" style="176" customWidth="1"/>
    <col min="1032" max="1282" width="8.81640625" style="176"/>
    <col min="1283" max="1283" width="4.81640625" style="176" bestFit="1" customWidth="1"/>
    <col min="1284" max="1284" width="28.453125" style="176" customWidth="1"/>
    <col min="1285" max="1285" width="55.453125" style="176" customWidth="1"/>
    <col min="1286" max="1287" width="28.453125" style="176" customWidth="1"/>
    <col min="1288" max="1538" width="8.81640625" style="176"/>
    <col min="1539" max="1539" width="4.81640625" style="176" bestFit="1" customWidth="1"/>
    <col min="1540" max="1540" width="28.453125" style="176" customWidth="1"/>
    <col min="1541" max="1541" width="55.453125" style="176" customWidth="1"/>
    <col min="1542" max="1543" width="28.453125" style="176" customWidth="1"/>
    <col min="1544" max="1794" width="8.81640625" style="176"/>
    <col min="1795" max="1795" width="4.81640625" style="176" bestFit="1" customWidth="1"/>
    <col min="1796" max="1796" width="28.453125" style="176" customWidth="1"/>
    <col min="1797" max="1797" width="55.453125" style="176" customWidth="1"/>
    <col min="1798" max="1799" width="28.453125" style="176" customWidth="1"/>
    <col min="1800" max="2050" width="8.81640625" style="176"/>
    <col min="2051" max="2051" width="4.81640625" style="176" bestFit="1" customWidth="1"/>
    <col min="2052" max="2052" width="28.453125" style="176" customWidth="1"/>
    <col min="2053" max="2053" width="55.453125" style="176" customWidth="1"/>
    <col min="2054" max="2055" width="28.453125" style="176" customWidth="1"/>
    <col min="2056" max="2306" width="8.81640625" style="176"/>
    <col min="2307" max="2307" width="4.81640625" style="176" bestFit="1" customWidth="1"/>
    <col min="2308" max="2308" width="28.453125" style="176" customWidth="1"/>
    <col min="2309" max="2309" width="55.453125" style="176" customWidth="1"/>
    <col min="2310" max="2311" width="28.453125" style="176" customWidth="1"/>
    <col min="2312" max="2562" width="8.81640625" style="176"/>
    <col min="2563" max="2563" width="4.81640625" style="176" bestFit="1" customWidth="1"/>
    <col min="2564" max="2564" width="28.453125" style="176" customWidth="1"/>
    <col min="2565" max="2565" width="55.453125" style="176" customWidth="1"/>
    <col min="2566" max="2567" width="28.453125" style="176" customWidth="1"/>
    <col min="2568" max="2818" width="8.81640625" style="176"/>
    <col min="2819" max="2819" width="4.81640625" style="176" bestFit="1" customWidth="1"/>
    <col min="2820" max="2820" width="28.453125" style="176" customWidth="1"/>
    <col min="2821" max="2821" width="55.453125" style="176" customWidth="1"/>
    <col min="2822" max="2823" width="28.453125" style="176" customWidth="1"/>
    <col min="2824" max="3074" width="8.81640625" style="176"/>
    <col min="3075" max="3075" width="4.81640625" style="176" bestFit="1" customWidth="1"/>
    <col min="3076" max="3076" width="28.453125" style="176" customWidth="1"/>
    <col min="3077" max="3077" width="55.453125" style="176" customWidth="1"/>
    <col min="3078" max="3079" width="28.453125" style="176" customWidth="1"/>
    <col min="3080" max="3330" width="8.81640625" style="176"/>
    <col min="3331" max="3331" width="4.81640625" style="176" bestFit="1" customWidth="1"/>
    <col min="3332" max="3332" width="28.453125" style="176" customWidth="1"/>
    <col min="3333" max="3333" width="55.453125" style="176" customWidth="1"/>
    <col min="3334" max="3335" width="28.453125" style="176" customWidth="1"/>
    <col min="3336" max="3586" width="8.81640625" style="176"/>
    <col min="3587" max="3587" width="4.81640625" style="176" bestFit="1" customWidth="1"/>
    <col min="3588" max="3588" width="28.453125" style="176" customWidth="1"/>
    <col min="3589" max="3589" width="55.453125" style="176" customWidth="1"/>
    <col min="3590" max="3591" width="28.453125" style="176" customWidth="1"/>
    <col min="3592" max="3842" width="8.81640625" style="176"/>
    <col min="3843" max="3843" width="4.81640625" style="176" bestFit="1" customWidth="1"/>
    <col min="3844" max="3844" width="28.453125" style="176" customWidth="1"/>
    <col min="3845" max="3845" width="55.453125" style="176" customWidth="1"/>
    <col min="3846" max="3847" width="28.453125" style="176" customWidth="1"/>
    <col min="3848" max="4098" width="8.81640625" style="176"/>
    <col min="4099" max="4099" width="4.81640625" style="176" bestFit="1" customWidth="1"/>
    <col min="4100" max="4100" width="28.453125" style="176" customWidth="1"/>
    <col min="4101" max="4101" width="55.453125" style="176" customWidth="1"/>
    <col min="4102" max="4103" width="28.453125" style="176" customWidth="1"/>
    <col min="4104" max="4354" width="8.81640625" style="176"/>
    <col min="4355" max="4355" width="4.81640625" style="176" bestFit="1" customWidth="1"/>
    <col min="4356" max="4356" width="28.453125" style="176" customWidth="1"/>
    <col min="4357" max="4357" width="55.453125" style="176" customWidth="1"/>
    <col min="4358" max="4359" width="28.453125" style="176" customWidth="1"/>
    <col min="4360" max="4610" width="8.81640625" style="176"/>
    <col min="4611" max="4611" width="4.81640625" style="176" bestFit="1" customWidth="1"/>
    <col min="4612" max="4612" width="28.453125" style="176" customWidth="1"/>
    <col min="4613" max="4613" width="55.453125" style="176" customWidth="1"/>
    <col min="4614" max="4615" width="28.453125" style="176" customWidth="1"/>
    <col min="4616" max="4866" width="8.81640625" style="176"/>
    <col min="4867" max="4867" width="4.81640625" style="176" bestFit="1" customWidth="1"/>
    <col min="4868" max="4868" width="28.453125" style="176" customWidth="1"/>
    <col min="4869" max="4869" width="55.453125" style="176" customWidth="1"/>
    <col min="4870" max="4871" width="28.453125" style="176" customWidth="1"/>
    <col min="4872" max="5122" width="8.81640625" style="176"/>
    <col min="5123" max="5123" width="4.81640625" style="176" bestFit="1" customWidth="1"/>
    <col min="5124" max="5124" width="28.453125" style="176" customWidth="1"/>
    <col min="5125" max="5125" width="55.453125" style="176" customWidth="1"/>
    <col min="5126" max="5127" width="28.453125" style="176" customWidth="1"/>
    <col min="5128" max="5378" width="8.81640625" style="176"/>
    <col min="5379" max="5379" width="4.81640625" style="176" bestFit="1" customWidth="1"/>
    <col min="5380" max="5380" width="28.453125" style="176" customWidth="1"/>
    <col min="5381" max="5381" width="55.453125" style="176" customWidth="1"/>
    <col min="5382" max="5383" width="28.453125" style="176" customWidth="1"/>
    <col min="5384" max="5634" width="8.81640625" style="176"/>
    <col min="5635" max="5635" width="4.81640625" style="176" bestFit="1" customWidth="1"/>
    <col min="5636" max="5636" width="28.453125" style="176" customWidth="1"/>
    <col min="5637" max="5637" width="55.453125" style="176" customWidth="1"/>
    <col min="5638" max="5639" width="28.453125" style="176" customWidth="1"/>
    <col min="5640" max="5890" width="8.81640625" style="176"/>
    <col min="5891" max="5891" width="4.81640625" style="176" bestFit="1" customWidth="1"/>
    <col min="5892" max="5892" width="28.453125" style="176" customWidth="1"/>
    <col min="5893" max="5893" width="55.453125" style="176" customWidth="1"/>
    <col min="5894" max="5895" width="28.453125" style="176" customWidth="1"/>
    <col min="5896" max="6146" width="8.81640625" style="176"/>
    <col min="6147" max="6147" width="4.81640625" style="176" bestFit="1" customWidth="1"/>
    <col min="6148" max="6148" width="28.453125" style="176" customWidth="1"/>
    <col min="6149" max="6149" width="55.453125" style="176" customWidth="1"/>
    <col min="6150" max="6151" width="28.453125" style="176" customWidth="1"/>
    <col min="6152" max="6402" width="8.81640625" style="176"/>
    <col min="6403" max="6403" width="4.81640625" style="176" bestFit="1" customWidth="1"/>
    <col min="6404" max="6404" width="28.453125" style="176" customWidth="1"/>
    <col min="6405" max="6405" width="55.453125" style="176" customWidth="1"/>
    <col min="6406" max="6407" width="28.453125" style="176" customWidth="1"/>
    <col min="6408" max="6658" width="8.81640625" style="176"/>
    <col min="6659" max="6659" width="4.81640625" style="176" bestFit="1" customWidth="1"/>
    <col min="6660" max="6660" width="28.453125" style="176" customWidth="1"/>
    <col min="6661" max="6661" width="55.453125" style="176" customWidth="1"/>
    <col min="6662" max="6663" width="28.453125" style="176" customWidth="1"/>
    <col min="6664" max="6914" width="8.81640625" style="176"/>
    <col min="6915" max="6915" width="4.81640625" style="176" bestFit="1" customWidth="1"/>
    <col min="6916" max="6916" width="28.453125" style="176" customWidth="1"/>
    <col min="6917" max="6917" width="55.453125" style="176" customWidth="1"/>
    <col min="6918" max="6919" width="28.453125" style="176" customWidth="1"/>
    <col min="6920" max="7170" width="8.81640625" style="176"/>
    <col min="7171" max="7171" width="4.81640625" style="176" bestFit="1" customWidth="1"/>
    <col min="7172" max="7172" width="28.453125" style="176" customWidth="1"/>
    <col min="7173" max="7173" width="55.453125" style="176" customWidth="1"/>
    <col min="7174" max="7175" width="28.453125" style="176" customWidth="1"/>
    <col min="7176" max="7426" width="8.81640625" style="176"/>
    <col min="7427" max="7427" width="4.81640625" style="176" bestFit="1" customWidth="1"/>
    <col min="7428" max="7428" width="28.453125" style="176" customWidth="1"/>
    <col min="7429" max="7429" width="55.453125" style="176" customWidth="1"/>
    <col min="7430" max="7431" width="28.453125" style="176" customWidth="1"/>
    <col min="7432" max="7682" width="8.81640625" style="176"/>
    <col min="7683" max="7683" width="4.81640625" style="176" bestFit="1" customWidth="1"/>
    <col min="7684" max="7684" width="28.453125" style="176" customWidth="1"/>
    <col min="7685" max="7685" width="55.453125" style="176" customWidth="1"/>
    <col min="7686" max="7687" width="28.453125" style="176" customWidth="1"/>
    <col min="7688" max="7938" width="8.81640625" style="176"/>
    <col min="7939" max="7939" width="4.81640625" style="176" bestFit="1" customWidth="1"/>
    <col min="7940" max="7940" width="28.453125" style="176" customWidth="1"/>
    <col min="7941" max="7941" width="55.453125" style="176" customWidth="1"/>
    <col min="7942" max="7943" width="28.453125" style="176" customWidth="1"/>
    <col min="7944" max="8194" width="8.81640625" style="176"/>
    <col min="8195" max="8195" width="4.81640625" style="176" bestFit="1" customWidth="1"/>
    <col min="8196" max="8196" width="28.453125" style="176" customWidth="1"/>
    <col min="8197" max="8197" width="55.453125" style="176" customWidth="1"/>
    <col min="8198" max="8199" width="28.453125" style="176" customWidth="1"/>
    <col min="8200" max="8450" width="8.81640625" style="176"/>
    <col min="8451" max="8451" width="4.81640625" style="176" bestFit="1" customWidth="1"/>
    <col min="8452" max="8452" width="28.453125" style="176" customWidth="1"/>
    <col min="8453" max="8453" width="55.453125" style="176" customWidth="1"/>
    <col min="8454" max="8455" width="28.453125" style="176" customWidth="1"/>
    <col min="8456" max="8706" width="8.81640625" style="176"/>
    <col min="8707" max="8707" width="4.81640625" style="176" bestFit="1" customWidth="1"/>
    <col min="8708" max="8708" width="28.453125" style="176" customWidth="1"/>
    <col min="8709" max="8709" width="55.453125" style="176" customWidth="1"/>
    <col min="8710" max="8711" width="28.453125" style="176" customWidth="1"/>
    <col min="8712" max="8962" width="8.81640625" style="176"/>
    <col min="8963" max="8963" width="4.81640625" style="176" bestFit="1" customWidth="1"/>
    <col min="8964" max="8964" width="28.453125" style="176" customWidth="1"/>
    <col min="8965" max="8965" width="55.453125" style="176" customWidth="1"/>
    <col min="8966" max="8967" width="28.453125" style="176" customWidth="1"/>
    <col min="8968" max="9218" width="8.81640625" style="176"/>
    <col min="9219" max="9219" width="4.81640625" style="176" bestFit="1" customWidth="1"/>
    <col min="9220" max="9220" width="28.453125" style="176" customWidth="1"/>
    <col min="9221" max="9221" width="55.453125" style="176" customWidth="1"/>
    <col min="9222" max="9223" width="28.453125" style="176" customWidth="1"/>
    <col min="9224" max="9474" width="8.81640625" style="176"/>
    <col min="9475" max="9475" width="4.81640625" style="176" bestFit="1" customWidth="1"/>
    <col min="9476" max="9476" width="28.453125" style="176" customWidth="1"/>
    <col min="9477" max="9477" width="55.453125" style="176" customWidth="1"/>
    <col min="9478" max="9479" width="28.453125" style="176" customWidth="1"/>
    <col min="9480" max="9730" width="8.81640625" style="176"/>
    <col min="9731" max="9731" width="4.81640625" style="176" bestFit="1" customWidth="1"/>
    <col min="9732" max="9732" width="28.453125" style="176" customWidth="1"/>
    <col min="9733" max="9733" width="55.453125" style="176" customWidth="1"/>
    <col min="9734" max="9735" width="28.453125" style="176" customWidth="1"/>
    <col min="9736" max="9986" width="8.81640625" style="176"/>
    <col min="9987" max="9987" width="4.81640625" style="176" bestFit="1" customWidth="1"/>
    <col min="9988" max="9988" width="28.453125" style="176" customWidth="1"/>
    <col min="9989" max="9989" width="55.453125" style="176" customWidth="1"/>
    <col min="9990" max="9991" width="28.453125" style="176" customWidth="1"/>
    <col min="9992" max="10242" width="8.81640625" style="176"/>
    <col min="10243" max="10243" width="4.81640625" style="176" bestFit="1" customWidth="1"/>
    <col min="10244" max="10244" width="28.453125" style="176" customWidth="1"/>
    <col min="10245" max="10245" width="55.453125" style="176" customWidth="1"/>
    <col min="10246" max="10247" width="28.453125" style="176" customWidth="1"/>
    <col min="10248" max="10498" width="8.81640625" style="176"/>
    <col min="10499" max="10499" width="4.81640625" style="176" bestFit="1" customWidth="1"/>
    <col min="10500" max="10500" width="28.453125" style="176" customWidth="1"/>
    <col min="10501" max="10501" width="55.453125" style="176" customWidth="1"/>
    <col min="10502" max="10503" width="28.453125" style="176" customWidth="1"/>
    <col min="10504" max="10754" width="8.81640625" style="176"/>
    <col min="10755" max="10755" width="4.81640625" style="176" bestFit="1" customWidth="1"/>
    <col min="10756" max="10756" width="28.453125" style="176" customWidth="1"/>
    <col min="10757" max="10757" width="55.453125" style="176" customWidth="1"/>
    <col min="10758" max="10759" width="28.453125" style="176" customWidth="1"/>
    <col min="10760" max="11010" width="8.81640625" style="176"/>
    <col min="11011" max="11011" width="4.81640625" style="176" bestFit="1" customWidth="1"/>
    <col min="11012" max="11012" width="28.453125" style="176" customWidth="1"/>
    <col min="11013" max="11013" width="55.453125" style="176" customWidth="1"/>
    <col min="11014" max="11015" width="28.453125" style="176" customWidth="1"/>
    <col min="11016" max="11266" width="8.81640625" style="176"/>
    <col min="11267" max="11267" width="4.81640625" style="176" bestFit="1" customWidth="1"/>
    <col min="11268" max="11268" width="28.453125" style="176" customWidth="1"/>
    <col min="11269" max="11269" width="55.453125" style="176" customWidth="1"/>
    <col min="11270" max="11271" width="28.453125" style="176" customWidth="1"/>
    <col min="11272" max="11522" width="8.81640625" style="176"/>
    <col min="11523" max="11523" width="4.81640625" style="176" bestFit="1" customWidth="1"/>
    <col min="11524" max="11524" width="28.453125" style="176" customWidth="1"/>
    <col min="11525" max="11525" width="55.453125" style="176" customWidth="1"/>
    <col min="11526" max="11527" width="28.453125" style="176" customWidth="1"/>
    <col min="11528" max="11778" width="8.81640625" style="176"/>
    <col min="11779" max="11779" width="4.81640625" style="176" bestFit="1" customWidth="1"/>
    <col min="11780" max="11780" width="28.453125" style="176" customWidth="1"/>
    <col min="11781" max="11781" width="55.453125" style="176" customWidth="1"/>
    <col min="11782" max="11783" width="28.453125" style="176" customWidth="1"/>
    <col min="11784" max="12034" width="8.81640625" style="176"/>
    <col min="12035" max="12035" width="4.81640625" style="176" bestFit="1" customWidth="1"/>
    <col min="12036" max="12036" width="28.453125" style="176" customWidth="1"/>
    <col min="12037" max="12037" width="55.453125" style="176" customWidth="1"/>
    <col min="12038" max="12039" width="28.453125" style="176" customWidth="1"/>
    <col min="12040" max="12290" width="8.81640625" style="176"/>
    <col min="12291" max="12291" width="4.81640625" style="176" bestFit="1" customWidth="1"/>
    <col min="12292" max="12292" width="28.453125" style="176" customWidth="1"/>
    <col min="12293" max="12293" width="55.453125" style="176" customWidth="1"/>
    <col min="12294" max="12295" width="28.453125" style="176" customWidth="1"/>
    <col min="12296" max="12546" width="8.81640625" style="176"/>
    <col min="12547" max="12547" width="4.81640625" style="176" bestFit="1" customWidth="1"/>
    <col min="12548" max="12548" width="28.453125" style="176" customWidth="1"/>
    <col min="12549" max="12549" width="55.453125" style="176" customWidth="1"/>
    <col min="12550" max="12551" width="28.453125" style="176" customWidth="1"/>
    <col min="12552" max="12802" width="8.81640625" style="176"/>
    <col min="12803" max="12803" width="4.81640625" style="176" bestFit="1" customWidth="1"/>
    <col min="12804" max="12804" width="28.453125" style="176" customWidth="1"/>
    <col min="12805" max="12805" width="55.453125" style="176" customWidth="1"/>
    <col min="12806" max="12807" width="28.453125" style="176" customWidth="1"/>
    <col min="12808" max="13058" width="8.81640625" style="176"/>
    <col min="13059" max="13059" width="4.81640625" style="176" bestFit="1" customWidth="1"/>
    <col min="13060" max="13060" width="28.453125" style="176" customWidth="1"/>
    <col min="13061" max="13061" width="55.453125" style="176" customWidth="1"/>
    <col min="13062" max="13063" width="28.453125" style="176" customWidth="1"/>
    <col min="13064" max="13314" width="8.81640625" style="176"/>
    <col min="13315" max="13315" width="4.81640625" style="176" bestFit="1" customWidth="1"/>
    <col min="13316" max="13316" width="28.453125" style="176" customWidth="1"/>
    <col min="13317" max="13317" width="55.453125" style="176" customWidth="1"/>
    <col min="13318" max="13319" width="28.453125" style="176" customWidth="1"/>
    <col min="13320" max="13570" width="8.81640625" style="176"/>
    <col min="13571" max="13571" width="4.81640625" style="176" bestFit="1" customWidth="1"/>
    <col min="13572" max="13572" width="28.453125" style="176" customWidth="1"/>
    <col min="13573" max="13573" width="55.453125" style="176" customWidth="1"/>
    <col min="13574" max="13575" width="28.453125" style="176" customWidth="1"/>
    <col min="13576" max="13826" width="8.81640625" style="176"/>
    <col min="13827" max="13827" width="4.81640625" style="176" bestFit="1" customWidth="1"/>
    <col min="13828" max="13828" width="28.453125" style="176" customWidth="1"/>
    <col min="13829" max="13829" width="55.453125" style="176" customWidth="1"/>
    <col min="13830" max="13831" width="28.453125" style="176" customWidth="1"/>
    <col min="13832" max="14082" width="8.81640625" style="176"/>
    <col min="14083" max="14083" width="4.81640625" style="176" bestFit="1" customWidth="1"/>
    <col min="14084" max="14084" width="28.453125" style="176" customWidth="1"/>
    <col min="14085" max="14085" width="55.453125" style="176" customWidth="1"/>
    <col min="14086" max="14087" width="28.453125" style="176" customWidth="1"/>
    <col min="14088" max="14338" width="8.81640625" style="176"/>
    <col min="14339" max="14339" width="4.81640625" style="176" bestFit="1" customWidth="1"/>
    <col min="14340" max="14340" width="28.453125" style="176" customWidth="1"/>
    <col min="14341" max="14341" width="55.453125" style="176" customWidth="1"/>
    <col min="14342" max="14343" width="28.453125" style="176" customWidth="1"/>
    <col min="14344" max="14594" width="8.81640625" style="176"/>
    <col min="14595" max="14595" width="4.81640625" style="176" bestFit="1" customWidth="1"/>
    <col min="14596" max="14596" width="28.453125" style="176" customWidth="1"/>
    <col min="14597" max="14597" width="55.453125" style="176" customWidth="1"/>
    <col min="14598" max="14599" width="28.453125" style="176" customWidth="1"/>
    <col min="14600" max="14850" width="8.81640625" style="176"/>
    <col min="14851" max="14851" width="4.81640625" style="176" bestFit="1" customWidth="1"/>
    <col min="14852" max="14852" width="28.453125" style="176" customWidth="1"/>
    <col min="14853" max="14853" width="55.453125" style="176" customWidth="1"/>
    <col min="14854" max="14855" width="28.453125" style="176" customWidth="1"/>
    <col min="14856" max="15106" width="8.81640625" style="176"/>
    <col min="15107" max="15107" width="4.81640625" style="176" bestFit="1" customWidth="1"/>
    <col min="15108" max="15108" width="28.453125" style="176" customWidth="1"/>
    <col min="15109" max="15109" width="55.453125" style="176" customWidth="1"/>
    <col min="15110" max="15111" width="28.453125" style="176" customWidth="1"/>
    <col min="15112" max="15362" width="8.81640625" style="176"/>
    <col min="15363" max="15363" width="4.81640625" style="176" bestFit="1" customWidth="1"/>
    <col min="15364" max="15364" width="28.453125" style="176" customWidth="1"/>
    <col min="15365" max="15365" width="55.453125" style="176" customWidth="1"/>
    <col min="15366" max="15367" width="28.453125" style="176" customWidth="1"/>
    <col min="15368" max="15618" width="8.81640625" style="176"/>
    <col min="15619" max="15619" width="4.81640625" style="176" bestFit="1" customWidth="1"/>
    <col min="15620" max="15620" width="28.453125" style="176" customWidth="1"/>
    <col min="15621" max="15621" width="55.453125" style="176" customWidth="1"/>
    <col min="15622" max="15623" width="28.453125" style="176" customWidth="1"/>
    <col min="15624" max="15874" width="8.81640625" style="176"/>
    <col min="15875" max="15875" width="4.81640625" style="176" bestFit="1" customWidth="1"/>
    <col min="15876" max="15876" width="28.453125" style="176" customWidth="1"/>
    <col min="15877" max="15877" width="55.453125" style="176" customWidth="1"/>
    <col min="15878" max="15879" width="28.453125" style="176" customWidth="1"/>
    <col min="15880" max="16130" width="8.81640625" style="176"/>
    <col min="16131" max="16131" width="4.81640625" style="176" bestFit="1" customWidth="1"/>
    <col min="16132" max="16132" width="28.453125" style="176" customWidth="1"/>
    <col min="16133" max="16133" width="55.453125" style="176" customWidth="1"/>
    <col min="16134" max="16135" width="28.453125" style="176" customWidth="1"/>
    <col min="16136" max="16384" width="8.81640625" style="176"/>
  </cols>
  <sheetData>
    <row r="1" spans="1:7" ht="21" x14ac:dyDescent="0.3">
      <c r="A1" s="352" t="s">
        <v>422</v>
      </c>
      <c r="B1" s="352"/>
      <c r="C1" s="352"/>
      <c r="D1" s="352"/>
      <c r="E1" s="352"/>
      <c r="F1" s="352"/>
      <c r="G1" s="352"/>
    </row>
    <row r="2" spans="1:7" x14ac:dyDescent="0.3">
      <c r="A2" s="182"/>
      <c r="B2" s="180"/>
      <c r="C2" s="180"/>
      <c r="D2" s="180"/>
      <c r="E2" s="180"/>
      <c r="F2" s="180"/>
      <c r="G2" s="180"/>
    </row>
    <row r="3" spans="1:7" ht="26" x14ac:dyDescent="0.3">
      <c r="A3" s="185" t="s">
        <v>381</v>
      </c>
      <c r="B3" s="185" t="s">
        <v>382</v>
      </c>
      <c r="C3" s="186" t="s">
        <v>432</v>
      </c>
      <c r="D3" s="185" t="s">
        <v>431</v>
      </c>
      <c r="E3" s="185" t="s">
        <v>383</v>
      </c>
      <c r="F3" s="185" t="s">
        <v>384</v>
      </c>
      <c r="G3" s="185" t="s">
        <v>385</v>
      </c>
    </row>
    <row r="4" spans="1:7" ht="26" x14ac:dyDescent="0.3">
      <c r="A4" s="183">
        <v>1</v>
      </c>
      <c r="B4" s="177" t="s">
        <v>386</v>
      </c>
      <c r="C4" s="178" t="s">
        <v>452</v>
      </c>
      <c r="D4" s="178" t="s">
        <v>453</v>
      </c>
      <c r="E4" s="178" t="s">
        <v>454</v>
      </c>
      <c r="F4" s="177" t="s">
        <v>387</v>
      </c>
      <c r="G4" s="181">
        <v>45469</v>
      </c>
    </row>
    <row r="5" spans="1:7" ht="39" x14ac:dyDescent="0.3">
      <c r="A5" s="183">
        <v>2</v>
      </c>
      <c r="B5" s="178" t="s">
        <v>411</v>
      </c>
      <c r="C5" s="178" t="s">
        <v>456</v>
      </c>
      <c r="D5" s="178" t="s">
        <v>455</v>
      </c>
      <c r="E5" s="178" t="s">
        <v>412</v>
      </c>
      <c r="F5" s="177" t="s">
        <v>387</v>
      </c>
      <c r="G5" s="181">
        <v>45469</v>
      </c>
    </row>
    <row r="6" spans="1:7" x14ac:dyDescent="0.3">
      <c r="A6" s="183">
        <v>3</v>
      </c>
      <c r="B6" s="177" t="s">
        <v>386</v>
      </c>
      <c r="C6" s="177" t="s">
        <v>457</v>
      </c>
      <c r="D6" s="177" t="s">
        <v>458</v>
      </c>
      <c r="E6" s="178" t="s">
        <v>389</v>
      </c>
      <c r="F6" s="177" t="s">
        <v>387</v>
      </c>
      <c r="G6" s="181">
        <v>45469</v>
      </c>
    </row>
    <row r="7" spans="1:7" ht="26" x14ac:dyDescent="0.3">
      <c r="A7" s="183">
        <v>4</v>
      </c>
      <c r="B7" s="177" t="s">
        <v>388</v>
      </c>
      <c r="C7" s="177" t="s">
        <v>450</v>
      </c>
      <c r="D7" s="178" t="s">
        <v>459</v>
      </c>
      <c r="E7" s="178" t="s">
        <v>423</v>
      </c>
      <c r="F7" s="177" t="s">
        <v>387</v>
      </c>
      <c r="G7" s="181">
        <v>45469</v>
      </c>
    </row>
    <row r="8" spans="1:7" ht="26" x14ac:dyDescent="0.3">
      <c r="A8" s="183">
        <v>5</v>
      </c>
      <c r="B8" s="177" t="s">
        <v>391</v>
      </c>
      <c r="C8" s="177" t="s">
        <v>450</v>
      </c>
      <c r="D8" s="178" t="s">
        <v>459</v>
      </c>
      <c r="E8" s="177" t="s">
        <v>392</v>
      </c>
      <c r="F8" s="177" t="s">
        <v>387</v>
      </c>
      <c r="G8" s="181">
        <v>45469</v>
      </c>
    </row>
    <row r="9" spans="1:7" x14ac:dyDescent="0.3">
      <c r="A9" s="183">
        <v>6</v>
      </c>
      <c r="B9" s="177" t="s">
        <v>390</v>
      </c>
      <c r="C9" s="177" t="s">
        <v>450</v>
      </c>
      <c r="D9" s="177" t="s">
        <v>460</v>
      </c>
      <c r="E9" s="177" t="s">
        <v>393</v>
      </c>
      <c r="F9" s="177" t="s">
        <v>387</v>
      </c>
      <c r="G9" s="181">
        <v>45469</v>
      </c>
    </row>
    <row r="10" spans="1:7" ht="65" x14ac:dyDescent="0.3">
      <c r="A10" s="183">
        <v>7</v>
      </c>
      <c r="B10" s="178" t="s">
        <v>394</v>
      </c>
      <c r="C10" s="235" t="s">
        <v>530</v>
      </c>
      <c r="D10" s="235" t="s">
        <v>532</v>
      </c>
      <c r="E10" s="235" t="s">
        <v>531</v>
      </c>
      <c r="F10" s="177" t="s">
        <v>387</v>
      </c>
      <c r="G10" s="236">
        <v>45689</v>
      </c>
    </row>
    <row r="11" spans="1:7" ht="104" x14ac:dyDescent="0.3">
      <c r="A11" s="183">
        <v>8</v>
      </c>
      <c r="B11" s="177" t="s">
        <v>396</v>
      </c>
      <c r="C11" s="178" t="s">
        <v>433</v>
      </c>
      <c r="D11" s="178" t="s">
        <v>434</v>
      </c>
      <c r="E11" s="178" t="s">
        <v>395</v>
      </c>
      <c r="F11" s="177" t="s">
        <v>387</v>
      </c>
      <c r="G11" s="181">
        <v>45469</v>
      </c>
    </row>
    <row r="12" spans="1:7" ht="91" x14ac:dyDescent="0.3">
      <c r="A12" s="183">
        <v>9</v>
      </c>
      <c r="B12" s="178" t="s">
        <v>397</v>
      </c>
      <c r="C12" s="178" t="s">
        <v>435</v>
      </c>
      <c r="D12" s="230" t="s">
        <v>520</v>
      </c>
      <c r="E12" s="230" t="s">
        <v>521</v>
      </c>
      <c r="F12" s="231" t="s">
        <v>387</v>
      </c>
      <c r="G12" s="232">
        <v>45700</v>
      </c>
    </row>
    <row r="13" spans="1:7" ht="52.5" customHeight="1" x14ac:dyDescent="0.3">
      <c r="A13" s="183">
        <v>10</v>
      </c>
      <c r="B13" s="178" t="s">
        <v>398</v>
      </c>
      <c r="C13" s="230" t="s">
        <v>522</v>
      </c>
      <c r="D13" s="230" t="s">
        <v>523</v>
      </c>
      <c r="E13" s="230" t="s">
        <v>524</v>
      </c>
      <c r="F13" s="233" t="s">
        <v>387</v>
      </c>
      <c r="G13" s="232">
        <v>45700</v>
      </c>
    </row>
    <row r="14" spans="1:7" ht="143" x14ac:dyDescent="0.3">
      <c r="A14" s="183">
        <v>11</v>
      </c>
      <c r="B14" s="177" t="s">
        <v>399</v>
      </c>
      <c r="C14" s="178" t="s">
        <v>437</v>
      </c>
      <c r="D14" s="178" t="s">
        <v>461</v>
      </c>
      <c r="E14" s="178" t="s">
        <v>401</v>
      </c>
      <c r="F14" s="177" t="s">
        <v>387</v>
      </c>
      <c r="G14" s="181">
        <v>45469</v>
      </c>
    </row>
    <row r="15" spans="1:7" ht="78" x14ac:dyDescent="0.3">
      <c r="A15" s="183">
        <v>12</v>
      </c>
      <c r="B15" s="177" t="s">
        <v>400</v>
      </c>
      <c r="C15" s="178" t="s">
        <v>438</v>
      </c>
      <c r="D15" s="178" t="s">
        <v>439</v>
      </c>
      <c r="E15" s="178" t="s">
        <v>402</v>
      </c>
      <c r="F15" s="177" t="s">
        <v>387</v>
      </c>
      <c r="G15" s="181">
        <v>45469</v>
      </c>
    </row>
    <row r="16" spans="1:7" ht="52" x14ac:dyDescent="0.3">
      <c r="A16" s="183">
        <v>13</v>
      </c>
      <c r="B16" s="234" t="s">
        <v>525</v>
      </c>
      <c r="C16" s="235" t="s">
        <v>526</v>
      </c>
      <c r="D16" s="235" t="s">
        <v>527</v>
      </c>
      <c r="E16" s="235" t="s">
        <v>528</v>
      </c>
      <c r="F16" s="234" t="s">
        <v>387</v>
      </c>
      <c r="G16" s="236">
        <v>45714</v>
      </c>
    </row>
    <row r="17" spans="1:7" ht="65" x14ac:dyDescent="0.3">
      <c r="A17" s="183">
        <v>14</v>
      </c>
      <c r="B17" s="177" t="s">
        <v>403</v>
      </c>
      <c r="C17" s="178" t="s">
        <v>440</v>
      </c>
      <c r="D17" s="178" t="s">
        <v>441</v>
      </c>
      <c r="E17" s="179" t="s">
        <v>442</v>
      </c>
      <c r="F17" s="177" t="s">
        <v>387</v>
      </c>
      <c r="G17" s="181">
        <v>45469</v>
      </c>
    </row>
    <row r="18" spans="1:7" ht="76.5" customHeight="1" x14ac:dyDescent="0.3">
      <c r="A18" s="183">
        <v>15</v>
      </c>
      <c r="B18" s="177" t="s">
        <v>405</v>
      </c>
      <c r="C18" s="178" t="s">
        <v>443</v>
      </c>
      <c r="D18" s="178" t="s">
        <v>444</v>
      </c>
      <c r="E18" s="179" t="s">
        <v>406</v>
      </c>
      <c r="F18" s="177" t="s">
        <v>387</v>
      </c>
      <c r="G18" s="181">
        <v>45469</v>
      </c>
    </row>
    <row r="19" spans="1:7" ht="113.5" customHeight="1" x14ac:dyDescent="0.3">
      <c r="A19" s="183">
        <v>16</v>
      </c>
      <c r="B19" s="177" t="s">
        <v>404</v>
      </c>
      <c r="C19" s="177" t="s">
        <v>436</v>
      </c>
      <c r="D19" s="178" t="s">
        <v>445</v>
      </c>
      <c r="E19" s="178" t="s">
        <v>407</v>
      </c>
      <c r="F19" s="177" t="s">
        <v>387</v>
      </c>
      <c r="G19" s="181">
        <v>45469</v>
      </c>
    </row>
    <row r="20" spans="1:7" ht="78" x14ac:dyDescent="0.3">
      <c r="A20" s="183">
        <v>17</v>
      </c>
      <c r="B20" s="178" t="s">
        <v>413</v>
      </c>
      <c r="C20" s="178" t="s">
        <v>449</v>
      </c>
      <c r="D20" s="178" t="s">
        <v>446</v>
      </c>
      <c r="E20" s="178" t="s">
        <v>414</v>
      </c>
      <c r="F20" s="177" t="s">
        <v>425</v>
      </c>
      <c r="G20" s="181">
        <v>45484</v>
      </c>
    </row>
    <row r="21" spans="1:7" ht="78" x14ac:dyDescent="0.3">
      <c r="A21" s="183">
        <v>18</v>
      </c>
      <c r="B21" s="178" t="s">
        <v>415</v>
      </c>
      <c r="C21" s="178" t="s">
        <v>448</v>
      </c>
      <c r="D21" s="178" t="s">
        <v>447</v>
      </c>
      <c r="E21" s="178" t="s">
        <v>426</v>
      </c>
      <c r="F21" s="177" t="s">
        <v>425</v>
      </c>
      <c r="G21" s="181">
        <v>45484</v>
      </c>
    </row>
    <row r="22" spans="1:7" ht="52" x14ac:dyDescent="0.3">
      <c r="A22" s="183">
        <v>19</v>
      </c>
      <c r="B22" s="177" t="s">
        <v>409</v>
      </c>
      <c r="C22" s="178" t="s">
        <v>535</v>
      </c>
      <c r="D22" s="235" t="s">
        <v>533</v>
      </c>
      <c r="E22" s="235" t="s">
        <v>534</v>
      </c>
      <c r="F22" s="234" t="s">
        <v>538</v>
      </c>
      <c r="G22" s="236">
        <v>45699</v>
      </c>
    </row>
    <row r="23" spans="1:7" ht="78" x14ac:dyDescent="0.3">
      <c r="A23" s="183">
        <v>20</v>
      </c>
      <c r="B23" s="177" t="s">
        <v>410</v>
      </c>
      <c r="C23" s="178" t="s">
        <v>535</v>
      </c>
      <c r="D23" s="235" t="s">
        <v>533</v>
      </c>
      <c r="E23" s="235" t="s">
        <v>536</v>
      </c>
      <c r="F23" s="234" t="s">
        <v>538</v>
      </c>
      <c r="G23" s="236">
        <v>45699</v>
      </c>
    </row>
    <row r="24" spans="1:7" ht="78" x14ac:dyDescent="0.3">
      <c r="A24" s="183">
        <v>21</v>
      </c>
      <c r="B24" s="177" t="s">
        <v>408</v>
      </c>
      <c r="C24" s="178" t="s">
        <v>449</v>
      </c>
      <c r="D24" s="178" t="s">
        <v>446</v>
      </c>
      <c r="E24" s="178" t="s">
        <v>427</v>
      </c>
      <c r="F24" s="177" t="s">
        <v>425</v>
      </c>
      <c r="G24" s="181">
        <v>45484</v>
      </c>
    </row>
    <row r="25" spans="1:7" ht="78" x14ac:dyDescent="0.3">
      <c r="A25" s="183">
        <v>22</v>
      </c>
      <c r="B25" s="177" t="s">
        <v>419</v>
      </c>
      <c r="C25" s="178" t="s">
        <v>450</v>
      </c>
      <c r="D25" s="178" t="s">
        <v>451</v>
      </c>
      <c r="E25" s="178" t="s">
        <v>416</v>
      </c>
      <c r="F25" s="177" t="s">
        <v>418</v>
      </c>
      <c r="G25" s="181">
        <v>45496</v>
      </c>
    </row>
    <row r="26" spans="1:7" ht="65" x14ac:dyDescent="0.3">
      <c r="A26" s="183">
        <v>23</v>
      </c>
      <c r="B26" s="177" t="s">
        <v>420</v>
      </c>
      <c r="C26" s="178" t="s">
        <v>450</v>
      </c>
      <c r="D26" s="178" t="s">
        <v>451</v>
      </c>
      <c r="E26" s="178" t="s">
        <v>424</v>
      </c>
      <c r="F26" s="177" t="s">
        <v>418</v>
      </c>
      <c r="G26" s="181">
        <v>45496</v>
      </c>
    </row>
    <row r="27" spans="1:7" ht="51" customHeight="1" x14ac:dyDescent="0.3">
      <c r="A27" s="183">
        <v>24</v>
      </c>
      <c r="B27" s="177" t="s">
        <v>421</v>
      </c>
      <c r="C27" s="178" t="s">
        <v>450</v>
      </c>
      <c r="D27" s="178" t="s">
        <v>451</v>
      </c>
      <c r="E27" s="179" t="s">
        <v>417</v>
      </c>
      <c r="F27" s="177" t="s">
        <v>418</v>
      </c>
      <c r="G27" s="181">
        <v>45496</v>
      </c>
    </row>
    <row r="28" spans="1:7" ht="52" x14ac:dyDescent="0.3">
      <c r="A28" s="183">
        <v>25</v>
      </c>
      <c r="B28" s="177" t="s">
        <v>604</v>
      </c>
      <c r="C28" s="177" t="s">
        <v>285</v>
      </c>
      <c r="D28" s="178" t="s">
        <v>607</v>
      </c>
      <c r="E28" s="178" t="s">
        <v>605</v>
      </c>
      <c r="F28" s="177" t="s">
        <v>606</v>
      </c>
      <c r="G28" s="181">
        <v>46113</v>
      </c>
    </row>
    <row r="29" spans="1:7" ht="26" x14ac:dyDescent="0.3">
      <c r="A29" s="184">
        <v>26</v>
      </c>
      <c r="B29" s="177" t="s">
        <v>619</v>
      </c>
      <c r="C29" s="178" t="s">
        <v>535</v>
      </c>
      <c r="D29" s="178" t="s">
        <v>620</v>
      </c>
      <c r="E29" s="178" t="s">
        <v>621</v>
      </c>
      <c r="F29" s="178" t="s">
        <v>623</v>
      </c>
      <c r="G29" s="181">
        <v>46113</v>
      </c>
    </row>
    <row r="30" spans="1:7" ht="26" x14ac:dyDescent="0.3">
      <c r="A30" s="183">
        <v>27</v>
      </c>
      <c r="B30" s="177" t="s">
        <v>419</v>
      </c>
      <c r="C30" s="178" t="s">
        <v>535</v>
      </c>
      <c r="D30" s="178" t="s">
        <v>622</v>
      </c>
      <c r="E30" s="178" t="s">
        <v>624</v>
      </c>
      <c r="F30" s="178" t="s">
        <v>623</v>
      </c>
      <c r="G30" s="181">
        <v>46113</v>
      </c>
    </row>
    <row r="31" spans="1:7" ht="26" x14ac:dyDescent="0.3">
      <c r="A31" s="184">
        <v>28</v>
      </c>
      <c r="B31" s="177" t="s">
        <v>420</v>
      </c>
      <c r="C31" s="178" t="s">
        <v>535</v>
      </c>
      <c r="D31" s="178" t="s">
        <v>622</v>
      </c>
      <c r="E31" s="178" t="s">
        <v>624</v>
      </c>
      <c r="F31" s="178" t="s">
        <v>623</v>
      </c>
      <c r="G31" s="181">
        <v>46113</v>
      </c>
    </row>
    <row r="32" spans="1:7" ht="26" x14ac:dyDescent="0.3">
      <c r="A32" s="183">
        <v>29</v>
      </c>
      <c r="B32" s="177" t="s">
        <v>421</v>
      </c>
      <c r="C32" s="178" t="s">
        <v>535</v>
      </c>
      <c r="D32" s="178" t="s">
        <v>622</v>
      </c>
      <c r="E32" s="178" t="s">
        <v>624</v>
      </c>
      <c r="F32" s="178" t="s">
        <v>623</v>
      </c>
      <c r="G32" s="181">
        <v>46113</v>
      </c>
    </row>
    <row r="33" spans="1:7" ht="52" x14ac:dyDescent="0.3">
      <c r="A33" s="183">
        <v>30</v>
      </c>
      <c r="B33" s="177" t="s">
        <v>632</v>
      </c>
      <c r="C33" s="178" t="s">
        <v>535</v>
      </c>
      <c r="D33" s="178" t="s">
        <v>630</v>
      </c>
      <c r="E33" s="178" t="s">
        <v>631</v>
      </c>
      <c r="F33" s="178" t="s">
        <v>623</v>
      </c>
      <c r="G33" s="181">
        <v>46113</v>
      </c>
    </row>
    <row r="65554" spans="2:773 1028:1797 2052:2821 3076:3845 4100:4869 5124:5893 6148:6917 7172:7941 8196:8965 9220:9989 10244:11013 11268:12037 12292:13061 13316:14085 14340:15109 15364:16133" x14ac:dyDescent="0.3"/>
    <row r="65556" spans="2:773 1028:1797 2052:2821 3076:3845 4100:4869 5124:5893 6148:6917 7172:7941 8196:8965 9220:9989 10244:11013 11268:12037 12292:13061 13316:14085 14340:15109 15364:16133" x14ac:dyDescent="0.3"/>
    <row r="131090" spans="2:773 1028:1797 2052:2821 3076:3845 4100:4869 5124:5893 6148:6917 7172:7941 8196:8965 9220:9989 10244:11013 11268:12037 12292:13061 13316:14085 14340:15109 15364:16133" x14ac:dyDescent="0.3"/>
    <row r="131092" spans="2:773 1028:1797 2052:2821 3076:3845 4100:4869 5124:5893 6148:6917 7172:7941 8196:8965 9220:9989 10244:11013 11268:12037 12292:13061 13316:14085 14340:15109 15364:16133" x14ac:dyDescent="0.3"/>
    <row r="196626" spans="2:773 1028:1797 2052:2821 3076:3845 4100:4869 5124:5893 6148:6917 7172:7941 8196:8965 9220:9989 10244:11013 11268:12037 12292:13061 13316:14085 14340:15109 15364:16133" x14ac:dyDescent="0.3"/>
    <row r="196628" spans="2:773 1028:1797 2052:2821 3076:3845 4100:4869 5124:5893 6148:6917 7172:7941 8196:8965 9220:9989 10244:11013 11268:12037 12292:13061 13316:14085 14340:15109 15364:16133" x14ac:dyDescent="0.3"/>
    <row r="262162" spans="2:773 1028:1797 2052:2821 3076:3845 4100:4869 5124:5893 6148:6917 7172:7941 8196:8965 9220:9989 10244:11013 11268:12037 12292:13061 13316:14085 14340:15109 15364:16133" x14ac:dyDescent="0.3"/>
    <row r="262164" spans="2:773 1028:1797 2052:2821 3076:3845 4100:4869 5124:5893 6148:6917 7172:7941 8196:8965 9220:9989 10244:11013 11268:12037 12292:13061 13316:14085 14340:15109 15364:16133" x14ac:dyDescent="0.3"/>
    <row r="327698" spans="2:773 1028:1797 2052:2821 3076:3845 4100:4869 5124:5893 6148:6917 7172:7941 8196:8965 9220:9989 10244:11013 11268:12037 12292:13061 13316:14085 14340:15109 15364:16133" x14ac:dyDescent="0.3"/>
    <row r="327700" spans="2:773 1028:1797 2052:2821 3076:3845 4100:4869 5124:5893 6148:6917 7172:7941 8196:8965 9220:9989 10244:11013 11268:12037 12292:13061 13316:14085 14340:15109 15364:16133" x14ac:dyDescent="0.3"/>
    <row r="393234" spans="2:773 1028:1797 2052:2821 3076:3845 4100:4869 5124:5893 6148:6917 7172:7941 8196:8965 9220:9989 10244:11013 11268:12037 12292:13061 13316:14085 14340:15109 15364:16133" x14ac:dyDescent="0.3"/>
    <row r="393236" spans="2:773 1028:1797 2052:2821 3076:3845 4100:4869 5124:5893 6148:6917 7172:7941 8196:8965 9220:9989 10244:11013 11268:12037 12292:13061 13316:14085 14340:15109 15364:16133" x14ac:dyDescent="0.3"/>
    <row r="458770" spans="2:773 1028:1797 2052:2821 3076:3845 4100:4869 5124:5893 6148:6917 7172:7941 8196:8965 9220:9989 10244:11013 11268:12037 12292:13061 13316:14085 14340:15109 15364:16133" x14ac:dyDescent="0.3"/>
    <row r="458772" spans="2:773 1028:1797 2052:2821 3076:3845 4100:4869 5124:5893 6148:6917 7172:7941 8196:8965 9220:9989 10244:11013 11268:12037 12292:13061 13316:14085 14340:15109 15364:16133" x14ac:dyDescent="0.3"/>
    <row r="524306" spans="2:773 1028:1797 2052:2821 3076:3845 4100:4869 5124:5893 6148:6917 7172:7941 8196:8965 9220:9989 10244:11013 11268:12037 12292:13061 13316:14085 14340:15109 15364:16133" x14ac:dyDescent="0.3"/>
    <row r="524308" spans="2:773 1028:1797 2052:2821 3076:3845 4100:4869 5124:5893 6148:6917 7172:7941 8196:8965 9220:9989 10244:11013 11268:12037 12292:13061 13316:14085 14340:15109 15364:16133" x14ac:dyDescent="0.3"/>
    <row r="589842" spans="2:773 1028:1797 2052:2821 3076:3845 4100:4869 5124:5893 6148:6917 7172:7941 8196:8965 9220:9989 10244:11013 11268:12037 12292:13061 13316:14085 14340:15109 15364:16133" x14ac:dyDescent="0.3"/>
    <row r="589844" spans="2:773 1028:1797 2052:2821 3076:3845 4100:4869 5124:5893 6148:6917 7172:7941 8196:8965 9220:9989 10244:11013 11268:12037 12292:13061 13316:14085 14340:15109 15364:16133" x14ac:dyDescent="0.3"/>
    <row r="655378" spans="2:773 1028:1797 2052:2821 3076:3845 4100:4869 5124:5893 6148:6917 7172:7941 8196:8965 9220:9989 10244:11013 11268:12037 12292:13061 13316:14085 14340:15109 15364:16133" x14ac:dyDescent="0.3"/>
    <row r="655380" spans="2:773 1028:1797 2052:2821 3076:3845 4100:4869 5124:5893 6148:6917 7172:7941 8196:8965 9220:9989 10244:11013 11268:12037 12292:13061 13316:14085 14340:15109 15364:16133" x14ac:dyDescent="0.3"/>
    <row r="720914" spans="2:773 1028:1797 2052:2821 3076:3845 4100:4869 5124:5893 6148:6917 7172:7941 8196:8965 9220:9989 10244:11013 11268:12037 12292:13061 13316:14085 14340:15109 15364:16133" x14ac:dyDescent="0.3"/>
    <row r="720916" spans="2:773 1028:1797 2052:2821 3076:3845 4100:4869 5124:5893 6148:6917 7172:7941 8196:8965 9220:9989 10244:11013 11268:12037 12292:13061 13316:14085 14340:15109 15364:16133" x14ac:dyDescent="0.3"/>
    <row r="786450" spans="2:773 1028:1797 2052:2821 3076:3845 4100:4869 5124:5893 6148:6917 7172:7941 8196:8965 9220:9989 10244:11013 11268:12037 12292:13061 13316:14085 14340:15109 15364:16133" x14ac:dyDescent="0.3"/>
    <row r="786452" spans="2:773 1028:1797 2052:2821 3076:3845 4100:4869 5124:5893 6148:6917 7172:7941 8196:8965 9220:9989 10244:11013 11268:12037 12292:13061 13316:14085 14340:15109 15364:16133" x14ac:dyDescent="0.3"/>
    <row r="851986" spans="2:773 1028:1797 2052:2821 3076:3845 4100:4869 5124:5893 6148:6917 7172:7941 8196:8965 9220:9989 10244:11013 11268:12037 12292:13061 13316:14085 14340:15109 15364:16133" x14ac:dyDescent="0.3"/>
    <row r="851988" spans="2:773 1028:1797 2052:2821 3076:3845 4100:4869 5124:5893 6148:6917 7172:7941 8196:8965 9220:9989 10244:11013 11268:12037 12292:13061 13316:14085 14340:15109 15364:16133" x14ac:dyDescent="0.3"/>
    <row r="917522" spans="2:773 1028:1797 2052:2821 3076:3845 4100:4869 5124:5893 6148:6917 7172:7941 8196:8965 9220:9989 10244:11013 11268:12037 12292:13061 13316:14085 14340:15109 15364:16133" x14ac:dyDescent="0.3"/>
    <row r="917524" spans="2:773 1028:1797 2052:2821 3076:3845 4100:4869 5124:5893 6148:6917 7172:7941 8196:8965 9220:9989 10244:11013 11268:12037 12292:13061 13316:14085 14340:15109 15364:16133" x14ac:dyDescent="0.3"/>
    <row r="983058" spans="2:773 1028:1797 2052:2821 3076:3845 4100:4869 5124:5893 6148:6917 7172:7941 8196:8965 9220:9989 10244:11013 11268:12037 12292:13061 13316:14085 14340:15109 15364:16133" x14ac:dyDescent="0.3"/>
    <row r="983060" spans="2:773 1028:1797 2052:2821 3076:3845 4100:4869 5124:5893 6148:6917 7172:7941 8196:8965 9220:9989 10244:11013 11268:12037 12292:13061 13316:14085 14340:15109 15364:16133" x14ac:dyDescent="0.3"/>
  </sheetData>
  <mergeCells count="1">
    <mergeCell ref="A1:G1"/>
  </mergeCells>
  <pageMargins left="0.7" right="0.7" top="0.75" bottom="0.75" header="0.3" footer="0.3"/>
  <pageSetup paperSize="9" orientation="portrait"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40766A-9C0E-4094-9CAD-A052173368E5}">
  <sheetPr>
    <tabColor rgb="FF7030A0"/>
  </sheetPr>
  <dimension ref="A2:R50"/>
  <sheetViews>
    <sheetView zoomScale="86" zoomScaleNormal="86" workbookViewId="0">
      <selection activeCell="B8" sqref="B8"/>
    </sheetView>
  </sheetViews>
  <sheetFormatPr defaultColWidth="9.1796875" defaultRowHeight="13" x14ac:dyDescent="0.3"/>
  <cols>
    <col min="1" max="1" width="18" style="143" bestFit="1" customWidth="1"/>
    <col min="2" max="13" width="15.81640625" style="143" customWidth="1"/>
    <col min="14" max="14" width="15.81640625" style="148" customWidth="1"/>
    <col min="15" max="17" width="15.81640625" style="143" customWidth="1"/>
    <col min="18" max="19" width="17.81640625" style="143" bestFit="1" customWidth="1"/>
    <col min="20" max="16384" width="9.1796875" style="143"/>
  </cols>
  <sheetData>
    <row r="2" spans="1:18" s="141" customFormat="1" x14ac:dyDescent="0.3">
      <c r="A2" s="140" t="s">
        <v>33</v>
      </c>
      <c r="B2" s="140" t="s">
        <v>249</v>
      </c>
      <c r="C2" s="140"/>
      <c r="D2" s="140"/>
      <c r="E2" s="140"/>
      <c r="N2" s="142"/>
      <c r="O2" s="140"/>
      <c r="P2" s="140"/>
    </row>
    <row r="3" spans="1:18" x14ac:dyDescent="0.3">
      <c r="A3" s="12" t="s">
        <v>252</v>
      </c>
      <c r="B3" s="12" t="s">
        <v>253</v>
      </c>
      <c r="C3" s="12"/>
      <c r="D3" s="12"/>
      <c r="E3" s="12"/>
      <c r="F3" s="12" t="s">
        <v>254</v>
      </c>
      <c r="G3" s="12"/>
      <c r="H3" s="108"/>
      <c r="I3" s="108"/>
      <c r="J3" s="108"/>
      <c r="N3" s="143"/>
      <c r="O3" s="12" t="s">
        <v>255</v>
      </c>
      <c r="P3" s="12"/>
      <c r="Q3" s="12" t="s">
        <v>256</v>
      </c>
      <c r="R3" s="12"/>
    </row>
    <row r="4" spans="1:18" x14ac:dyDescent="0.3">
      <c r="A4" s="12"/>
      <c r="B4" s="12"/>
      <c r="C4" s="12"/>
      <c r="D4" s="12"/>
      <c r="E4" s="12"/>
      <c r="F4" s="12" t="s">
        <v>257</v>
      </c>
      <c r="G4" s="12" t="s">
        <v>258</v>
      </c>
      <c r="H4" s="108"/>
      <c r="I4" s="108"/>
      <c r="J4" s="108"/>
      <c r="N4" s="143"/>
      <c r="O4" s="12" t="s">
        <v>257</v>
      </c>
      <c r="P4" s="12" t="s">
        <v>258</v>
      </c>
      <c r="Q4" s="12" t="s">
        <v>257</v>
      </c>
      <c r="R4" s="12" t="s">
        <v>258</v>
      </c>
    </row>
    <row r="5" spans="1:18" x14ac:dyDescent="0.3">
      <c r="A5" s="144" t="s">
        <v>259</v>
      </c>
      <c r="B5" s="144" t="s">
        <v>260</v>
      </c>
      <c r="C5" s="144"/>
      <c r="D5" s="144"/>
      <c r="E5" s="144"/>
      <c r="F5" s="145">
        <f>D22</f>
        <v>0.36698992283546955</v>
      </c>
      <c r="G5" s="145">
        <f>I23</f>
        <v>0.63323558347607334</v>
      </c>
      <c r="H5" s="146"/>
      <c r="I5" s="146"/>
      <c r="J5" s="146"/>
      <c r="N5" s="143"/>
      <c r="O5" s="147">
        <f>AVERAGE(F5:F9)</f>
        <v>0.24373428710765649</v>
      </c>
      <c r="P5" s="147">
        <f>AVERAGE(G5:G9)</f>
        <v>0.59915780367860116</v>
      </c>
      <c r="Q5" s="147" t="e">
        <f>SUMPRODUCT(F5:F9,#REF!)/SUM(#REF!)</f>
        <v>#REF!</v>
      </c>
      <c r="R5" s="147" t="e">
        <f>SUMPRODUCT(G5:G9,#REF!)/SUM(#REF!)</f>
        <v>#REF!</v>
      </c>
    </row>
    <row r="6" spans="1:18" x14ac:dyDescent="0.3">
      <c r="A6" s="144" t="s">
        <v>259</v>
      </c>
      <c r="B6" s="144" t="s">
        <v>261</v>
      </c>
      <c r="C6" s="144"/>
      <c r="D6" s="144"/>
      <c r="E6" s="144"/>
      <c r="F6" s="145">
        <f>B22</f>
        <v>0.25493483029703667</v>
      </c>
      <c r="G6" s="145">
        <f>G23</f>
        <v>0.63429095466523311</v>
      </c>
      <c r="H6" s="146"/>
      <c r="I6" s="146"/>
      <c r="J6" s="146"/>
      <c r="N6" s="143"/>
      <c r="O6" s="143" t="str">
        <f>CONCATENATE(O4,": ",ROUND(O5*100,1),"%")</f>
        <v>Allocation: 24.4%</v>
      </c>
      <c r="P6" s="143" t="str">
        <f t="shared" ref="P6:R6" si="0">CONCATENATE(P4,": ",ROUND(P5*100,1),"%")</f>
        <v>Utilisation: 59.9%</v>
      </c>
      <c r="Q6" s="143" t="e">
        <f t="shared" si="0"/>
        <v>#REF!</v>
      </c>
      <c r="R6" s="143" t="e">
        <f t="shared" si="0"/>
        <v>#REF!</v>
      </c>
    </row>
    <row r="7" spans="1:18" x14ac:dyDescent="0.3">
      <c r="A7" s="144" t="s">
        <v>259</v>
      </c>
      <c r="B7" s="144" t="s">
        <v>262</v>
      </c>
      <c r="C7" s="144"/>
      <c r="D7" s="144"/>
      <c r="E7" s="144"/>
      <c r="F7" s="145">
        <f>C22</f>
        <v>0.24369349664310971</v>
      </c>
      <c r="G7" s="145">
        <f>H23</f>
        <v>0.38614863361078611</v>
      </c>
      <c r="H7" s="146"/>
      <c r="I7" s="146"/>
      <c r="J7" s="146"/>
      <c r="N7" s="43" t="s">
        <v>263</v>
      </c>
      <c r="O7" s="144" t="str">
        <f>_xlfn.CONCAT(O6,"; ",P6)</f>
        <v>Allocation: 24.4%; Utilisation: 59.9%</v>
      </c>
      <c r="Q7" s="144" t="e">
        <f>_xlfn.CONCAT(Q6,"; ",R6)</f>
        <v>#REF!</v>
      </c>
    </row>
    <row r="8" spans="1:18" x14ac:dyDescent="0.3">
      <c r="A8" s="144">
        <v>2</v>
      </c>
      <c r="B8" s="144" t="s">
        <v>264</v>
      </c>
      <c r="C8" s="144"/>
      <c r="D8" s="144"/>
      <c r="E8" s="144"/>
      <c r="F8" s="145">
        <f>E22</f>
        <v>0.15123465406805003</v>
      </c>
      <c r="G8" s="145">
        <f>J23</f>
        <v>0.80780716636679339</v>
      </c>
      <c r="H8" s="146"/>
      <c r="I8" s="146"/>
      <c r="J8" s="146"/>
    </row>
    <row r="9" spans="1:18" x14ac:dyDescent="0.3">
      <c r="A9" s="144">
        <v>2</v>
      </c>
      <c r="B9" s="144" t="s">
        <v>265</v>
      </c>
      <c r="C9" s="144"/>
      <c r="D9" s="144"/>
      <c r="E9" s="144"/>
      <c r="F9" s="145">
        <f>F22</f>
        <v>0.20181853169461628</v>
      </c>
      <c r="G9" s="145">
        <f>K23</f>
        <v>0.53430668027411965</v>
      </c>
      <c r="H9" s="146"/>
      <c r="I9" s="146"/>
      <c r="J9" s="146"/>
    </row>
    <row r="10" spans="1:18" x14ac:dyDescent="0.3">
      <c r="F10" s="146">
        <f>SUM(F5:F9)/5</f>
        <v>0.24373428710765649</v>
      </c>
      <c r="G10" s="146">
        <f>SUM(G5:G9)/5</f>
        <v>0.59915780367860116</v>
      </c>
      <c r="H10" s="146"/>
      <c r="I10" s="146"/>
      <c r="J10" s="146"/>
    </row>
    <row r="11" spans="1:18" x14ac:dyDescent="0.3">
      <c r="A11" s="143" t="s">
        <v>266</v>
      </c>
    </row>
    <row r="13" spans="1:18" x14ac:dyDescent="0.3">
      <c r="A13" s="149" t="s">
        <v>267</v>
      </c>
    </row>
    <row r="14" spans="1:18" x14ac:dyDescent="0.3">
      <c r="A14" s="12" t="s">
        <v>268</v>
      </c>
      <c r="B14" s="12" t="s">
        <v>269</v>
      </c>
      <c r="C14" s="12"/>
      <c r="D14" s="12"/>
      <c r="E14" s="12"/>
      <c r="F14" s="12"/>
      <c r="G14" s="12" t="s">
        <v>270</v>
      </c>
      <c r="H14" s="12"/>
      <c r="I14" s="12"/>
      <c r="J14" s="12"/>
      <c r="K14" s="12"/>
    </row>
    <row r="15" spans="1:18" ht="13.5" thickBot="1" x14ac:dyDescent="0.35">
      <c r="A15" s="16"/>
      <c r="B15" s="16" t="s">
        <v>261</v>
      </c>
      <c r="C15" s="16" t="s">
        <v>262</v>
      </c>
      <c r="D15" s="16" t="s">
        <v>260</v>
      </c>
      <c r="E15" s="16" t="s">
        <v>264</v>
      </c>
      <c r="F15" s="16" t="s">
        <v>265</v>
      </c>
      <c r="G15" s="16" t="s">
        <v>261</v>
      </c>
      <c r="H15" s="16" t="s">
        <v>262</v>
      </c>
      <c r="I15" s="16" t="s">
        <v>260</v>
      </c>
      <c r="J15" s="16" t="s">
        <v>264</v>
      </c>
      <c r="K15" s="16" t="s">
        <v>265</v>
      </c>
    </row>
    <row r="16" spans="1:18" x14ac:dyDescent="0.3">
      <c r="A16" s="150" t="s">
        <v>271</v>
      </c>
      <c r="B16" s="151">
        <v>75145220027</v>
      </c>
      <c r="C16" s="151">
        <v>81033032719</v>
      </c>
      <c r="D16" s="151">
        <v>76537000000</v>
      </c>
      <c r="E16" s="151">
        <v>71164324000</v>
      </c>
      <c r="F16" s="151">
        <v>57793801081.919998</v>
      </c>
      <c r="G16" s="151">
        <v>106694182629</v>
      </c>
      <c r="H16" s="151">
        <v>78747623000</v>
      </c>
      <c r="I16" s="151">
        <v>62002759547</v>
      </c>
      <c r="J16" s="151">
        <v>54837667381</v>
      </c>
      <c r="K16" s="151">
        <v>51256579698.489998</v>
      </c>
    </row>
    <row r="17" spans="1:18" ht="13.5" thickBot="1" x14ac:dyDescent="0.35">
      <c r="A17" s="152" t="s">
        <v>272</v>
      </c>
      <c r="B17" s="153">
        <v>20937722996</v>
      </c>
      <c r="C17" s="153">
        <v>33499601665</v>
      </c>
      <c r="D17" s="153">
        <v>36253779000</v>
      </c>
      <c r="E17" s="153">
        <v>12223497000</v>
      </c>
      <c r="F17" s="153">
        <v>14230990114.4</v>
      </c>
      <c r="G17" s="153">
        <v>19176202127</v>
      </c>
      <c r="H17" s="153">
        <v>8911271431</v>
      </c>
      <c r="I17" s="153">
        <v>7452476292</v>
      </c>
      <c r="J17" s="153">
        <v>14271913026</v>
      </c>
      <c r="K17" s="153">
        <v>9654921966.8099995</v>
      </c>
    </row>
    <row r="18" spans="1:18" x14ac:dyDescent="0.3">
      <c r="A18" s="150" t="s">
        <v>273</v>
      </c>
      <c r="B18" s="151">
        <v>184105599706</v>
      </c>
      <c r="C18" s="151">
        <v>125174726939</v>
      </c>
      <c r="D18" s="151">
        <v>76383000000</v>
      </c>
      <c r="E18" s="151">
        <v>75729899000</v>
      </c>
      <c r="F18" s="151">
        <v>50518800000.110001</v>
      </c>
      <c r="G18" s="151">
        <v>98989990969</v>
      </c>
      <c r="H18" s="151">
        <v>55073627000</v>
      </c>
      <c r="I18" s="151">
        <v>41915686480</v>
      </c>
      <c r="J18" s="151">
        <v>39208799844</v>
      </c>
      <c r="K18" s="151">
        <v>37165206542.379997</v>
      </c>
      <c r="R18" s="154"/>
    </row>
    <row r="19" spans="1:18" ht="13.5" thickBot="1" x14ac:dyDescent="0.35">
      <c r="A19" s="152" t="s">
        <v>274</v>
      </c>
      <c r="B19" s="153">
        <v>45154340737</v>
      </c>
      <c r="C19" s="153">
        <v>16751888321</v>
      </c>
      <c r="D19" s="153">
        <v>19866320000</v>
      </c>
      <c r="E19" s="153">
        <v>9992000000</v>
      </c>
      <c r="F19" s="153">
        <v>7628500000</v>
      </c>
      <c r="G19" s="153">
        <v>22745396074</v>
      </c>
      <c r="H19" s="153">
        <v>10493272764</v>
      </c>
      <c r="I19" s="153">
        <v>12461670777</v>
      </c>
      <c r="J19" s="153">
        <v>3673924655</v>
      </c>
      <c r="K19" s="153">
        <v>2024749628.7</v>
      </c>
      <c r="R19" s="154"/>
    </row>
    <row r="20" spans="1:18" x14ac:dyDescent="0.3">
      <c r="A20" s="150" t="s">
        <v>275</v>
      </c>
      <c r="B20" s="151">
        <f t="shared" ref="B20:K21" si="1">B18+B16</f>
        <v>259250819733</v>
      </c>
      <c r="C20" s="151">
        <f t="shared" si="1"/>
        <v>206207759658</v>
      </c>
      <c r="D20" s="151">
        <f t="shared" si="1"/>
        <v>152920000000</v>
      </c>
      <c r="E20" s="151">
        <f t="shared" si="1"/>
        <v>146894223000</v>
      </c>
      <c r="F20" s="151">
        <f t="shared" si="1"/>
        <v>108312601082.03</v>
      </c>
      <c r="G20" s="151">
        <f t="shared" si="1"/>
        <v>205684173598</v>
      </c>
      <c r="H20" s="151">
        <f t="shared" si="1"/>
        <v>133821250000</v>
      </c>
      <c r="I20" s="151">
        <f t="shared" si="1"/>
        <v>103918446027</v>
      </c>
      <c r="J20" s="151">
        <f t="shared" si="1"/>
        <v>94046467225</v>
      </c>
      <c r="K20" s="151">
        <f t="shared" si="1"/>
        <v>88421786240.869995</v>
      </c>
      <c r="R20" s="155"/>
    </row>
    <row r="21" spans="1:18" ht="13.5" thickBot="1" x14ac:dyDescent="0.35">
      <c r="A21" s="152" t="s">
        <v>272</v>
      </c>
      <c r="B21" s="153">
        <f t="shared" si="1"/>
        <v>66092063733</v>
      </c>
      <c r="C21" s="153">
        <f t="shared" si="1"/>
        <v>50251489986</v>
      </c>
      <c r="D21" s="153">
        <f t="shared" si="1"/>
        <v>56120099000</v>
      </c>
      <c r="E21" s="153">
        <f t="shared" si="1"/>
        <v>22215497000</v>
      </c>
      <c r="F21" s="153">
        <f t="shared" si="1"/>
        <v>21859490114.400002</v>
      </c>
      <c r="G21" s="153">
        <f t="shared" si="1"/>
        <v>41921598201</v>
      </c>
      <c r="H21" s="153">
        <f t="shared" si="1"/>
        <v>19404544195</v>
      </c>
      <c r="I21" s="153">
        <v>35537243635</v>
      </c>
      <c r="J21" s="153">
        <f t="shared" si="1"/>
        <v>17945837681</v>
      </c>
      <c r="K21" s="153">
        <f t="shared" si="1"/>
        <v>11679671595.51</v>
      </c>
    </row>
    <row r="22" spans="1:18" x14ac:dyDescent="0.3">
      <c r="A22" s="150" t="s">
        <v>257</v>
      </c>
      <c r="B22" s="156">
        <f>B21/B20</f>
        <v>0.25493483029703667</v>
      </c>
      <c r="C22" s="156">
        <f>C21/C20</f>
        <v>0.24369349664310971</v>
      </c>
      <c r="D22" s="156">
        <f>D21/D20</f>
        <v>0.36698992283546955</v>
      </c>
      <c r="E22" s="156">
        <f>E21/E20</f>
        <v>0.15123465406805003</v>
      </c>
      <c r="F22" s="156">
        <f t="shared" ref="F22" si="2">F21/F20</f>
        <v>0.20181853169461628</v>
      </c>
      <c r="G22" s="157"/>
      <c r="H22" s="157"/>
      <c r="I22" s="157"/>
      <c r="J22" s="157"/>
      <c r="K22" s="157"/>
    </row>
    <row r="23" spans="1:18" ht="13.5" thickBot="1" x14ac:dyDescent="0.35">
      <c r="A23" s="152" t="s">
        <v>258</v>
      </c>
      <c r="B23" s="158"/>
      <c r="C23" s="158"/>
      <c r="D23" s="158"/>
      <c r="E23" s="158"/>
      <c r="F23" s="158"/>
      <c r="G23" s="159">
        <f>G21/B21</f>
        <v>0.63429095466523311</v>
      </c>
      <c r="H23" s="159">
        <f>H21/C21</f>
        <v>0.38614863361078611</v>
      </c>
      <c r="I23" s="159">
        <f>I21/D21</f>
        <v>0.63323558347607334</v>
      </c>
      <c r="J23" s="159">
        <f>J21/E21</f>
        <v>0.80780716636679339</v>
      </c>
      <c r="K23" s="159">
        <f>K21/F21</f>
        <v>0.53430668027411965</v>
      </c>
    </row>
    <row r="24" spans="1:18" x14ac:dyDescent="0.3">
      <c r="A24" s="143" t="s">
        <v>276</v>
      </c>
      <c r="R24" s="154"/>
    </row>
    <row r="25" spans="1:18" x14ac:dyDescent="0.3">
      <c r="R25" s="154"/>
    </row>
    <row r="26" spans="1:18" x14ac:dyDescent="0.3">
      <c r="A26" s="149" t="s">
        <v>339</v>
      </c>
    </row>
    <row r="27" spans="1:18" x14ac:dyDescent="0.3">
      <c r="A27" s="12" t="s">
        <v>268</v>
      </c>
      <c r="B27" s="12" t="s">
        <v>269</v>
      </c>
      <c r="C27" s="12"/>
      <c r="D27" s="12"/>
      <c r="E27" s="12"/>
      <c r="F27" s="12"/>
      <c r="G27" s="12" t="s">
        <v>270</v>
      </c>
      <c r="H27" s="12"/>
      <c r="I27" s="12"/>
      <c r="J27" s="12"/>
      <c r="K27" s="12"/>
    </row>
    <row r="28" spans="1:18" ht="13.5" thickBot="1" x14ac:dyDescent="0.35">
      <c r="A28" s="16"/>
      <c r="B28" s="16" t="s">
        <v>261</v>
      </c>
      <c r="C28" s="16" t="s">
        <v>262</v>
      </c>
      <c r="D28" s="16" t="s">
        <v>260</v>
      </c>
      <c r="E28" s="16" t="s">
        <v>264</v>
      </c>
      <c r="F28" s="16" t="s">
        <v>265</v>
      </c>
      <c r="G28" s="16" t="s">
        <v>261</v>
      </c>
      <c r="H28" s="16" t="s">
        <v>262</v>
      </c>
      <c r="I28" s="16" t="s">
        <v>260</v>
      </c>
      <c r="J28" s="16" t="s">
        <v>264</v>
      </c>
      <c r="K28" s="16" t="s">
        <v>265</v>
      </c>
    </row>
    <row r="29" spans="1:18" x14ac:dyDescent="0.3">
      <c r="A29" s="150" t="s">
        <v>271</v>
      </c>
      <c r="B29" s="151">
        <v>82057386938</v>
      </c>
      <c r="C29" s="151">
        <v>83486831769</v>
      </c>
      <c r="D29" s="151">
        <v>77848100000</v>
      </c>
      <c r="E29" s="160">
        <v>69131252000</v>
      </c>
      <c r="F29" s="151">
        <v>63960571767</v>
      </c>
      <c r="G29" s="151">
        <v>69721330000</v>
      </c>
      <c r="H29" s="151">
        <v>95929811000</v>
      </c>
      <c r="I29" s="151">
        <v>81333917627</v>
      </c>
      <c r="J29" s="151">
        <v>92951318100</v>
      </c>
      <c r="K29" s="151">
        <v>72591618132</v>
      </c>
    </row>
    <row r="30" spans="1:18" ht="13.5" thickBot="1" x14ac:dyDescent="0.35">
      <c r="A30" s="152" t="s">
        <v>272</v>
      </c>
      <c r="B30" s="153">
        <v>21754660611</v>
      </c>
      <c r="C30" s="153">
        <v>34427262950</v>
      </c>
      <c r="D30" s="153">
        <v>37119069000</v>
      </c>
      <c r="E30" s="153">
        <v>11639220787</v>
      </c>
      <c r="F30" s="153">
        <v>13931864194</v>
      </c>
      <c r="G30" s="153">
        <v>23040562823</v>
      </c>
      <c r="H30" s="153">
        <v>34537913000</v>
      </c>
      <c r="I30" s="161">
        <v>35678167223</v>
      </c>
      <c r="J30" s="153">
        <v>8439866988</v>
      </c>
      <c r="K30" s="153">
        <v>11251469858</v>
      </c>
    </row>
    <row r="31" spans="1:18" x14ac:dyDescent="0.3">
      <c r="A31" s="150" t="s">
        <v>273</v>
      </c>
      <c r="B31" s="151">
        <v>164610200280</v>
      </c>
      <c r="C31" s="151">
        <v>94449898770</v>
      </c>
      <c r="D31" s="151">
        <v>78739900000</v>
      </c>
      <c r="E31" s="151">
        <v>179261364000</v>
      </c>
      <c r="F31" s="151">
        <v>42937928009</v>
      </c>
      <c r="G31" s="151">
        <v>162634878000</v>
      </c>
      <c r="H31" s="151">
        <v>90047133000</v>
      </c>
      <c r="I31" s="151">
        <v>55428361281</v>
      </c>
      <c r="J31" s="151">
        <v>56612570572</v>
      </c>
      <c r="K31" s="151">
        <v>44420842619</v>
      </c>
      <c r="R31" s="154"/>
    </row>
    <row r="32" spans="1:18" ht="13.5" thickBot="1" x14ac:dyDescent="0.35">
      <c r="A32" s="152" t="s">
        <v>274</v>
      </c>
      <c r="B32" s="153">
        <v>40347810912</v>
      </c>
      <c r="C32" s="153">
        <v>10700588958</v>
      </c>
      <c r="D32" s="153">
        <v>19891778000</v>
      </c>
      <c r="E32" s="153">
        <v>54665441000</v>
      </c>
      <c r="F32" s="162">
        <v>5725000000</v>
      </c>
      <c r="G32" s="153">
        <v>39863637000</v>
      </c>
      <c r="H32" s="153">
        <v>5699825000</v>
      </c>
      <c r="I32" s="153">
        <v>13259174234</v>
      </c>
      <c r="J32" s="153">
        <v>13480884139</v>
      </c>
      <c r="K32" s="153">
        <v>2371347867</v>
      </c>
      <c r="R32" s="154"/>
    </row>
    <row r="33" spans="1:18" x14ac:dyDescent="0.3">
      <c r="A33" s="150" t="s">
        <v>275</v>
      </c>
      <c r="B33" s="151">
        <f t="shared" ref="B33:K34" si="3">B31+B29</f>
        <v>246667587218</v>
      </c>
      <c r="C33" s="151">
        <f t="shared" si="3"/>
        <v>177936730539</v>
      </c>
      <c r="D33" s="151">
        <f t="shared" si="3"/>
        <v>156588000000</v>
      </c>
      <c r="E33" s="151">
        <f t="shared" si="3"/>
        <v>248392616000</v>
      </c>
      <c r="F33" s="151">
        <f t="shared" si="3"/>
        <v>106898499776</v>
      </c>
      <c r="G33" s="151">
        <f t="shared" si="3"/>
        <v>232356208000</v>
      </c>
      <c r="H33" s="151">
        <f t="shared" si="3"/>
        <v>185976944000</v>
      </c>
      <c r="I33" s="151">
        <f t="shared" si="3"/>
        <v>136762278908</v>
      </c>
      <c r="J33" s="151">
        <f t="shared" si="3"/>
        <v>149563888672</v>
      </c>
      <c r="K33" s="151">
        <f t="shared" si="3"/>
        <v>117012460751</v>
      </c>
      <c r="R33" s="155"/>
    </row>
    <row r="34" spans="1:18" ht="13.5" thickBot="1" x14ac:dyDescent="0.35">
      <c r="A34" s="152" t="s">
        <v>272</v>
      </c>
      <c r="B34" s="153">
        <f t="shared" si="3"/>
        <v>62102471523</v>
      </c>
      <c r="C34" s="153">
        <f t="shared" si="3"/>
        <v>45127851908</v>
      </c>
      <c r="D34" s="153">
        <f t="shared" si="3"/>
        <v>57010847000</v>
      </c>
      <c r="E34" s="153">
        <f t="shared" si="3"/>
        <v>66304661787</v>
      </c>
      <c r="F34" s="153">
        <f t="shared" si="3"/>
        <v>19656864194</v>
      </c>
      <c r="G34" s="153">
        <f t="shared" si="3"/>
        <v>62904199823</v>
      </c>
      <c r="H34" s="153">
        <f t="shared" si="3"/>
        <v>40237738000</v>
      </c>
      <c r="I34" s="153">
        <f t="shared" si="3"/>
        <v>48937341457</v>
      </c>
      <c r="J34" s="153">
        <f t="shared" si="3"/>
        <v>21920751127</v>
      </c>
      <c r="K34" s="153">
        <f t="shared" si="3"/>
        <v>13622817725</v>
      </c>
    </row>
    <row r="35" spans="1:18" x14ac:dyDescent="0.3">
      <c r="A35" s="150" t="s">
        <v>257</v>
      </c>
      <c r="B35" s="156">
        <f>B34/B33</f>
        <v>0.25176583686333726</v>
      </c>
      <c r="C35" s="156">
        <f>C34/C33</f>
        <v>0.2536174053063705</v>
      </c>
      <c r="D35" s="156">
        <f>D34/D33</f>
        <v>0.36408183896594887</v>
      </c>
      <c r="E35" s="156">
        <f>E34/E33</f>
        <v>0.26693491479231413</v>
      </c>
      <c r="F35" s="156">
        <f t="shared" ref="F35" si="4">F34/F33</f>
        <v>0.18388344303418561</v>
      </c>
      <c r="G35" s="157"/>
      <c r="H35" s="157"/>
      <c r="I35" s="157"/>
      <c r="J35" s="157"/>
      <c r="K35" s="157"/>
    </row>
    <row r="36" spans="1:18" ht="13.5" thickBot="1" x14ac:dyDescent="0.35">
      <c r="A36" s="152" t="s">
        <v>258</v>
      </c>
      <c r="B36" s="158"/>
      <c r="C36" s="158"/>
      <c r="D36" s="158"/>
      <c r="E36" s="158"/>
      <c r="F36" s="158"/>
      <c r="G36" s="159">
        <f>G34/B34</f>
        <v>1.0129097647861418</v>
      </c>
      <c r="H36" s="159">
        <f>H34/C34</f>
        <v>0.89163867320852674</v>
      </c>
      <c r="I36" s="159">
        <f>I34/D34</f>
        <v>0.85838650067766931</v>
      </c>
      <c r="J36" s="159">
        <f>J34/E34</f>
        <v>0.33060648431356426</v>
      </c>
      <c r="K36" s="159">
        <f>K34/F34</f>
        <v>0.69303107507647055</v>
      </c>
    </row>
    <row r="37" spans="1:18" x14ac:dyDescent="0.3">
      <c r="A37" s="143" t="s">
        <v>276</v>
      </c>
      <c r="K37" s="163">
        <f>SUM(G36:K36)/5</f>
        <v>0.75731449961247466</v>
      </c>
      <c r="R37" s="154"/>
    </row>
    <row r="39" spans="1:18" x14ac:dyDescent="0.3">
      <c r="A39" s="149" t="s">
        <v>277</v>
      </c>
    </row>
    <row r="40" spans="1:18" x14ac:dyDescent="0.3">
      <c r="A40" s="12" t="s">
        <v>268</v>
      </c>
      <c r="B40" s="12" t="s">
        <v>269</v>
      </c>
      <c r="C40" s="12"/>
      <c r="D40" s="12"/>
      <c r="E40" s="12"/>
      <c r="F40" s="12"/>
      <c r="G40" s="12" t="s">
        <v>270</v>
      </c>
      <c r="H40" s="12"/>
      <c r="I40" s="12"/>
      <c r="J40" s="12"/>
      <c r="K40" s="12"/>
    </row>
    <row r="41" spans="1:18" ht="13.5" thickBot="1" x14ac:dyDescent="0.35">
      <c r="A41" s="16"/>
      <c r="B41" s="16" t="s">
        <v>261</v>
      </c>
      <c r="C41" s="16" t="s">
        <v>262</v>
      </c>
      <c r="D41" s="16" t="s">
        <v>260</v>
      </c>
      <c r="E41" s="16" t="s">
        <v>264</v>
      </c>
      <c r="F41" s="16" t="s">
        <v>265</v>
      </c>
      <c r="G41" s="16" t="s">
        <v>261</v>
      </c>
      <c r="H41" s="16" t="s">
        <v>262</v>
      </c>
      <c r="I41" s="16" t="s">
        <v>260</v>
      </c>
      <c r="J41" s="16" t="s">
        <v>264</v>
      </c>
      <c r="K41" s="16" t="s">
        <v>265</v>
      </c>
    </row>
    <row r="42" spans="1:18" x14ac:dyDescent="0.3">
      <c r="A42" s="150" t="s">
        <v>271</v>
      </c>
      <c r="B42" s="151">
        <v>94050343226</v>
      </c>
      <c r="C42" s="151">
        <v>99379288003</v>
      </c>
      <c r="D42" s="151">
        <v>86958588000</v>
      </c>
      <c r="E42" s="160">
        <v>100051605000</v>
      </c>
      <c r="F42" s="151">
        <v>90296243000</v>
      </c>
      <c r="G42" s="151">
        <v>88345966181</v>
      </c>
      <c r="H42" s="151">
        <v>135416247000</v>
      </c>
      <c r="I42" s="151">
        <v>83058270142</v>
      </c>
      <c r="J42" s="151">
        <v>83808353270</v>
      </c>
      <c r="K42" s="151">
        <v>100437588969</v>
      </c>
    </row>
    <row r="43" spans="1:18" ht="13.5" thickBot="1" x14ac:dyDescent="0.35">
      <c r="A43" s="152" t="s">
        <v>272</v>
      </c>
      <c r="B43" s="153">
        <v>28082233296</v>
      </c>
      <c r="C43" s="153">
        <v>37650290240</v>
      </c>
      <c r="D43" s="153">
        <v>37914813000</v>
      </c>
      <c r="E43" s="153">
        <v>15122011000</v>
      </c>
      <c r="F43" s="153">
        <v>19923644500</v>
      </c>
      <c r="G43" s="153">
        <v>22655692437</v>
      </c>
      <c r="H43" s="153">
        <v>35959121300</v>
      </c>
      <c r="I43" s="161">
        <v>35537243635</v>
      </c>
      <c r="J43" s="153">
        <v>21727817945</v>
      </c>
      <c r="K43" s="153">
        <v>13670889911</v>
      </c>
    </row>
    <row r="44" spans="1:18" x14ac:dyDescent="0.3">
      <c r="A44" s="150" t="s">
        <v>273</v>
      </c>
      <c r="B44" s="151">
        <v>184531515018</v>
      </c>
      <c r="C44" s="151">
        <v>121855897143</v>
      </c>
      <c r="D44" s="151">
        <v>90837000000</v>
      </c>
      <c r="E44" s="151">
        <v>169645255000</v>
      </c>
      <c r="F44" s="151">
        <v>73657141000</v>
      </c>
      <c r="G44" s="151">
        <v>127966909527</v>
      </c>
      <c r="H44" s="151">
        <v>100218790000</v>
      </c>
      <c r="I44" s="151">
        <v>73175772268</v>
      </c>
      <c r="J44" s="151">
        <v>75463953663</v>
      </c>
      <c r="K44" s="151">
        <v>32929639103</v>
      </c>
      <c r="R44" s="154"/>
    </row>
    <row r="45" spans="1:18" ht="13.5" thickBot="1" x14ac:dyDescent="0.35">
      <c r="A45" s="152" t="s">
        <v>274</v>
      </c>
      <c r="B45" s="153">
        <v>41669768755</v>
      </c>
      <c r="C45" s="153">
        <v>17688735160</v>
      </c>
      <c r="D45" s="153">
        <v>19268900000</v>
      </c>
      <c r="E45" s="153">
        <v>37381090000</v>
      </c>
      <c r="F45" s="162">
        <v>9057800000</v>
      </c>
      <c r="G45" s="153">
        <v>32319109137</v>
      </c>
      <c r="H45" s="153">
        <v>16617131000</v>
      </c>
      <c r="I45" s="153">
        <v>17066722835</v>
      </c>
      <c r="J45" s="153">
        <v>26256572779</v>
      </c>
      <c r="K45" s="153">
        <v>1964795238</v>
      </c>
      <c r="R45" s="154"/>
    </row>
    <row r="46" spans="1:18" x14ac:dyDescent="0.3">
      <c r="A46" s="150" t="s">
        <v>275</v>
      </c>
      <c r="B46" s="151">
        <f t="shared" ref="B46:K47" si="5">B44+B42</f>
        <v>278581858244</v>
      </c>
      <c r="C46" s="151">
        <f t="shared" si="5"/>
        <v>221235185146</v>
      </c>
      <c r="D46" s="151">
        <f t="shared" si="5"/>
        <v>177795588000</v>
      </c>
      <c r="E46" s="151">
        <f t="shared" si="5"/>
        <v>269696860000</v>
      </c>
      <c r="F46" s="151">
        <f t="shared" si="5"/>
        <v>163953384000</v>
      </c>
      <c r="G46" s="151">
        <f t="shared" si="5"/>
        <v>216312875708</v>
      </c>
      <c r="H46" s="151">
        <f t="shared" si="5"/>
        <v>235635037000</v>
      </c>
      <c r="I46" s="151">
        <f t="shared" si="5"/>
        <v>156234042410</v>
      </c>
      <c r="J46" s="151">
        <f t="shared" si="5"/>
        <v>159272306933</v>
      </c>
      <c r="K46" s="151">
        <f t="shared" si="5"/>
        <v>133367228072</v>
      </c>
      <c r="R46" s="155"/>
    </row>
    <row r="47" spans="1:18" ht="13.5" thickBot="1" x14ac:dyDescent="0.35">
      <c r="A47" s="152" t="s">
        <v>272</v>
      </c>
      <c r="B47" s="153">
        <f t="shared" si="5"/>
        <v>69752002051</v>
      </c>
      <c r="C47" s="153">
        <f t="shared" si="5"/>
        <v>55339025400</v>
      </c>
      <c r="D47" s="153">
        <f t="shared" si="5"/>
        <v>57183713000</v>
      </c>
      <c r="E47" s="153">
        <f t="shared" si="5"/>
        <v>52503101000</v>
      </c>
      <c r="F47" s="153">
        <f t="shared" si="5"/>
        <v>28981444500</v>
      </c>
      <c r="G47" s="153">
        <f t="shared" si="5"/>
        <v>54974801574</v>
      </c>
      <c r="H47" s="153">
        <f t="shared" si="5"/>
        <v>52576252300</v>
      </c>
      <c r="I47" s="153">
        <f t="shared" si="5"/>
        <v>52603966470</v>
      </c>
      <c r="J47" s="153">
        <f t="shared" si="5"/>
        <v>47984390724</v>
      </c>
      <c r="K47" s="153">
        <f t="shared" si="5"/>
        <v>15635685149</v>
      </c>
    </row>
    <row r="48" spans="1:18" x14ac:dyDescent="0.3">
      <c r="A48" s="150" t="s">
        <v>257</v>
      </c>
      <c r="B48" s="156">
        <f>B47/B46</f>
        <v>0.25038242795374954</v>
      </c>
      <c r="C48" s="156">
        <f>C47/C46</f>
        <v>0.25013663791082802</v>
      </c>
      <c r="D48" s="156">
        <f>D47/D46</f>
        <v>0.32162616431179386</v>
      </c>
      <c r="E48" s="156">
        <f>E47/E46</f>
        <v>0.19467449862041405</v>
      </c>
      <c r="F48" s="156">
        <f t="shared" ref="F48" si="6">F47/F46</f>
        <v>0.17676636976276136</v>
      </c>
      <c r="G48" s="157"/>
      <c r="H48" s="157"/>
      <c r="I48" s="157"/>
      <c r="J48" s="157"/>
      <c r="K48" s="157"/>
    </row>
    <row r="49" spans="1:18" ht="13.5" thickBot="1" x14ac:dyDescent="0.35">
      <c r="A49" s="152" t="s">
        <v>258</v>
      </c>
      <c r="B49" s="158"/>
      <c r="C49" s="158"/>
      <c r="D49" s="158"/>
      <c r="E49" s="158"/>
      <c r="F49" s="158"/>
      <c r="G49" s="159">
        <f>G47/B47</f>
        <v>0.78814657583311409</v>
      </c>
      <c r="H49" s="159">
        <f>H47/C47</f>
        <v>0.95007550132966379</v>
      </c>
      <c r="I49" s="159">
        <f>I47/D47</f>
        <v>0.91991169705961551</v>
      </c>
      <c r="J49" s="159">
        <f>J47/E47</f>
        <v>0.91393441168360701</v>
      </c>
      <c r="K49" s="159">
        <f>K47/F47</f>
        <v>0.53950675747028409</v>
      </c>
    </row>
    <row r="50" spans="1:18" x14ac:dyDescent="0.3">
      <c r="A50" s="143" t="s">
        <v>276</v>
      </c>
      <c r="K50" s="163">
        <f>SUM(G49:K49)/5</f>
        <v>0.82231498867525699</v>
      </c>
      <c r="R50" s="154"/>
    </row>
  </sheetData>
  <pageMargins left="0.7" right="0.7" top="0.75" bottom="0.75" header="0.3" footer="0.3"/>
  <pageSetup orientation="portrait" r:id="rId1"/>
  <headerFooter>
    <oddHeader>&amp;L&amp;"Calibri"&amp;10&amp;K000000 OFFICIAL&amp;1#_x000D_</oddHeader>
    <oddFooter>&amp;L_x000D_&amp;1#&amp;"Calibri"&amp;10&amp;K000000 OFFICIAL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864021-C03F-4302-B245-212365FF927B}">
  <sheetPr>
    <tabColor theme="1"/>
  </sheetPr>
  <dimension ref="A1:P112"/>
  <sheetViews>
    <sheetView workbookViewId="0">
      <selection activeCell="D28" sqref="D28"/>
    </sheetView>
  </sheetViews>
  <sheetFormatPr defaultColWidth="9.1796875" defaultRowHeight="13" x14ac:dyDescent="0.3"/>
  <cols>
    <col min="1" max="1" width="18" style="9" bestFit="1" customWidth="1"/>
    <col min="2" max="6" width="15.81640625" style="9" customWidth="1"/>
    <col min="7" max="7" width="9.1796875" style="9"/>
    <col min="8" max="8" width="15.81640625" customWidth="1"/>
    <col min="9" max="9" width="15.1796875" style="9" bestFit="1" customWidth="1"/>
    <col min="10" max="10" width="15.81640625" style="9" customWidth="1"/>
    <col min="11" max="11" width="20" style="9" customWidth="1"/>
    <col min="12" max="13" width="17.81640625" style="9" bestFit="1" customWidth="1"/>
    <col min="14" max="16384" width="9.1796875" style="9"/>
  </cols>
  <sheetData>
    <row r="1" spans="1:14" ht="15.5" x14ac:dyDescent="0.35">
      <c r="A1" s="30" t="s">
        <v>278</v>
      </c>
    </row>
    <row r="3" spans="1:14" x14ac:dyDescent="0.3">
      <c r="A3" s="12" t="s">
        <v>253</v>
      </c>
      <c r="B3" s="12" t="s">
        <v>279</v>
      </c>
      <c r="E3"/>
      <c r="H3" s="9"/>
    </row>
    <row r="4" spans="1:14" x14ac:dyDescent="0.3">
      <c r="A4" s="11" t="s">
        <v>260</v>
      </c>
      <c r="B4" s="25">
        <f>Weightings!E25</f>
        <v>0.86776859504132231</v>
      </c>
      <c r="E4"/>
      <c r="H4" s="9"/>
    </row>
    <row r="5" spans="1:14" x14ac:dyDescent="0.3">
      <c r="A5" s="11" t="s">
        <v>261</v>
      </c>
      <c r="B5" s="25">
        <f>Weightings!E26</f>
        <v>0.86776859504132231</v>
      </c>
      <c r="E5"/>
      <c r="H5" s="9"/>
    </row>
    <row r="6" spans="1:14" x14ac:dyDescent="0.3">
      <c r="A6" s="11" t="s">
        <v>262</v>
      </c>
      <c r="B6" s="25">
        <f>Weightings!E27</f>
        <v>0.86776859504132231</v>
      </c>
      <c r="C6" s="135"/>
      <c r="E6"/>
      <c r="H6" s="9"/>
    </row>
    <row r="7" spans="1:14" x14ac:dyDescent="0.3">
      <c r="A7" s="11" t="s">
        <v>264</v>
      </c>
      <c r="B7" s="25">
        <f>Weightings!E28</f>
        <v>0.13223140495867769</v>
      </c>
      <c r="C7" s="136"/>
      <c r="E7"/>
      <c r="H7" s="9"/>
    </row>
    <row r="8" spans="1:14" x14ac:dyDescent="0.3">
      <c r="A8" s="11" t="s">
        <v>265</v>
      </c>
      <c r="B8" s="25">
        <f>Weightings!E29</f>
        <v>0.13223140495867769</v>
      </c>
      <c r="C8" s="133"/>
      <c r="E8"/>
      <c r="H8" s="9"/>
    </row>
    <row r="10" spans="1:14" ht="15.5" x14ac:dyDescent="0.35">
      <c r="A10" s="30" t="s">
        <v>280</v>
      </c>
    </row>
    <row r="12" spans="1:14" s="32" customFormat="1" x14ac:dyDescent="0.3">
      <c r="A12" s="31" t="s">
        <v>4</v>
      </c>
      <c r="B12" s="31" t="s">
        <v>239</v>
      </c>
      <c r="H12" s="33"/>
      <c r="I12" s="31"/>
      <c r="J12" s="31"/>
    </row>
    <row r="13" spans="1:14" x14ac:dyDescent="0.3">
      <c r="A13" s="12" t="s">
        <v>252</v>
      </c>
      <c r="B13" s="12" t="s">
        <v>253</v>
      </c>
      <c r="C13" s="12" t="s">
        <v>281</v>
      </c>
      <c r="D13" s="12" t="s">
        <v>282</v>
      </c>
      <c r="E13" s="12" t="s">
        <v>283</v>
      </c>
      <c r="F13" s="12" t="s">
        <v>284</v>
      </c>
      <c r="H13" s="26"/>
      <c r="I13" s="12" t="s">
        <v>281</v>
      </c>
      <c r="J13" s="12" t="s">
        <v>282</v>
      </c>
      <c r="K13" s="12" t="s">
        <v>284</v>
      </c>
      <c r="L13"/>
      <c r="M13"/>
      <c r="N13"/>
    </row>
    <row r="14" spans="1:14" x14ac:dyDescent="0.3">
      <c r="A14" s="11" t="s">
        <v>285</v>
      </c>
      <c r="B14" s="11" t="s">
        <v>286</v>
      </c>
      <c r="C14" s="59">
        <v>0.19678762081369394</v>
      </c>
      <c r="D14" s="59">
        <v>0.15754237590469358</v>
      </c>
      <c r="E14" s="59">
        <v>0.17452595772370563</v>
      </c>
      <c r="F14" s="59">
        <v>0.38493965418873982</v>
      </c>
      <c r="H14" s="9"/>
      <c r="I14" s="25">
        <f>C14</f>
        <v>0.19678762081369394</v>
      </c>
      <c r="J14" s="25">
        <f>D14</f>
        <v>0.15754237590469358</v>
      </c>
      <c r="K14" s="25">
        <f>F14</f>
        <v>0.38493965418873982</v>
      </c>
    </row>
    <row r="15" spans="1:14" x14ac:dyDescent="0.3">
      <c r="A15" s="11" t="s">
        <v>259</v>
      </c>
      <c r="B15" s="11" t="s">
        <v>260</v>
      </c>
      <c r="C15" s="59"/>
      <c r="D15" s="59"/>
      <c r="E15" s="59">
        <v>2.8276381258784147E-2</v>
      </c>
      <c r="F15" s="59"/>
      <c r="H15" s="9"/>
      <c r="I15" s="42"/>
      <c r="J15" s="42"/>
    </row>
    <row r="16" spans="1:14" x14ac:dyDescent="0.3">
      <c r="A16" s="11" t="s">
        <v>259</v>
      </c>
      <c r="B16" s="11" t="s">
        <v>261</v>
      </c>
      <c r="C16" s="59"/>
      <c r="D16" s="59"/>
      <c r="E16" s="59">
        <v>0.14579307209449191</v>
      </c>
      <c r="F16" s="59"/>
      <c r="H16" s="9"/>
      <c r="I16" s="42"/>
      <c r="J16" s="42"/>
    </row>
    <row r="17" spans="1:12" x14ac:dyDescent="0.3">
      <c r="A17" s="11" t="s">
        <v>259</v>
      </c>
      <c r="B17" s="11" t="s">
        <v>262</v>
      </c>
      <c r="C17" s="59"/>
      <c r="D17" s="59"/>
      <c r="E17" s="59">
        <v>2.0540992973811515E-2</v>
      </c>
      <c r="F17" s="59"/>
      <c r="H17" s="9"/>
      <c r="I17" s="42"/>
      <c r="J17" s="42"/>
    </row>
    <row r="18" spans="1:12" x14ac:dyDescent="0.3">
      <c r="A18" s="11">
        <v>2</v>
      </c>
      <c r="B18" s="11" t="s">
        <v>264</v>
      </c>
      <c r="C18" s="59"/>
      <c r="D18" s="59"/>
      <c r="E18" s="59">
        <v>9.2328675456452472E-2</v>
      </c>
      <c r="F18" s="59"/>
      <c r="H18" s="9"/>
      <c r="I18" s="42"/>
      <c r="J18" s="42"/>
    </row>
    <row r="19" spans="1:12" x14ac:dyDescent="0.3">
      <c r="A19" s="11">
        <v>2</v>
      </c>
      <c r="B19" s="11" t="s">
        <v>265</v>
      </c>
      <c r="C19" s="59"/>
      <c r="D19" s="59"/>
      <c r="E19" s="59">
        <v>3.4678484311582464E-2</v>
      </c>
      <c r="F19" s="59"/>
      <c r="H19" s="9"/>
      <c r="I19" s="42"/>
      <c r="J19" s="42"/>
    </row>
    <row r="20" spans="1:12" x14ac:dyDescent="0.3">
      <c r="A20" s="9" t="s">
        <v>287</v>
      </c>
      <c r="C20" s="9" t="s">
        <v>288</v>
      </c>
      <c r="F20" s="42"/>
      <c r="H20" s="15"/>
      <c r="I20" s="9" t="str">
        <f>CONCATENATE(I13,": ",ROUND(I14*100,1),"%")</f>
        <v>Female (all ages): 19.7%</v>
      </c>
      <c r="J20" s="9" t="str">
        <f>CONCATENATE(J13,": ",ROUND(J14*100,1),"%")</f>
        <v>Male (all ages): 15.8%</v>
      </c>
      <c r="K20" s="9" t="str">
        <f>CONCATENATE(K13,": ",ROUND(K14*100,1),"%")</f>
        <v>Total (15-24): 38.5%</v>
      </c>
    </row>
    <row r="21" spans="1:12" x14ac:dyDescent="0.3">
      <c r="F21" s="42"/>
      <c r="H21" s="43" t="s">
        <v>263</v>
      </c>
      <c r="I21" s="11" t="str">
        <f>_xlfn.CONCAT(I20,"; ",CHAR(10),J20,"; ",CHAR(10),K20)</f>
        <v>Female (all ages): 19.7%; 
Male (all ages): 15.8%; 
Total (15-24): 38.5%</v>
      </c>
    </row>
    <row r="22" spans="1:12" x14ac:dyDescent="0.3">
      <c r="F22" s="42"/>
      <c r="H22" s="42"/>
      <c r="I22" s="42"/>
      <c r="J22" s="42"/>
    </row>
    <row r="23" spans="1:12" s="32" customFormat="1" x14ac:dyDescent="0.3">
      <c r="A23" s="31" t="s">
        <v>16</v>
      </c>
      <c r="B23" s="31" t="s">
        <v>241</v>
      </c>
      <c r="H23" s="33"/>
      <c r="I23" s="31"/>
      <c r="J23" s="31"/>
    </row>
    <row r="24" spans="1:12" x14ac:dyDescent="0.3">
      <c r="A24" s="12" t="s">
        <v>252</v>
      </c>
      <c r="B24" s="12" t="s">
        <v>253</v>
      </c>
      <c r="C24" s="12" t="s">
        <v>289</v>
      </c>
      <c r="D24" s="12" t="s">
        <v>290</v>
      </c>
      <c r="F24" s="12" t="s">
        <v>291</v>
      </c>
      <c r="H24" s="26"/>
      <c r="I24" s="12" t="s">
        <v>255</v>
      </c>
      <c r="J24" s="12" t="s">
        <v>256</v>
      </c>
      <c r="L24" s="12" t="s">
        <v>291</v>
      </c>
    </row>
    <row r="25" spans="1:12" x14ac:dyDescent="0.3">
      <c r="A25" s="11" t="s">
        <v>259</v>
      </c>
      <c r="B25" s="11" t="s">
        <v>260</v>
      </c>
      <c r="C25" s="25">
        <v>8.5999999999999993E-2</v>
      </c>
      <c r="D25" s="25">
        <v>0.84899999999999998</v>
      </c>
      <c r="E25" s="134"/>
      <c r="F25" s="9" t="s">
        <v>292</v>
      </c>
      <c r="H25" s="43" t="s">
        <v>263</v>
      </c>
      <c r="I25" s="25">
        <f>AVERAGE(C25:C29)</f>
        <v>0.32525000000000004</v>
      </c>
      <c r="J25" s="25">
        <f>SUMPRODUCT(C25:C29,$B$4:$B$8)/(B4*3+B7)</f>
        <v>0.34521450151057403</v>
      </c>
      <c r="K25" s="12" t="s">
        <v>289</v>
      </c>
      <c r="L25" s="9" t="s">
        <v>293</v>
      </c>
    </row>
    <row r="26" spans="1:12" x14ac:dyDescent="0.3">
      <c r="A26" s="11" t="s">
        <v>259</v>
      </c>
      <c r="B26" s="11" t="s">
        <v>261</v>
      </c>
      <c r="C26" s="25">
        <v>0.56700000000000006</v>
      </c>
      <c r="D26" s="25">
        <v>0.70299999999999996</v>
      </c>
      <c r="E26" s="134"/>
      <c r="H26" s="26"/>
      <c r="I26" s="25">
        <f>AVERAGE(D25:D29)</f>
        <v>0.71060000000000001</v>
      </c>
      <c r="J26" s="25">
        <f>SUMPRODUCT(D25:D29,$B$4:$B$8)/(B5*3+B8)</f>
        <v>0.76812688821752273</v>
      </c>
      <c r="K26" s="12" t="s">
        <v>290</v>
      </c>
    </row>
    <row r="27" spans="1:12" x14ac:dyDescent="0.3">
      <c r="A27" s="11" t="s">
        <v>259</v>
      </c>
      <c r="B27" s="11" t="s">
        <v>262</v>
      </c>
      <c r="C27" s="25">
        <v>0.39700000000000002</v>
      </c>
      <c r="D27" s="25">
        <v>0.66600000000000004</v>
      </c>
      <c r="E27" s="134"/>
      <c r="H27" s="26"/>
    </row>
    <row r="28" spans="1:12" x14ac:dyDescent="0.3">
      <c r="A28" s="11">
        <v>2</v>
      </c>
      <c r="B28" s="11" t="s">
        <v>264</v>
      </c>
      <c r="C28" s="25" t="s">
        <v>225</v>
      </c>
      <c r="D28" s="25">
        <v>0.61499999999999999</v>
      </c>
      <c r="E28" s="134"/>
      <c r="H28" s="26"/>
    </row>
    <row r="29" spans="1:12" x14ac:dyDescent="0.3">
      <c r="A29" s="11">
        <v>2</v>
      </c>
      <c r="B29" s="11" t="s">
        <v>265</v>
      </c>
      <c r="C29" s="25">
        <v>0.251</v>
      </c>
      <c r="D29" s="25">
        <v>0.72</v>
      </c>
      <c r="E29" s="134"/>
      <c r="H29" s="26"/>
    </row>
    <row r="30" spans="1:12" x14ac:dyDescent="0.3">
      <c r="C30" s="9" t="s">
        <v>294</v>
      </c>
      <c r="D30" s="9" t="s">
        <v>295</v>
      </c>
      <c r="H30" s="9"/>
    </row>
    <row r="31" spans="1:12" x14ac:dyDescent="0.3">
      <c r="H31" s="9"/>
    </row>
    <row r="33" spans="1:16" s="32" customFormat="1" x14ac:dyDescent="0.3">
      <c r="A33" s="31" t="s">
        <v>19</v>
      </c>
      <c r="B33" s="31" t="s">
        <v>243</v>
      </c>
      <c r="H33" s="33"/>
      <c r="I33" s="31"/>
      <c r="J33" s="31"/>
    </row>
    <row r="34" spans="1:16" x14ac:dyDescent="0.3">
      <c r="A34" s="12" t="s">
        <v>252</v>
      </c>
      <c r="B34" s="12" t="s">
        <v>253</v>
      </c>
      <c r="C34" s="12" t="s">
        <v>289</v>
      </c>
      <c r="D34" s="12"/>
      <c r="E34" s="12" t="s">
        <v>290</v>
      </c>
      <c r="F34" s="12"/>
      <c r="I34" s="12" t="s">
        <v>255</v>
      </c>
      <c r="J34" s="12"/>
      <c r="K34" s="12" t="s">
        <v>256</v>
      </c>
      <c r="L34" s="12"/>
    </row>
    <row r="35" spans="1:16" x14ac:dyDescent="0.3">
      <c r="A35" s="12"/>
      <c r="B35" s="12"/>
      <c r="C35" s="12" t="s">
        <v>296</v>
      </c>
      <c r="D35" s="12" t="s">
        <v>297</v>
      </c>
      <c r="E35" s="12" t="s">
        <v>296</v>
      </c>
      <c r="F35" s="12" t="s">
        <v>297</v>
      </c>
      <c r="I35" s="12" t="s">
        <v>296</v>
      </c>
      <c r="J35" s="12" t="s">
        <v>297</v>
      </c>
      <c r="K35" s="12" t="s">
        <v>296</v>
      </c>
      <c r="L35" s="12" t="s">
        <v>297</v>
      </c>
    </row>
    <row r="36" spans="1:16" x14ac:dyDescent="0.3">
      <c r="A36" s="11" t="s">
        <v>259</v>
      </c>
      <c r="B36" s="11" t="s">
        <v>260</v>
      </c>
      <c r="C36" s="25">
        <v>0.248</v>
      </c>
      <c r="D36" s="25">
        <v>0.32299999999999995</v>
      </c>
      <c r="E36" s="25">
        <v>6.7000000000000004E-2</v>
      </c>
      <c r="F36" s="25">
        <v>0.26700000000000002</v>
      </c>
      <c r="H36" s="15"/>
      <c r="I36" s="25">
        <f>AVERAGE(C36:C40)</f>
        <v>0.42000000000000004</v>
      </c>
      <c r="J36" s="25">
        <f>AVERAGE(D36:D40)</f>
        <v>0.54600000000000004</v>
      </c>
      <c r="K36" s="25">
        <f>SUMPRODUCT(C36:C40,$B$4:$B$8)/SUM($B$4:$B$8)</f>
        <v>0.41820461095100864</v>
      </c>
      <c r="L36" s="25">
        <f>SUMPRODUCT(D36:D40,$B$4:$B$8)/SUM($B$4:$B$8)</f>
        <v>0.56190201729106626</v>
      </c>
      <c r="M36" s="12" t="s">
        <v>289</v>
      </c>
    </row>
    <row r="37" spans="1:16" x14ac:dyDescent="0.3">
      <c r="A37" s="11" t="s">
        <v>259</v>
      </c>
      <c r="B37" s="11" t="s">
        <v>261</v>
      </c>
      <c r="C37" s="25">
        <v>0.54400000000000004</v>
      </c>
      <c r="D37" s="25">
        <v>0.65200000000000002</v>
      </c>
      <c r="E37" s="25">
        <v>0.39200000000000002</v>
      </c>
      <c r="F37" s="25">
        <v>0.502</v>
      </c>
      <c r="H37" s="15"/>
      <c r="I37" s="9" t="str">
        <f>CONCATENATE(I35,": ",ROUND(I36*100,1),"%")</f>
        <v>Female: 42%</v>
      </c>
      <c r="J37" s="9" t="str">
        <f>CONCATENATE(J35,": ",ROUND(J36*100,1),"%")</f>
        <v>Male: 54.6%</v>
      </c>
      <c r="K37" s="9" t="str">
        <f>CONCATENATE(K35,": ",ROUND(K36*100,1),"%")</f>
        <v>Female: 41.8%</v>
      </c>
      <c r="L37" s="9" t="str">
        <f>CONCATENATE(L35,": ",ROUND(L36*100,1),"%")</f>
        <v>Male: 56.2%</v>
      </c>
    </row>
    <row r="38" spans="1:16" x14ac:dyDescent="0.3">
      <c r="A38" s="11" t="s">
        <v>259</v>
      </c>
      <c r="B38" s="11" t="s">
        <v>262</v>
      </c>
      <c r="C38" s="25">
        <v>0.46100000000000002</v>
      </c>
      <c r="D38" s="25">
        <v>0.72499999999999998</v>
      </c>
      <c r="E38" s="25">
        <v>0.40200000000000002</v>
      </c>
      <c r="F38" s="25">
        <v>0.50600000000000001</v>
      </c>
      <c r="H38" s="43" t="s">
        <v>263</v>
      </c>
      <c r="I38" s="11" t="str">
        <f>_xlfn.CONCAT(I37,"; ",J37)</f>
        <v>Female: 42%; Male: 54.6%</v>
      </c>
      <c r="K38" s="11" t="str">
        <f>_xlfn.CONCAT(K37,"; ",L37)</f>
        <v>Female: 41.8%; Male: 56.2%</v>
      </c>
    </row>
    <row r="39" spans="1:16" x14ac:dyDescent="0.3">
      <c r="A39" s="11">
        <v>2</v>
      </c>
      <c r="B39" s="11" t="s">
        <v>264</v>
      </c>
      <c r="C39" s="25">
        <v>0.56399999999999995</v>
      </c>
      <c r="D39" s="25">
        <v>0.60299999999999998</v>
      </c>
      <c r="E39" s="25">
        <v>0.23799999999999999</v>
      </c>
      <c r="F39" s="25">
        <v>0.434</v>
      </c>
      <c r="H39" s="15"/>
      <c r="I39" s="25">
        <f>AVERAGE(E36:E40)</f>
        <v>0.27879999999999999</v>
      </c>
      <c r="J39" s="25">
        <f>AVERAGE(F36:F40)</f>
        <v>0.37359999999999999</v>
      </c>
      <c r="K39" s="25">
        <f>SUMPRODUCT(E36:E40,$B$4:$B$8)/SUM($B$4:$B$8)</f>
        <v>0.28510951008645535</v>
      </c>
      <c r="L39" s="25">
        <f>SUMPRODUCT(F36:F40,$B$4:$B$8)/SUM($B$4:$B$8)</f>
        <v>0.41314985590778103</v>
      </c>
      <c r="M39" s="12" t="s">
        <v>290</v>
      </c>
    </row>
    <row r="40" spans="1:16" ht="24" customHeight="1" x14ac:dyDescent="0.3">
      <c r="A40" s="11">
        <v>2</v>
      </c>
      <c r="B40" s="11" t="s">
        <v>265</v>
      </c>
      <c r="C40" s="25">
        <v>0.28300000000000003</v>
      </c>
      <c r="D40" s="25">
        <v>0.42700000000000005</v>
      </c>
      <c r="E40" s="25">
        <v>0.29499999999999998</v>
      </c>
      <c r="F40" s="25">
        <v>0.159</v>
      </c>
      <c r="I40" s="9" t="str">
        <f>CONCATENATE(I35,": ",ROUND(I39*100,1),"%")</f>
        <v>Female: 27.9%</v>
      </c>
      <c r="J40" s="9" t="str">
        <f>CONCATENATE(J35,": ",ROUND(J39*100,1),"%")</f>
        <v>Male: 37.4%</v>
      </c>
      <c r="K40" s="9" t="str">
        <f>CONCATENATE(K35,": ",ROUND(K39*100,1),"%")</f>
        <v>Female: 28.5%</v>
      </c>
      <c r="L40" s="9" t="str">
        <f>CONCATENATE(L35,": ",ROUND(L39*100,1),"%")</f>
        <v>Male: 41.3%</v>
      </c>
      <c r="P40" s="132" t="s">
        <v>298</v>
      </c>
    </row>
    <row r="41" spans="1:16" x14ac:dyDescent="0.3">
      <c r="B41" s="9" t="s">
        <v>299</v>
      </c>
      <c r="C41" s="9" t="s">
        <v>300</v>
      </c>
      <c r="D41" s="9" t="s">
        <v>301</v>
      </c>
      <c r="E41" s="9" t="s">
        <v>302</v>
      </c>
      <c r="H41" s="43" t="s">
        <v>263</v>
      </c>
      <c r="I41" s="11" t="str">
        <f>_xlfn.CONCAT(I40,"; ",J40)</f>
        <v>Female: 27.9%; Male: 37.4%</v>
      </c>
      <c r="K41" s="11" t="str">
        <f>_xlfn.CONCAT(K40,"; ",L40)</f>
        <v>Female: 28.5%; Male: 41.3%</v>
      </c>
    </row>
    <row r="43" spans="1:16" s="32" customFormat="1" x14ac:dyDescent="0.3">
      <c r="A43" s="31" t="s">
        <v>22</v>
      </c>
      <c r="B43" s="31" t="s">
        <v>245</v>
      </c>
      <c r="H43" s="33"/>
      <c r="I43" s="31"/>
      <c r="J43" s="31"/>
    </row>
    <row r="44" spans="1:16" x14ac:dyDescent="0.3">
      <c r="A44" s="12" t="s">
        <v>252</v>
      </c>
      <c r="B44" s="12" t="s">
        <v>253</v>
      </c>
      <c r="C44" s="12" t="s">
        <v>303</v>
      </c>
      <c r="D44" s="12"/>
      <c r="E44" s="42"/>
      <c r="F44" s="42"/>
      <c r="I44" s="12" t="s">
        <v>255</v>
      </c>
      <c r="J44" s="12"/>
      <c r="K44" s="12" t="s">
        <v>256</v>
      </c>
      <c r="L44" s="12"/>
    </row>
    <row r="45" spans="1:16" x14ac:dyDescent="0.3">
      <c r="A45" s="12"/>
      <c r="B45" s="12"/>
      <c r="C45" s="12" t="s">
        <v>296</v>
      </c>
      <c r="D45" s="12" t="s">
        <v>297</v>
      </c>
      <c r="E45" s="61" t="s">
        <v>304</v>
      </c>
      <c r="F45" s="42"/>
      <c r="I45" s="12" t="s">
        <v>296</v>
      </c>
      <c r="J45" s="12" t="s">
        <v>297</v>
      </c>
      <c r="K45" s="12" t="s">
        <v>296</v>
      </c>
      <c r="L45" s="12" t="s">
        <v>297</v>
      </c>
    </row>
    <row r="46" spans="1:16" x14ac:dyDescent="0.3">
      <c r="A46" s="11" t="s">
        <v>259</v>
      </c>
      <c r="B46" s="11" t="s">
        <v>260</v>
      </c>
      <c r="C46" s="44">
        <v>3.6999999999999998E-2</v>
      </c>
      <c r="D46" s="44">
        <v>0.06</v>
      </c>
      <c r="E46" s="62">
        <v>4.9000000000000002E-2</v>
      </c>
      <c r="F46" s="42"/>
      <c r="H46" s="15"/>
      <c r="I46" s="25">
        <f>AVERAGE(C46:C51)</f>
        <v>7.4999999999999997E-2</v>
      </c>
      <c r="J46" s="25">
        <f>AVERAGE(D46:D51)</f>
        <v>7.5999999999999998E-2</v>
      </c>
      <c r="K46" s="25" t="e">
        <f>SUMPRODUCT(C46:C51,$B$4:$B$8)/SUM($B$4:$B$8)</f>
        <v>#VALUE!</v>
      </c>
      <c r="L46" s="25" t="e">
        <f>SUMPRODUCT(D46:D51,$B$4:$B$8)/SUM($B$4:$B$8)</f>
        <v>#VALUE!</v>
      </c>
    </row>
    <row r="47" spans="1:16" x14ac:dyDescent="0.3">
      <c r="A47" s="11" t="s">
        <v>259</v>
      </c>
      <c r="B47" s="11" t="s">
        <v>261</v>
      </c>
      <c r="C47" s="44">
        <v>0.158</v>
      </c>
      <c r="D47" s="44">
        <v>0.13</v>
      </c>
      <c r="E47" s="62">
        <v>0.14000000000000001</v>
      </c>
      <c r="F47" s="42"/>
      <c r="H47" s="15"/>
      <c r="I47" s="9" t="str">
        <f>CONCATENATE(I45,": ",ROUND(I46*100,1),"%")</f>
        <v>Female: 7.5%</v>
      </c>
      <c r="J47" s="9" t="str">
        <f t="shared" ref="J47:L47" si="0">CONCATENATE(J45,": ",ROUND(J46*100,1),"%")</f>
        <v>Male: 7.6%</v>
      </c>
      <c r="K47" s="9" t="e">
        <f t="shared" si="0"/>
        <v>#VALUE!</v>
      </c>
      <c r="L47" s="9" t="e">
        <f t="shared" si="0"/>
        <v>#VALUE!</v>
      </c>
    </row>
    <row r="48" spans="1:16" x14ac:dyDescent="0.3">
      <c r="A48" s="11" t="s">
        <v>259</v>
      </c>
      <c r="B48" s="11" t="s">
        <v>262</v>
      </c>
      <c r="C48" s="44">
        <v>3.3000000000000002E-2</v>
      </c>
      <c r="D48" s="44">
        <v>0.03</v>
      </c>
      <c r="E48" s="62">
        <v>3.2000000000000001E-2</v>
      </c>
      <c r="F48" s="42"/>
      <c r="H48" s="43" t="s">
        <v>263</v>
      </c>
      <c r="I48" s="11" t="str">
        <f>_xlfn.CONCAT(C44,": ",I47,"; ",J47)</f>
        <v>English: Female: 7.5%; Male: 7.6%</v>
      </c>
      <c r="K48" s="11" t="e">
        <f>_xlfn.CONCAT(C44,": ", K47,"; ",L47)</f>
        <v>#VALUE!</v>
      </c>
    </row>
    <row r="49" spans="1:12" ht="13.5" thickBot="1" x14ac:dyDescent="0.35">
      <c r="A49" s="11"/>
      <c r="B49" s="64" t="s">
        <v>305</v>
      </c>
      <c r="C49" s="65">
        <v>7.1999999999999995E-2</v>
      </c>
      <c r="D49" s="65">
        <v>8.4000000000000005E-2</v>
      </c>
      <c r="E49" s="66">
        <v>7.8E-2</v>
      </c>
      <c r="F49" s="42"/>
      <c r="H49" s="63"/>
    </row>
    <row r="50" spans="1:12" ht="13.5" thickTop="1" x14ac:dyDescent="0.3">
      <c r="A50" s="11">
        <v>2</v>
      </c>
      <c r="B50" s="11" t="s">
        <v>264</v>
      </c>
      <c r="C50" s="44"/>
      <c r="D50" s="44"/>
      <c r="E50" s="42"/>
      <c r="F50" s="42"/>
      <c r="H50" s="15"/>
    </row>
    <row r="51" spans="1:12" x14ac:dyDescent="0.3">
      <c r="A51" s="11">
        <v>2</v>
      </c>
      <c r="B51" s="11" t="s">
        <v>265</v>
      </c>
      <c r="C51" s="44"/>
      <c r="D51" s="44"/>
      <c r="E51" s="42"/>
      <c r="F51" s="42"/>
      <c r="H51" s="15"/>
    </row>
    <row r="53" spans="1:12" x14ac:dyDescent="0.3">
      <c r="A53" s="12" t="s">
        <v>252</v>
      </c>
      <c r="B53" s="12" t="s">
        <v>253</v>
      </c>
      <c r="C53" s="12" t="s">
        <v>306</v>
      </c>
      <c r="D53" s="12"/>
      <c r="E53" s="61" t="s">
        <v>304</v>
      </c>
      <c r="F53" s="42"/>
      <c r="I53" s="12" t="s">
        <v>255</v>
      </c>
      <c r="J53" s="12"/>
      <c r="K53" s="12" t="s">
        <v>256</v>
      </c>
      <c r="L53" s="12"/>
    </row>
    <row r="54" spans="1:12" x14ac:dyDescent="0.3">
      <c r="A54" s="12"/>
      <c r="B54" s="12"/>
      <c r="C54" s="12" t="s">
        <v>296</v>
      </c>
      <c r="D54" s="12" t="s">
        <v>297</v>
      </c>
      <c r="E54" s="42"/>
      <c r="F54" s="42"/>
      <c r="I54" s="12" t="s">
        <v>296</v>
      </c>
      <c r="J54" s="12" t="s">
        <v>297</v>
      </c>
      <c r="K54" s="12" t="s">
        <v>296</v>
      </c>
      <c r="L54" s="12" t="s">
        <v>297</v>
      </c>
    </row>
    <row r="55" spans="1:12" x14ac:dyDescent="0.3">
      <c r="A55" s="11" t="s">
        <v>259</v>
      </c>
      <c r="B55" s="11" t="s">
        <v>260</v>
      </c>
      <c r="C55" s="44">
        <v>0.16400000000000001</v>
      </c>
      <c r="D55" s="44">
        <v>0.221</v>
      </c>
      <c r="E55" s="62">
        <v>0.193</v>
      </c>
      <c r="F55" s="42"/>
      <c r="H55" s="15"/>
      <c r="I55" s="25">
        <f>AVERAGE(C55:C60)</f>
        <v>0.29399999999999998</v>
      </c>
      <c r="J55" s="25">
        <f>AVERAGE(D55:D60)</f>
        <v>0.32124999999999998</v>
      </c>
      <c r="K55" s="25" t="e">
        <f>SUMPRODUCT(C55:C60,$B$4:$B$8)/SUM($B$4:$B$8)</f>
        <v>#VALUE!</v>
      </c>
      <c r="L55" s="25" t="e">
        <f>SUMPRODUCT(D55:D60,$B$4:$B$8)/SUM($B$4:$B$8)</f>
        <v>#VALUE!</v>
      </c>
    </row>
    <row r="56" spans="1:12" x14ac:dyDescent="0.3">
      <c r="A56" s="11" t="s">
        <v>259</v>
      </c>
      <c r="B56" s="11" t="s">
        <v>261</v>
      </c>
      <c r="C56" s="44">
        <v>0.40300000000000002</v>
      </c>
      <c r="D56" s="44">
        <v>0.48599999999999999</v>
      </c>
      <c r="E56" s="62">
        <v>0.45400000000000001</v>
      </c>
      <c r="F56" s="42"/>
      <c r="H56" s="15"/>
      <c r="I56" s="9" t="str">
        <f>CONCATENATE(I54,": ",ROUND(I55*100,1),"%")</f>
        <v>Female: 29.4%</v>
      </c>
      <c r="J56" s="9" t="str">
        <f t="shared" ref="J56:L56" si="1">CONCATENATE(J54,": ",ROUND(J55*100,1),"%")</f>
        <v>Male: 32.1%</v>
      </c>
      <c r="K56" s="9" t="e">
        <f t="shared" si="1"/>
        <v>#VALUE!</v>
      </c>
      <c r="L56" s="9" t="e">
        <f t="shared" si="1"/>
        <v>#VALUE!</v>
      </c>
    </row>
    <row r="57" spans="1:12" x14ac:dyDescent="0.3">
      <c r="A57" s="11" t="s">
        <v>259</v>
      </c>
      <c r="B57" s="11" t="s">
        <v>262</v>
      </c>
      <c r="C57" s="44">
        <v>0.312</v>
      </c>
      <c r="D57" s="44">
        <v>0.23599999999999999</v>
      </c>
      <c r="E57" s="62">
        <v>0.27700000000000002</v>
      </c>
      <c r="F57" s="42"/>
      <c r="H57" s="43" t="s">
        <v>263</v>
      </c>
      <c r="I57" s="11" t="str">
        <f>_xlfn.CONCAT(C53,": ",I56,"; ",J56)</f>
        <v>Maths: Female: 29.4%; Male: 32.1%</v>
      </c>
      <c r="K57" s="11" t="e">
        <f>_xlfn.CONCAT(C53,": ", K56,"; ",L56)</f>
        <v>#VALUE!</v>
      </c>
    </row>
    <row r="58" spans="1:12" ht="13.5" thickBot="1" x14ac:dyDescent="0.35">
      <c r="A58" s="11"/>
      <c r="B58" s="11"/>
      <c r="C58" s="67">
        <v>0.29699999999999999</v>
      </c>
      <c r="D58" s="67">
        <v>0.34200000000000003</v>
      </c>
      <c r="E58" s="66">
        <v>0.32100000000000001</v>
      </c>
      <c r="F58" s="42"/>
      <c r="H58" s="63"/>
    </row>
    <row r="59" spans="1:12" ht="13.5" thickTop="1" x14ac:dyDescent="0.3">
      <c r="A59" s="11">
        <v>2</v>
      </c>
      <c r="B59" s="11" t="s">
        <v>264</v>
      </c>
      <c r="C59" s="44"/>
      <c r="D59" s="44"/>
      <c r="E59" s="42"/>
      <c r="F59" s="42"/>
      <c r="H59" s="15"/>
    </row>
    <row r="60" spans="1:12" x14ac:dyDescent="0.3">
      <c r="A60" s="11">
        <v>2</v>
      </c>
      <c r="B60" s="11" t="s">
        <v>265</v>
      </c>
      <c r="C60" s="44"/>
      <c r="D60" s="44"/>
      <c r="E60" s="42"/>
      <c r="F60" s="42"/>
      <c r="H60" s="15"/>
    </row>
    <row r="62" spans="1:12" x14ac:dyDescent="0.3">
      <c r="A62" s="12" t="s">
        <v>252</v>
      </c>
      <c r="B62" s="12" t="s">
        <v>253</v>
      </c>
      <c r="C62" s="12" t="s">
        <v>307</v>
      </c>
      <c r="D62" s="12"/>
      <c r="E62" s="42"/>
      <c r="F62" s="42"/>
      <c r="I62" s="12" t="s">
        <v>255</v>
      </c>
      <c r="J62" s="12"/>
      <c r="K62" s="12" t="s">
        <v>256</v>
      </c>
      <c r="L62" s="12"/>
    </row>
    <row r="63" spans="1:12" x14ac:dyDescent="0.3">
      <c r="A63" s="12"/>
      <c r="B63" s="12"/>
      <c r="C63" s="12" t="s">
        <v>296</v>
      </c>
      <c r="D63" s="12" t="s">
        <v>297</v>
      </c>
      <c r="E63" s="42"/>
      <c r="F63" s="42"/>
      <c r="I63" s="12" t="s">
        <v>296</v>
      </c>
      <c r="J63" s="12" t="s">
        <v>297</v>
      </c>
      <c r="K63" s="12" t="s">
        <v>296</v>
      </c>
      <c r="L63" s="12" t="s">
        <v>297</v>
      </c>
    </row>
    <row r="64" spans="1:12" x14ac:dyDescent="0.3">
      <c r="A64" s="11" t="s">
        <v>259</v>
      </c>
      <c r="B64" s="11" t="s">
        <v>260</v>
      </c>
      <c r="C64" s="44" t="s">
        <v>14</v>
      </c>
      <c r="D64" s="44" t="s">
        <v>14</v>
      </c>
      <c r="E64" s="42"/>
      <c r="F64" s="42"/>
      <c r="H64" s="15"/>
      <c r="I64" s="25" t="e">
        <f>AVERAGE(C64:C68)</f>
        <v>#DIV/0!</v>
      </c>
      <c r="J64" s="25" t="e">
        <f>AVERAGE(D64:D68)</f>
        <v>#DIV/0!</v>
      </c>
      <c r="K64" s="25">
        <f>SUMPRODUCT(C64:C68,$B$4:$B$8)/SUM($B$4:$B$8)</f>
        <v>0</v>
      </c>
      <c r="L64" s="25">
        <f>SUMPRODUCT(D64:D68,$B$4:$B$8)/SUM($B$4:$B$8)</f>
        <v>0</v>
      </c>
    </row>
    <row r="65" spans="1:12" x14ac:dyDescent="0.3">
      <c r="A65" s="11" t="s">
        <v>259</v>
      </c>
      <c r="B65" s="11" t="s">
        <v>261</v>
      </c>
      <c r="C65" s="44" t="s">
        <v>14</v>
      </c>
      <c r="D65" s="44" t="s">
        <v>14</v>
      </c>
      <c r="E65" s="42"/>
      <c r="F65" s="42"/>
      <c r="H65" s="15"/>
      <c r="I65" s="9" t="e">
        <f>CONCATENATE(I63,": ",ROUND(I64*100,1),"%")</f>
        <v>#DIV/0!</v>
      </c>
      <c r="J65" s="9" t="e">
        <f t="shared" ref="J65:L65" si="2">CONCATENATE(J63,": ",ROUND(J64*100,1),"%")</f>
        <v>#DIV/0!</v>
      </c>
      <c r="K65" s="9" t="str">
        <f t="shared" si="2"/>
        <v>Female: 0%</v>
      </c>
      <c r="L65" s="9" t="str">
        <f t="shared" si="2"/>
        <v>Male: 0%</v>
      </c>
    </row>
    <row r="66" spans="1:12" x14ac:dyDescent="0.3">
      <c r="A66" s="11" t="s">
        <v>259</v>
      </c>
      <c r="B66" s="11" t="s">
        <v>262</v>
      </c>
      <c r="C66" s="44" t="s">
        <v>14</v>
      </c>
      <c r="D66" s="44" t="s">
        <v>14</v>
      </c>
      <c r="E66" s="42"/>
      <c r="F66" s="42"/>
      <c r="H66" s="43" t="s">
        <v>263</v>
      </c>
      <c r="I66" s="11" t="e">
        <f>_xlfn.CONCAT(C62,": ",I65,"; ",J65)</f>
        <v>#DIV/0!</v>
      </c>
      <c r="K66" s="11" t="str">
        <f>_xlfn.CONCAT(C62,": ", K65,"; ",L65)</f>
        <v>Kanuri: Female: 0%; Male: 0%</v>
      </c>
    </row>
    <row r="67" spans="1:12" x14ac:dyDescent="0.3">
      <c r="A67" s="11">
        <v>2</v>
      </c>
      <c r="B67" s="11" t="s">
        <v>264</v>
      </c>
      <c r="C67" s="44"/>
      <c r="D67" s="44"/>
      <c r="E67" s="42"/>
      <c r="F67" s="42"/>
      <c r="H67" s="15"/>
    </row>
    <row r="68" spans="1:12" x14ac:dyDescent="0.3">
      <c r="A68" s="11">
        <v>2</v>
      </c>
      <c r="B68" s="11" t="s">
        <v>265</v>
      </c>
      <c r="C68" s="44"/>
      <c r="D68" s="44"/>
      <c r="E68" s="42"/>
      <c r="F68" s="42"/>
      <c r="H68" s="15"/>
    </row>
    <row r="70" spans="1:12" x14ac:dyDescent="0.3">
      <c r="A70" s="12" t="s">
        <v>252</v>
      </c>
      <c r="B70" s="12" t="s">
        <v>253</v>
      </c>
      <c r="C70" s="12" t="s">
        <v>308</v>
      </c>
      <c r="D70" s="12"/>
      <c r="E70" s="61" t="s">
        <v>304</v>
      </c>
      <c r="F70" s="42"/>
      <c r="I70" s="12" t="s">
        <v>255</v>
      </c>
      <c r="J70" s="12"/>
      <c r="K70" s="12" t="s">
        <v>256</v>
      </c>
      <c r="L70" s="12"/>
    </row>
    <row r="71" spans="1:12" x14ac:dyDescent="0.3">
      <c r="A71" s="12"/>
      <c r="B71" s="12"/>
      <c r="C71" s="12" t="s">
        <v>296</v>
      </c>
      <c r="D71" s="12" t="s">
        <v>297</v>
      </c>
      <c r="E71" s="42"/>
      <c r="F71" s="42"/>
      <c r="I71" s="12" t="s">
        <v>296</v>
      </c>
      <c r="J71" s="12" t="s">
        <v>297</v>
      </c>
      <c r="K71" s="12" t="s">
        <v>296</v>
      </c>
      <c r="L71" s="12" t="s">
        <v>297</v>
      </c>
    </row>
    <row r="72" spans="1:12" x14ac:dyDescent="0.3">
      <c r="A72" s="11" t="s">
        <v>259</v>
      </c>
      <c r="B72" s="11" t="s">
        <v>260</v>
      </c>
      <c r="C72" s="44">
        <v>0.04</v>
      </c>
      <c r="D72" s="44">
        <v>5.8999999999999997E-2</v>
      </c>
      <c r="E72" s="62">
        <v>0.05</v>
      </c>
      <c r="F72" s="42"/>
      <c r="H72" s="15"/>
      <c r="I72" s="25">
        <f>AVERAGE(C72:C77)</f>
        <v>7.6249999999999998E-2</v>
      </c>
      <c r="J72" s="25">
        <f>AVERAGE(D72:D77)</f>
        <v>8.6749999999999994E-2</v>
      </c>
      <c r="K72" s="25" t="e">
        <f>SUMPRODUCT(C72:C77,$B$4:$B$8)/SUM($B$4:$B$8)</f>
        <v>#VALUE!</v>
      </c>
      <c r="L72" s="25" t="e">
        <f>SUMPRODUCT(D72:D77,$B$4:$B$8)/SUM($B$4:$B$8)</f>
        <v>#VALUE!</v>
      </c>
    </row>
    <row r="73" spans="1:12" x14ac:dyDescent="0.3">
      <c r="A73" s="11" t="s">
        <v>259</v>
      </c>
      <c r="B73" s="11" t="s">
        <v>261</v>
      </c>
      <c r="C73" s="44">
        <v>0.123</v>
      </c>
      <c r="D73" s="44">
        <v>0.151</v>
      </c>
      <c r="E73" s="62">
        <v>0.14000000000000001</v>
      </c>
      <c r="F73" s="42"/>
      <c r="H73" s="15"/>
      <c r="I73" s="9" t="str">
        <f>CONCATENATE(I71,": ",ROUND(I72*100,1),"%")</f>
        <v>Female: 7.6%</v>
      </c>
      <c r="J73" s="9" t="str">
        <f t="shared" ref="J73:L73" si="3">CONCATENATE(J71,": ",ROUND(J72*100,1),"%")</f>
        <v>Male: 8.7%</v>
      </c>
      <c r="K73" s="9" t="e">
        <f t="shared" si="3"/>
        <v>#VALUE!</v>
      </c>
      <c r="L73" s="9" t="e">
        <f t="shared" si="3"/>
        <v>#VALUE!</v>
      </c>
    </row>
    <row r="74" spans="1:12" x14ac:dyDescent="0.3">
      <c r="A74" s="11" t="s">
        <v>259</v>
      </c>
      <c r="B74" s="11" t="s">
        <v>262</v>
      </c>
      <c r="C74" s="44">
        <v>6.6000000000000003E-2</v>
      </c>
      <c r="D74" s="44">
        <v>4.2999999999999997E-2</v>
      </c>
      <c r="E74" s="62">
        <v>5.5E-2</v>
      </c>
      <c r="F74" s="42"/>
      <c r="H74" s="43" t="s">
        <v>263</v>
      </c>
      <c r="I74" s="11" t="str">
        <f>_xlfn.CONCAT(C70,": ",I73,"; ",J73)</f>
        <v>Hausa: Female: 7.6%; Male: 8.7%</v>
      </c>
      <c r="K74" s="11" t="e">
        <f>_xlfn.CONCAT(C70,": ", K73,"; ",L73)</f>
        <v>#VALUE!</v>
      </c>
    </row>
    <row r="75" spans="1:12" ht="13.5" thickBot="1" x14ac:dyDescent="0.35">
      <c r="A75" s="11"/>
      <c r="B75" s="64" t="s">
        <v>305</v>
      </c>
      <c r="C75" s="67">
        <v>7.5999999999999998E-2</v>
      </c>
      <c r="D75" s="67">
        <v>9.4E-2</v>
      </c>
      <c r="E75" s="66">
        <v>8.5999999999999993E-2</v>
      </c>
      <c r="F75" s="42"/>
      <c r="H75" s="63"/>
    </row>
    <row r="76" spans="1:12" ht="13.5" thickTop="1" x14ac:dyDescent="0.3">
      <c r="A76" s="11">
        <v>2</v>
      </c>
      <c r="B76" s="11" t="s">
        <v>264</v>
      </c>
      <c r="C76" s="44"/>
      <c r="D76" s="44"/>
      <c r="E76" s="42"/>
      <c r="F76" s="42"/>
      <c r="H76" s="15"/>
    </row>
    <row r="77" spans="1:12" x14ac:dyDescent="0.3">
      <c r="A77" s="11">
        <v>2</v>
      </c>
      <c r="B77" s="11" t="s">
        <v>265</v>
      </c>
      <c r="C77" s="44"/>
      <c r="D77" s="44"/>
      <c r="E77" s="42"/>
      <c r="F77" s="42"/>
      <c r="H77" s="15"/>
    </row>
    <row r="78" spans="1:12" x14ac:dyDescent="0.3">
      <c r="H78" s="43" t="s">
        <v>263</v>
      </c>
      <c r="I78" s="11" t="e">
        <f>CONCATENATE(I48,CHAR(10),CHAR(10),I57,CHAR(10),CHAR(10),I66,CHAR(10),CHAR(10),I74)</f>
        <v>#DIV/0!</v>
      </c>
      <c r="K78" s="11" t="e">
        <f>CONCATENATE(K48,CHAR(10),K57,CHAR(10),K66,CHAR(10),K74)</f>
        <v>#VALUE!</v>
      </c>
    </row>
    <row r="80" spans="1:12" s="32" customFormat="1" x14ac:dyDescent="0.3">
      <c r="A80" s="31" t="s">
        <v>29</v>
      </c>
      <c r="B80" s="31" t="s">
        <v>247</v>
      </c>
      <c r="H80" s="33"/>
      <c r="I80" s="31"/>
      <c r="J80" s="31"/>
    </row>
    <row r="81" spans="1:12" x14ac:dyDescent="0.3">
      <c r="A81" s="12" t="s">
        <v>252</v>
      </c>
      <c r="B81" s="12" t="s">
        <v>253</v>
      </c>
      <c r="C81" s="12" t="s">
        <v>289</v>
      </c>
      <c r="D81" s="12" t="s">
        <v>290</v>
      </c>
      <c r="F81" s="12" t="s">
        <v>291</v>
      </c>
      <c r="I81" s="12" t="s">
        <v>255</v>
      </c>
      <c r="J81" s="12" t="s">
        <v>256</v>
      </c>
    </row>
    <row r="82" spans="1:12" x14ac:dyDescent="0.3">
      <c r="A82" s="11" t="s">
        <v>259</v>
      </c>
      <c r="B82" s="11" t="s">
        <v>260</v>
      </c>
      <c r="C82" s="24">
        <v>0.68299999999999994</v>
      </c>
      <c r="D82" s="25">
        <v>0.38</v>
      </c>
      <c r="F82" s="9" t="s">
        <v>292</v>
      </c>
      <c r="H82" s="43" t="s">
        <v>263</v>
      </c>
      <c r="I82" s="25">
        <f>AVERAGE(C82:C86)</f>
        <v>0.60680000000000001</v>
      </c>
      <c r="J82" s="25">
        <f>SUMPRODUCT(C82:C86,$B$4:$B$8)/SUM($B$4:$B$8)</f>
        <v>0.66363688760806927</v>
      </c>
      <c r="K82" s="12" t="s">
        <v>289</v>
      </c>
    </row>
    <row r="83" spans="1:12" x14ac:dyDescent="0.3">
      <c r="A83" s="11" t="s">
        <v>259</v>
      </c>
      <c r="B83" s="11" t="s">
        <v>261</v>
      </c>
      <c r="C83" s="24">
        <v>0.79</v>
      </c>
      <c r="D83" s="25">
        <v>0.71400000000000008</v>
      </c>
      <c r="I83" s="25">
        <f>AVERAGE(D82:D86)</f>
        <v>0.53879999999999995</v>
      </c>
      <c r="J83" s="25">
        <f>SUMPRODUCT(C83:C87,$B$4:$B$8)/SUM($B$4:$B$8)</f>
        <v>0.60418731988472629</v>
      </c>
      <c r="K83" s="12" t="s">
        <v>290</v>
      </c>
    </row>
    <row r="84" spans="1:12" x14ac:dyDescent="0.3">
      <c r="A84" s="11" t="s">
        <v>259</v>
      </c>
      <c r="B84" s="11" t="s">
        <v>262</v>
      </c>
      <c r="C84" s="24">
        <v>0.56899999999999995</v>
      </c>
      <c r="D84" s="25">
        <v>0.69</v>
      </c>
    </row>
    <row r="85" spans="1:12" x14ac:dyDescent="0.3">
      <c r="A85" s="11">
        <v>2</v>
      </c>
      <c r="B85" s="11" t="s">
        <v>264</v>
      </c>
      <c r="C85" s="24">
        <v>0.57399999999999995</v>
      </c>
      <c r="D85" s="25">
        <v>0.51</v>
      </c>
    </row>
    <row r="86" spans="1:12" x14ac:dyDescent="0.3">
      <c r="A86" s="11">
        <v>2</v>
      </c>
      <c r="B86" s="11" t="s">
        <v>265</v>
      </c>
      <c r="C86" s="24">
        <v>0.41799999999999998</v>
      </c>
      <c r="D86" s="25">
        <v>0.4</v>
      </c>
    </row>
    <row r="87" spans="1:12" x14ac:dyDescent="0.3">
      <c r="C87" s="9" t="s">
        <v>309</v>
      </c>
      <c r="D87" s="9" t="s">
        <v>310</v>
      </c>
    </row>
    <row r="89" spans="1:12" s="32" customFormat="1" x14ac:dyDescent="0.3">
      <c r="A89" s="31" t="s">
        <v>33</v>
      </c>
      <c r="B89" s="31" t="s">
        <v>249</v>
      </c>
      <c r="H89" s="33"/>
      <c r="I89" s="31"/>
      <c r="J89" s="31"/>
    </row>
    <row r="90" spans="1:12" x14ac:dyDescent="0.3">
      <c r="A90" s="12" t="s">
        <v>252</v>
      </c>
      <c r="B90" s="12" t="s">
        <v>253</v>
      </c>
      <c r="C90" s="12" t="s">
        <v>254</v>
      </c>
      <c r="D90" s="12"/>
      <c r="H90" s="9"/>
      <c r="I90" s="12" t="s">
        <v>255</v>
      </c>
      <c r="J90" s="12"/>
      <c r="K90" s="12" t="s">
        <v>256</v>
      </c>
      <c r="L90" s="12"/>
    </row>
    <row r="91" spans="1:12" x14ac:dyDescent="0.3">
      <c r="A91" s="12"/>
      <c r="B91" s="12"/>
      <c r="C91" s="12" t="s">
        <v>257</v>
      </c>
      <c r="D91" s="12" t="s">
        <v>258</v>
      </c>
      <c r="H91" s="9"/>
      <c r="I91" s="12" t="s">
        <v>257</v>
      </c>
      <c r="J91" s="12" t="s">
        <v>258</v>
      </c>
      <c r="K91" s="12" t="s">
        <v>257</v>
      </c>
      <c r="L91" s="12" t="s">
        <v>258</v>
      </c>
    </row>
    <row r="92" spans="1:12" x14ac:dyDescent="0.3">
      <c r="A92" s="11" t="s">
        <v>259</v>
      </c>
      <c r="B92" s="11" t="s">
        <v>260</v>
      </c>
      <c r="C92" s="13">
        <v>0.42580000000000001</v>
      </c>
      <c r="D92" s="13">
        <v>0.86119999999999997</v>
      </c>
      <c r="H92" s="9"/>
      <c r="I92" s="25">
        <f>AVERAGE(C92:C96)</f>
        <v>0.27235063715253327</v>
      </c>
      <c r="J92" s="25">
        <f>AVERAGE(D92:D96)</f>
        <v>0.75176276932818253</v>
      </c>
      <c r="K92" s="25">
        <f>SUMPRODUCT(C92:C96,$B$4:$B$8)/SUM($B$4:$B$8)</f>
        <v>0.32150533421384053</v>
      </c>
      <c r="L92" s="25">
        <f>SUMPRODUCT(D92:D96,$B$4:$B$8)/SUM($B$4:$B$8)</f>
        <v>0.79316230993156944</v>
      </c>
    </row>
    <row r="93" spans="1:12" x14ac:dyDescent="0.3">
      <c r="A93" s="11" t="s">
        <v>259</v>
      </c>
      <c r="B93" s="11" t="s">
        <v>261</v>
      </c>
      <c r="C93" s="13">
        <v>0.29199999999999998</v>
      </c>
      <c r="D93" s="13">
        <v>0.68059999999999998</v>
      </c>
      <c r="H93" s="9"/>
      <c r="I93" s="9" t="str">
        <f>CONCATENATE(I91,": ",ROUND(I92*100,1),"%")</f>
        <v>Allocation: 27.2%</v>
      </c>
      <c r="J93" s="9" t="str">
        <f t="shared" ref="J93" si="4">CONCATENATE(J91,": ",ROUND(J92*100,1),"%")</f>
        <v>Utilisation: 75.2%</v>
      </c>
      <c r="K93" s="9" t="str">
        <f t="shared" ref="K93" si="5">CONCATENATE(K91,": ",ROUND(K92*100,1),"%")</f>
        <v>Allocation: 32.2%</v>
      </c>
      <c r="L93" s="9" t="str">
        <f t="shared" ref="L93" si="6">CONCATENATE(L91,": ",ROUND(L92*100,1),"%")</f>
        <v>Utilisation: 79.3%</v>
      </c>
    </row>
    <row r="94" spans="1:12" x14ac:dyDescent="0.3">
      <c r="A94" s="11" t="s">
        <v>259</v>
      </c>
      <c r="B94" s="11" t="s">
        <v>262</v>
      </c>
      <c r="C94" s="13">
        <v>0.29089999999999999</v>
      </c>
      <c r="D94" s="13">
        <v>0.87490000000000001</v>
      </c>
      <c r="H94" s="43" t="s">
        <v>263</v>
      </c>
      <c r="I94" s="11" t="str">
        <f>_xlfn.CONCAT(I93,"; ",J93)</f>
        <v>Allocation: 27.2%; Utilisation: 75.2%</v>
      </c>
      <c r="K94" s="11" t="str">
        <f>_xlfn.CONCAT(K93,"; ",L93)</f>
        <v>Allocation: 32.2%; Utilisation: 79.3%</v>
      </c>
    </row>
    <row r="95" spans="1:12" x14ac:dyDescent="0.3">
      <c r="A95" s="11">
        <v>2</v>
      </c>
      <c r="B95" s="11" t="s">
        <v>264</v>
      </c>
      <c r="C95" s="13">
        <f>B108</f>
        <v>0.15123465406805003</v>
      </c>
      <c r="D95" s="13">
        <f>D109</f>
        <v>0.80780716636679339</v>
      </c>
    </row>
    <row r="96" spans="1:12" x14ac:dyDescent="0.3">
      <c r="A96" s="11">
        <v>2</v>
      </c>
      <c r="B96" s="11" t="s">
        <v>265</v>
      </c>
      <c r="C96" s="13">
        <f>C108</f>
        <v>0.20181853169461628</v>
      </c>
      <c r="D96" s="13">
        <f>E109</f>
        <v>0.53430668027411965</v>
      </c>
    </row>
    <row r="97" spans="1:12" x14ac:dyDescent="0.3">
      <c r="A97" s="9" t="s">
        <v>266</v>
      </c>
    </row>
    <row r="99" spans="1:12" x14ac:dyDescent="0.3">
      <c r="A99" s="10" t="s">
        <v>311</v>
      </c>
    </row>
    <row r="100" spans="1:12" x14ac:dyDescent="0.3">
      <c r="A100" s="12" t="s">
        <v>268</v>
      </c>
      <c r="B100" s="12" t="s">
        <v>269</v>
      </c>
      <c r="C100" s="12"/>
      <c r="D100" s="12" t="s">
        <v>270</v>
      </c>
      <c r="E100" s="12"/>
    </row>
    <row r="101" spans="1:12" ht="13.5" thickBot="1" x14ac:dyDescent="0.35">
      <c r="A101" s="16"/>
      <c r="B101" s="16" t="s">
        <v>264</v>
      </c>
      <c r="C101" s="16" t="s">
        <v>265</v>
      </c>
      <c r="D101" s="16" t="s">
        <v>264</v>
      </c>
      <c r="E101" s="16" t="s">
        <v>265</v>
      </c>
    </row>
    <row r="102" spans="1:12" x14ac:dyDescent="0.3">
      <c r="A102" s="17" t="s">
        <v>271</v>
      </c>
      <c r="B102" s="107">
        <v>71164324000</v>
      </c>
      <c r="C102" s="18">
        <v>57793801081.919998</v>
      </c>
      <c r="D102" s="18">
        <v>54837667381</v>
      </c>
      <c r="E102" s="18">
        <v>51256579698.489998</v>
      </c>
    </row>
    <row r="103" spans="1:12" ht="13.5" thickBot="1" x14ac:dyDescent="0.35">
      <c r="A103" s="19" t="s">
        <v>272</v>
      </c>
      <c r="B103" s="106">
        <v>12223497000</v>
      </c>
      <c r="C103" s="20">
        <v>14230990114.4</v>
      </c>
      <c r="D103" s="20">
        <v>14271913026</v>
      </c>
      <c r="E103" s="20">
        <v>9654921966.8099995</v>
      </c>
    </row>
    <row r="104" spans="1:12" x14ac:dyDescent="0.3">
      <c r="A104" s="17" t="s">
        <v>273</v>
      </c>
      <c r="B104" s="107">
        <v>75729899000</v>
      </c>
      <c r="C104" s="18">
        <v>50518800000.110001</v>
      </c>
      <c r="D104" s="18">
        <v>39208799844</v>
      </c>
      <c r="E104" s="18">
        <v>37165206542.379997</v>
      </c>
      <c r="L104" s="14"/>
    </row>
    <row r="105" spans="1:12" ht="13.5" thickBot="1" x14ac:dyDescent="0.35">
      <c r="A105" s="19" t="s">
        <v>274</v>
      </c>
      <c r="B105" s="106">
        <v>9992000000</v>
      </c>
      <c r="C105" s="20">
        <v>7628500000</v>
      </c>
      <c r="D105" s="20">
        <v>3673924655</v>
      </c>
      <c r="E105" s="20">
        <v>2024749628.7</v>
      </c>
      <c r="L105" s="14"/>
    </row>
    <row r="106" spans="1:12" x14ac:dyDescent="0.3">
      <c r="A106" s="17" t="s">
        <v>275</v>
      </c>
      <c r="B106" s="107">
        <f>B104+B102</f>
        <v>146894223000</v>
      </c>
      <c r="C106" s="18">
        <f t="shared" ref="C106:E107" si="7">C104+C102</f>
        <v>108312601082.03</v>
      </c>
      <c r="D106" s="18">
        <f t="shared" si="7"/>
        <v>94046467225</v>
      </c>
      <c r="E106" s="18">
        <f t="shared" si="7"/>
        <v>88421786240.869995</v>
      </c>
      <c r="L106" s="15"/>
    </row>
    <row r="107" spans="1:12" ht="13.5" thickBot="1" x14ac:dyDescent="0.35">
      <c r="A107" s="19" t="s">
        <v>272</v>
      </c>
      <c r="B107" s="106">
        <f>B105+B103</f>
        <v>22215497000</v>
      </c>
      <c r="C107" s="20">
        <f t="shared" si="7"/>
        <v>21859490114.400002</v>
      </c>
      <c r="D107" s="20">
        <f t="shared" si="7"/>
        <v>17945837681</v>
      </c>
      <c r="E107" s="20">
        <f t="shared" si="7"/>
        <v>11679671595.51</v>
      </c>
    </row>
    <row r="108" spans="1:12" x14ac:dyDescent="0.3">
      <c r="A108" s="17" t="s">
        <v>257</v>
      </c>
      <c r="B108" s="21">
        <f>B107/B106</f>
        <v>0.15123465406805003</v>
      </c>
      <c r="C108" s="21">
        <f t="shared" ref="C108" si="8">C107/C106</f>
        <v>0.20181853169461628</v>
      </c>
      <c r="D108" s="40"/>
      <c r="E108" s="40"/>
    </row>
    <row r="109" spans="1:12" ht="13.5" thickBot="1" x14ac:dyDescent="0.35">
      <c r="A109" s="19" t="s">
        <v>258</v>
      </c>
      <c r="B109" s="39"/>
      <c r="C109" s="39"/>
      <c r="D109" s="22">
        <f>D107/B107</f>
        <v>0.80780716636679339</v>
      </c>
      <c r="E109" s="22">
        <f>E107/C107</f>
        <v>0.53430668027411965</v>
      </c>
    </row>
    <row r="110" spans="1:12" x14ac:dyDescent="0.3">
      <c r="A110" s="9" t="s">
        <v>276</v>
      </c>
      <c r="L110" s="14"/>
    </row>
    <row r="111" spans="1:12" x14ac:dyDescent="0.3">
      <c r="L111" s="14"/>
    </row>
    <row r="112" spans="1:12" x14ac:dyDescent="0.3">
      <c r="L112" s="15"/>
    </row>
  </sheetData>
  <pageMargins left="0.7" right="0.7" top="0.75" bottom="0.75" header="0.3" footer="0.3"/>
  <pageSetup orientation="portrait" r:id="rId1"/>
  <headerFooter>
    <oddHeader>&amp;L&amp;"Calibri"&amp;10&amp;K000000 OFFICIAL&amp;1#_x000D_</oddHeader>
    <oddFooter>&amp;L_x000D_&amp;1#&amp;"Calibri"&amp;10&amp;K000000 OFFICIAL</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F634C8-7169-4B1C-B9CB-B769990A5B9D}">
  <sheetPr>
    <tabColor theme="1"/>
  </sheetPr>
  <dimension ref="A1:R105"/>
  <sheetViews>
    <sheetView topLeftCell="A87" workbookViewId="0">
      <selection activeCell="C45" sqref="C45:D45"/>
    </sheetView>
  </sheetViews>
  <sheetFormatPr defaultColWidth="9.1796875" defaultRowHeight="13" x14ac:dyDescent="0.3"/>
  <cols>
    <col min="1" max="1" width="18" style="9" bestFit="1" customWidth="1"/>
    <col min="2" max="2" width="24.81640625" style="9" customWidth="1"/>
    <col min="3" max="4" width="15.81640625" style="9" customWidth="1"/>
    <col min="5" max="5" width="9.1796875" style="9"/>
    <col min="6" max="19" width="15.81640625" style="9" customWidth="1"/>
    <col min="20" max="16384" width="9.1796875" style="9"/>
  </cols>
  <sheetData>
    <row r="1" spans="1:18" ht="15.5" x14ac:dyDescent="0.35">
      <c r="A1" s="30" t="s">
        <v>278</v>
      </c>
    </row>
    <row r="3" spans="1:18" x14ac:dyDescent="0.3">
      <c r="A3" s="12" t="s">
        <v>253</v>
      </c>
      <c r="B3" s="12" t="s">
        <v>279</v>
      </c>
    </row>
    <row r="4" spans="1:18" x14ac:dyDescent="0.3">
      <c r="A4" s="11" t="s">
        <v>260</v>
      </c>
      <c r="B4" s="25">
        <f>Weightings!E25</f>
        <v>0.86776859504132231</v>
      </c>
    </row>
    <row r="5" spans="1:18" x14ac:dyDescent="0.3">
      <c r="A5" s="11" t="s">
        <v>261</v>
      </c>
      <c r="B5" s="25">
        <f>Weightings!E26</f>
        <v>0.86776859504132231</v>
      </c>
    </row>
    <row r="6" spans="1:18" x14ac:dyDescent="0.3">
      <c r="A6" s="11" t="s">
        <v>262</v>
      </c>
      <c r="B6" s="25">
        <f>Weightings!E27</f>
        <v>0.86776859504132231</v>
      </c>
    </row>
    <row r="7" spans="1:18" x14ac:dyDescent="0.3">
      <c r="A7" s="11" t="s">
        <v>264</v>
      </c>
      <c r="B7" s="25">
        <f>Weightings!E28</f>
        <v>0.13223140495867769</v>
      </c>
    </row>
    <row r="8" spans="1:18" x14ac:dyDescent="0.3">
      <c r="A8" s="11" t="s">
        <v>265</v>
      </c>
      <c r="B8" s="25">
        <f>Weightings!E29</f>
        <v>0.13223140495867769</v>
      </c>
    </row>
    <row r="10" spans="1:18" ht="15.5" x14ac:dyDescent="0.35">
      <c r="A10" s="30" t="s">
        <v>312</v>
      </c>
    </row>
    <row r="12" spans="1:18" s="32" customFormat="1" x14ac:dyDescent="0.3">
      <c r="A12" s="31" t="s">
        <v>4</v>
      </c>
      <c r="B12" s="31" t="s">
        <v>194</v>
      </c>
      <c r="M12" s="31"/>
      <c r="N12" s="31"/>
    </row>
    <row r="13" spans="1:18" x14ac:dyDescent="0.3">
      <c r="B13" s="12" t="s">
        <v>313</v>
      </c>
      <c r="C13" s="45">
        <v>0</v>
      </c>
      <c r="D13" s="45">
        <v>0</v>
      </c>
      <c r="E13" s="45">
        <v>0</v>
      </c>
      <c r="F13" s="45">
        <v>0</v>
      </c>
      <c r="G13" s="45">
        <v>0</v>
      </c>
      <c r="H13" s="45">
        <v>0</v>
      </c>
      <c r="I13" s="45">
        <v>0</v>
      </c>
      <c r="J13" s="45">
        <v>0</v>
      </c>
      <c r="N13" s="28"/>
    </row>
    <row r="14" spans="1:18" x14ac:dyDescent="0.3">
      <c r="A14" s="12" t="s">
        <v>252</v>
      </c>
      <c r="B14" s="12" t="s">
        <v>253</v>
      </c>
      <c r="C14" s="12">
        <v>2025</v>
      </c>
      <c r="D14" s="12">
        <v>2025</v>
      </c>
      <c r="E14" s="12">
        <v>2025</v>
      </c>
      <c r="F14" s="12">
        <v>2025</v>
      </c>
      <c r="G14" s="12">
        <v>2028</v>
      </c>
      <c r="H14" s="12">
        <v>2028</v>
      </c>
      <c r="I14" s="12">
        <v>2028</v>
      </c>
      <c r="J14" s="12">
        <v>2028</v>
      </c>
      <c r="M14" s="12">
        <v>2025</v>
      </c>
      <c r="N14" s="12">
        <v>2025</v>
      </c>
      <c r="O14" s="12">
        <v>2025</v>
      </c>
      <c r="P14" s="12">
        <v>2028</v>
      </c>
      <c r="Q14" s="12">
        <v>2028</v>
      </c>
      <c r="R14" s="12">
        <v>2028</v>
      </c>
    </row>
    <row r="15" spans="1:18" x14ac:dyDescent="0.3">
      <c r="A15" s="12"/>
      <c r="B15" s="12"/>
      <c r="C15" s="12" t="s">
        <v>281</v>
      </c>
      <c r="D15" s="12" t="s">
        <v>282</v>
      </c>
      <c r="E15" s="12" t="s">
        <v>283</v>
      </c>
      <c r="F15" s="12" t="s">
        <v>284</v>
      </c>
      <c r="G15" s="12" t="s">
        <v>281</v>
      </c>
      <c r="H15" s="12" t="s">
        <v>282</v>
      </c>
      <c r="I15" s="12" t="s">
        <v>283</v>
      </c>
      <c r="J15" s="12" t="s">
        <v>284</v>
      </c>
      <c r="L15" s="26"/>
      <c r="M15" s="12" t="s">
        <v>281</v>
      </c>
      <c r="N15" s="12" t="s">
        <v>282</v>
      </c>
      <c r="O15" s="12" t="s">
        <v>284</v>
      </c>
      <c r="P15" s="12" t="s">
        <v>281</v>
      </c>
      <c r="Q15" s="12" t="s">
        <v>282</v>
      </c>
      <c r="R15" s="12" t="s">
        <v>284</v>
      </c>
    </row>
    <row r="16" spans="1:18" x14ac:dyDescent="0.3">
      <c r="A16" s="11" t="s">
        <v>285</v>
      </c>
      <c r="B16" s="60" t="s">
        <v>286</v>
      </c>
      <c r="C16" s="25">
        <f>'Baseline Data'!C14*(1+'Target Data'!C$13)</f>
        <v>0.19678762081369394</v>
      </c>
      <c r="D16" s="25">
        <f>'Baseline Data'!D14*(1+'Target Data'!D$13)</f>
        <v>0.15754237590469358</v>
      </c>
      <c r="E16" s="25">
        <f>'Baseline Data'!E14*(1+'Target Data'!E$13)</f>
        <v>0.17452595772370563</v>
      </c>
      <c r="F16" s="25">
        <f>'Baseline Data'!F14*(1+'Target Data'!F$13)</f>
        <v>0.38493965418873982</v>
      </c>
      <c r="G16" s="25">
        <f>'Baseline Data'!C14*(1+'Target Data'!G$13)</f>
        <v>0.19678762081369394</v>
      </c>
      <c r="H16" s="25">
        <f>'Baseline Data'!D14*(1+'Target Data'!H$13)</f>
        <v>0.15754237590469358</v>
      </c>
      <c r="I16" s="25">
        <f>'Baseline Data'!E14*(1+'Target Data'!I$13)</f>
        <v>0.17452595772370563</v>
      </c>
      <c r="J16" s="25">
        <f>'Baseline Data'!F14*(1+'Target Data'!J$13)</f>
        <v>0.38493965418873982</v>
      </c>
      <c r="M16" s="25">
        <f>C16</f>
        <v>0.19678762081369394</v>
      </c>
      <c r="N16" s="25">
        <f>D16</f>
        <v>0.15754237590469358</v>
      </c>
      <c r="O16" s="25">
        <f>F16</f>
        <v>0.38493965418873982</v>
      </c>
      <c r="P16" s="25">
        <f>G16</f>
        <v>0.19678762081369394</v>
      </c>
      <c r="Q16" s="25">
        <f>H16</f>
        <v>0.15754237590469358</v>
      </c>
      <c r="R16" s="25">
        <f>J16</f>
        <v>0.38493965418873982</v>
      </c>
    </row>
    <row r="17" spans="1:18" x14ac:dyDescent="0.3">
      <c r="A17" s="11" t="s">
        <v>259</v>
      </c>
      <c r="B17" s="60" t="s">
        <v>260</v>
      </c>
      <c r="C17" s="25"/>
      <c r="D17" s="25"/>
      <c r="E17" s="25">
        <f>'Baseline Data'!E15*(1+'Target Data'!E$13)</f>
        <v>2.8276381258784147E-2</v>
      </c>
      <c r="F17" s="25"/>
      <c r="G17" s="11"/>
      <c r="H17" s="11"/>
      <c r="I17" s="25">
        <f>'Baseline Data'!E15*(1+'Target Data'!I$13)</f>
        <v>2.8276381258784147E-2</v>
      </c>
      <c r="J17" s="11"/>
      <c r="M17" s="42"/>
      <c r="N17" s="42"/>
      <c r="O17" s="42"/>
      <c r="P17" s="42"/>
    </row>
    <row r="18" spans="1:18" x14ac:dyDescent="0.3">
      <c r="A18" s="11" t="s">
        <v>259</v>
      </c>
      <c r="B18" s="60" t="s">
        <v>261</v>
      </c>
      <c r="C18" s="25"/>
      <c r="D18" s="25"/>
      <c r="E18" s="25">
        <f>'Baseline Data'!E16*(1+'Target Data'!E$13)</f>
        <v>0.14579307209449191</v>
      </c>
      <c r="F18" s="25"/>
      <c r="G18" s="11"/>
      <c r="H18" s="11"/>
      <c r="I18" s="25">
        <f>'Baseline Data'!E16*(1+'Target Data'!I$13)</f>
        <v>0.14579307209449191</v>
      </c>
      <c r="J18" s="11"/>
      <c r="M18" s="42"/>
      <c r="N18" s="42"/>
      <c r="O18" s="42"/>
      <c r="P18" s="42"/>
    </row>
    <row r="19" spans="1:18" x14ac:dyDescent="0.3">
      <c r="A19" s="11" t="s">
        <v>259</v>
      </c>
      <c r="B19" s="60" t="s">
        <v>262</v>
      </c>
      <c r="C19" s="25"/>
      <c r="D19" s="25"/>
      <c r="E19" s="25">
        <f>'Baseline Data'!E17*(1+'Target Data'!E$13)</f>
        <v>2.0540992973811515E-2</v>
      </c>
      <c r="F19" s="25"/>
      <c r="G19" s="11"/>
      <c r="H19" s="11"/>
      <c r="I19" s="25">
        <f>'Baseline Data'!E17*(1+'Target Data'!I$13)</f>
        <v>2.0540992973811515E-2</v>
      </c>
      <c r="J19" s="11"/>
      <c r="M19" s="42"/>
      <c r="N19" s="42"/>
      <c r="O19" s="42"/>
      <c r="P19" s="42"/>
    </row>
    <row r="20" spans="1:18" x14ac:dyDescent="0.3">
      <c r="A20" s="11">
        <v>2</v>
      </c>
      <c r="B20" s="60" t="s">
        <v>264</v>
      </c>
      <c r="C20" s="25"/>
      <c r="D20" s="25"/>
      <c r="E20" s="25">
        <f>'Baseline Data'!E18*(1+'Target Data'!E$13)</f>
        <v>9.2328675456452472E-2</v>
      </c>
      <c r="F20" s="25"/>
      <c r="G20" s="11"/>
      <c r="H20" s="11"/>
      <c r="I20" s="25">
        <f>'Baseline Data'!E18*(1+'Target Data'!I$13)</f>
        <v>9.2328675456452472E-2</v>
      </c>
      <c r="J20" s="11"/>
      <c r="M20" s="42"/>
      <c r="N20" s="42"/>
      <c r="O20" s="42"/>
      <c r="P20" s="42"/>
    </row>
    <row r="21" spans="1:18" x14ac:dyDescent="0.3">
      <c r="A21" s="11">
        <v>2</v>
      </c>
      <c r="B21" s="60" t="s">
        <v>265</v>
      </c>
      <c r="C21" s="25"/>
      <c r="D21" s="25"/>
      <c r="E21" s="25">
        <f>'Baseline Data'!E19*(1+'Target Data'!E$13)</f>
        <v>3.4678484311582464E-2</v>
      </c>
      <c r="F21" s="25"/>
      <c r="G21" s="11"/>
      <c r="H21" s="11"/>
      <c r="I21" s="25">
        <f>'Baseline Data'!E19*(1+'Target Data'!I$13)</f>
        <v>3.4678484311582464E-2</v>
      </c>
      <c r="J21" s="11"/>
      <c r="M21" s="42"/>
      <c r="N21" s="42"/>
      <c r="O21" s="42"/>
      <c r="P21" s="42"/>
    </row>
    <row r="22" spans="1:18" x14ac:dyDescent="0.3">
      <c r="F22" s="42"/>
      <c r="L22" s="15"/>
      <c r="M22" s="9" t="str">
        <f>CONCATENATE(M15,": ",ROUND(M16*100,1),"%")</f>
        <v>Female (all ages): 19.7%</v>
      </c>
      <c r="N22" s="9" t="str">
        <f t="shared" ref="N22:R22" si="0">CONCATENATE(N15,": ",ROUND(N16*100,1),"%")</f>
        <v>Male (all ages): 15.8%</v>
      </c>
      <c r="O22" s="9" t="str">
        <f t="shared" si="0"/>
        <v>Total (15-24): 38.5%</v>
      </c>
      <c r="P22" s="9" t="str">
        <f t="shared" si="0"/>
        <v>Female (all ages): 19.7%</v>
      </c>
      <c r="Q22" s="9" t="str">
        <f t="shared" si="0"/>
        <v>Male (all ages): 15.8%</v>
      </c>
      <c r="R22" s="9" t="str">
        <f t="shared" si="0"/>
        <v>Total (15-24): 38.5%</v>
      </c>
    </row>
    <row r="23" spans="1:18" x14ac:dyDescent="0.3">
      <c r="F23" s="42"/>
      <c r="L23" s="43" t="s">
        <v>263</v>
      </c>
      <c r="M23" s="11" t="str">
        <f>_xlfn.CONCAT(M22,"; ",CHAR(10),N22,"; ",CHAR(10),O22)</f>
        <v>Female (all ages): 19.7%; 
Male (all ages): 15.8%; 
Total (15-24): 38.5%</v>
      </c>
      <c r="P23" s="11" t="str">
        <f>_xlfn.CONCAT(P22,"; ",CHAR(10),Q22,"; ",CHAR(10),R22)</f>
        <v>Female (all ages): 19.7%; 
Male (all ages): 15.8%; 
Total (15-24): 38.5%</v>
      </c>
    </row>
    <row r="24" spans="1:18" x14ac:dyDescent="0.3">
      <c r="N24" s="28"/>
    </row>
    <row r="25" spans="1:18" s="32" customFormat="1" x14ac:dyDescent="0.3">
      <c r="A25" s="31" t="s">
        <v>16</v>
      </c>
      <c r="B25" s="31" t="s">
        <v>241</v>
      </c>
      <c r="M25" s="31"/>
      <c r="N25" s="31"/>
    </row>
    <row r="26" spans="1:18" x14ac:dyDescent="0.3">
      <c r="A26" s="10"/>
      <c r="B26" s="12" t="s">
        <v>314</v>
      </c>
      <c r="C26" s="23">
        <v>7.0000000000000007E-2</v>
      </c>
      <c r="D26" s="23">
        <v>0.2</v>
      </c>
      <c r="M26" s="12" t="s">
        <v>255</v>
      </c>
      <c r="N26" s="10"/>
      <c r="O26" s="12" t="s">
        <v>256</v>
      </c>
    </row>
    <row r="27" spans="1:18" x14ac:dyDescent="0.3">
      <c r="A27" s="10"/>
      <c r="B27" s="12" t="s">
        <v>315</v>
      </c>
      <c r="C27" s="23">
        <f>5/52</f>
        <v>9.6153846153846159E-2</v>
      </c>
      <c r="D27" s="23" t="s">
        <v>225</v>
      </c>
      <c r="M27" s="12"/>
      <c r="N27" s="10"/>
      <c r="O27" s="12"/>
    </row>
    <row r="28" spans="1:18" x14ac:dyDescent="0.3">
      <c r="A28" s="12" t="s">
        <v>252</v>
      </c>
      <c r="B28" s="12" t="s">
        <v>253</v>
      </c>
      <c r="C28" s="12">
        <v>2025</v>
      </c>
      <c r="D28" s="12">
        <v>2028</v>
      </c>
      <c r="F28" s="27">
        <f>E29*F29</f>
        <v>9.2020000000000005E-2</v>
      </c>
      <c r="M28" s="12">
        <v>2025</v>
      </c>
      <c r="N28" s="12">
        <v>2028</v>
      </c>
      <c r="O28" s="12">
        <v>2025</v>
      </c>
      <c r="Q28" s="12" t="s">
        <v>291</v>
      </c>
    </row>
    <row r="29" spans="1:18" x14ac:dyDescent="0.3">
      <c r="A29" s="11" t="s">
        <v>259</v>
      </c>
      <c r="B29" s="11" t="s">
        <v>260</v>
      </c>
      <c r="C29" s="25">
        <f>'Baseline Data'!$D25*(1+'Target Data'!C$26)</f>
        <v>0.90843000000000007</v>
      </c>
      <c r="D29" s="25">
        <f>'Baseline Data'!$D25*(1+'Target Data'!D$26)</f>
        <v>1.0187999999999999</v>
      </c>
      <c r="E29" s="9">
        <f>'Baseline Data'!C25</f>
        <v>8.5999999999999993E-2</v>
      </c>
      <c r="F29" s="137">
        <f>1+C26</f>
        <v>1.07</v>
      </c>
      <c r="L29" s="43" t="s">
        <v>263</v>
      </c>
      <c r="M29" s="25">
        <f>AVERAGE(C29:C33)</f>
        <v>0.76732507692307694</v>
      </c>
      <c r="N29" s="25">
        <f>AVERAGE(D29:D33)</f>
        <v>0.88719999999999999</v>
      </c>
      <c r="O29" s="25">
        <f>SUMPRODUCT(C29:C33,$B$4:$B$8)/($B$4*3+$B$7)</f>
        <v>0.82358352312340233</v>
      </c>
      <c r="Q29" s="9" t="s">
        <v>293</v>
      </c>
    </row>
    <row r="30" spans="1:18" x14ac:dyDescent="0.3">
      <c r="A30" s="11" t="s">
        <v>259</v>
      </c>
      <c r="B30" s="11" t="s">
        <v>261</v>
      </c>
      <c r="C30" s="25">
        <f>'Baseline Data'!$D26*(1+'Target Data'!C$26)</f>
        <v>0.75221000000000005</v>
      </c>
      <c r="D30" s="25">
        <f>'Baseline Data'!$D26*(1+'Target Data'!D$26)</f>
        <v>0.84359999999999991</v>
      </c>
    </row>
    <row r="31" spans="1:18" x14ac:dyDescent="0.3">
      <c r="A31" s="11" t="s">
        <v>259</v>
      </c>
      <c r="B31" s="11" t="s">
        <v>262</v>
      </c>
      <c r="C31" s="25">
        <f>'Baseline Data'!$D27*(1+'Target Data'!C$26)</f>
        <v>0.71262000000000003</v>
      </c>
      <c r="D31" s="25">
        <f>'Baseline Data'!$D27*(1+'Target Data'!D$26)</f>
        <v>0.79920000000000002</v>
      </c>
    </row>
    <row r="32" spans="1:18" x14ac:dyDescent="0.3">
      <c r="A32" s="138">
        <v>2</v>
      </c>
      <c r="B32" s="11" t="s">
        <v>264</v>
      </c>
      <c r="C32" s="25">
        <f>'Baseline Data'!$D28*(1+'Target Data'!C$27)</f>
        <v>0.67413461538461539</v>
      </c>
      <c r="D32" s="34"/>
    </row>
    <row r="33" spans="1:18" x14ac:dyDescent="0.3">
      <c r="A33" s="138">
        <v>2</v>
      </c>
      <c r="B33" s="11" t="s">
        <v>265</v>
      </c>
      <c r="C33" s="25">
        <f>'Baseline Data'!$D29*(1+'Target Data'!C$27)</f>
        <v>0.78923076923076929</v>
      </c>
      <c r="D33" s="34"/>
    </row>
    <row r="34" spans="1:18" x14ac:dyDescent="0.3">
      <c r="B34" s="10"/>
      <c r="C34" s="164" cm="1">
        <f t="array" ref="C34">SUMPRODUCT(C29:C33,$B$4:$B$8/(B5*3+B8*2))</f>
        <v>0.78560849035690539</v>
      </c>
      <c r="D34" s="139">
        <f>AVERAGE(D29:D31)</f>
        <v>0.88719999999999999</v>
      </c>
    </row>
    <row r="36" spans="1:18" s="32" customFormat="1" x14ac:dyDescent="0.3">
      <c r="A36" s="31" t="s">
        <v>19</v>
      </c>
      <c r="B36" s="31" t="s">
        <v>243</v>
      </c>
      <c r="M36" s="31"/>
      <c r="N36" s="31"/>
    </row>
    <row r="37" spans="1:18" x14ac:dyDescent="0.3">
      <c r="A37" s="10"/>
      <c r="B37" s="12" t="s">
        <v>313</v>
      </c>
      <c r="C37" s="23">
        <v>0.03</v>
      </c>
      <c r="D37" s="23">
        <v>0.03</v>
      </c>
      <c r="E37" s="23">
        <v>0.1</v>
      </c>
      <c r="F37" s="23">
        <v>0.1</v>
      </c>
      <c r="M37" s="12" t="s">
        <v>255</v>
      </c>
      <c r="Q37" s="12" t="s">
        <v>256</v>
      </c>
    </row>
    <row r="38" spans="1:18" x14ac:dyDescent="0.3">
      <c r="A38" s="12" t="s">
        <v>252</v>
      </c>
      <c r="B38" s="12" t="s">
        <v>253</v>
      </c>
      <c r="C38" s="12">
        <v>2025</v>
      </c>
      <c r="D38" s="12">
        <v>2025</v>
      </c>
      <c r="E38" s="12">
        <v>2028</v>
      </c>
      <c r="F38" s="12">
        <v>2028</v>
      </c>
      <c r="M38" s="12">
        <v>2025</v>
      </c>
      <c r="N38" s="12">
        <v>2025</v>
      </c>
      <c r="O38" s="12">
        <v>2028</v>
      </c>
      <c r="P38" s="12">
        <v>2028</v>
      </c>
      <c r="Q38" s="12">
        <v>2025</v>
      </c>
      <c r="R38" s="12">
        <v>2025</v>
      </c>
    </row>
    <row r="39" spans="1:18" x14ac:dyDescent="0.3">
      <c r="A39" s="12"/>
      <c r="B39" s="12"/>
      <c r="C39" s="12" t="s">
        <v>296</v>
      </c>
      <c r="D39" s="12" t="s">
        <v>297</v>
      </c>
      <c r="E39" s="12" t="s">
        <v>296</v>
      </c>
      <c r="F39" s="12" t="s">
        <v>297</v>
      </c>
      <c r="M39" s="12" t="s">
        <v>296</v>
      </c>
      <c r="N39" s="12" t="s">
        <v>297</v>
      </c>
      <c r="O39" s="12" t="s">
        <v>296</v>
      </c>
      <c r="P39" s="12" t="s">
        <v>297</v>
      </c>
      <c r="Q39" s="12" t="s">
        <v>296</v>
      </c>
      <c r="R39" s="12" t="s">
        <v>297</v>
      </c>
    </row>
    <row r="40" spans="1:18" x14ac:dyDescent="0.3">
      <c r="A40" s="11" t="s">
        <v>259</v>
      </c>
      <c r="B40" s="11" t="s">
        <v>260</v>
      </c>
      <c r="C40" s="25">
        <f>'Baseline Data'!E36*(1+C$37)</f>
        <v>6.9010000000000002E-2</v>
      </c>
      <c r="D40" s="25">
        <f>'Baseline Data'!F36*(1+D$37)</f>
        <v>0.27501000000000003</v>
      </c>
      <c r="E40" s="25">
        <f>'Baseline Data'!E36*(1+E$37)</f>
        <v>7.3700000000000015E-2</v>
      </c>
      <c r="F40" s="25">
        <f>'Baseline Data'!F36*(1+F$37)</f>
        <v>0.29370000000000002</v>
      </c>
      <c r="G40" s="27"/>
      <c r="H40" s="27"/>
      <c r="I40" s="27"/>
      <c r="J40" s="27"/>
      <c r="K40" s="27"/>
      <c r="L40" s="27"/>
      <c r="M40" s="25">
        <f>AVERAGE(C40:C44)</f>
        <v>0.28716399999999997</v>
      </c>
      <c r="N40" s="25">
        <f>AVERAGE(D40:D44)</f>
        <v>0.38480799999999998</v>
      </c>
      <c r="O40" s="25">
        <f>AVERAGE(E40:E44)</f>
        <v>0.31570000000000004</v>
      </c>
      <c r="P40" s="25">
        <f>AVERAGE(F40:F44)</f>
        <v>0.46750000000000008</v>
      </c>
      <c r="Q40" s="25">
        <f>SUMPRODUCT(C40:C44,$B$4:$B$8)/SUM($B$4:$B$8)</f>
        <v>0.29366279538904899</v>
      </c>
      <c r="R40" s="25">
        <f>SUMPRODUCT(D40:D44,$B$4:$B$8)/SUM($B$4:$B$8)</f>
        <v>0.42554435158501436</v>
      </c>
    </row>
    <row r="41" spans="1:18" x14ac:dyDescent="0.3">
      <c r="A41" s="11" t="s">
        <v>259</v>
      </c>
      <c r="B41" s="11" t="s">
        <v>261</v>
      </c>
      <c r="C41" s="25">
        <f>'Baseline Data'!E37*(1+C$37)</f>
        <v>0.40376000000000001</v>
      </c>
      <c r="D41" s="25">
        <f>'Baseline Data'!F37*(1+D$37)</f>
        <v>0.51705999999999996</v>
      </c>
      <c r="E41" s="25">
        <f>'Baseline Data'!E37*(1+E$37)</f>
        <v>0.43120000000000003</v>
      </c>
      <c r="F41" s="25">
        <f>'Baseline Data'!F37*(1+F$37)</f>
        <v>0.55220000000000002</v>
      </c>
      <c r="G41" s="27"/>
      <c r="H41" s="27"/>
      <c r="I41" s="27"/>
      <c r="J41" s="27"/>
      <c r="K41" s="27"/>
      <c r="L41" s="27"/>
      <c r="M41" s="9" t="str">
        <f>CONCATENATE(M39,": ",ROUND(M40*100,1),"%")</f>
        <v>Female: 28.7%</v>
      </c>
      <c r="N41" s="9" t="str">
        <f t="shared" ref="N41" si="1">CONCATENATE(N39,": ",ROUND(N40*100,1),"%")</f>
        <v>Male: 38.5%</v>
      </c>
      <c r="O41" s="9" t="str">
        <f>CONCATENATE(O39,": ",ROUND(O40*100,1),"%")</f>
        <v>Female: 31.6%</v>
      </c>
      <c r="P41" s="9" t="str">
        <f t="shared" ref="P41" si="2">CONCATENATE(P39,": ",ROUND(P40*100,1),"%")</f>
        <v>Male: 46.8%</v>
      </c>
      <c r="Q41" s="9" t="str">
        <f t="shared" ref="Q41" si="3">CONCATENATE(Q39,": ",ROUND(Q40*100,1),"%")</f>
        <v>Female: 29.4%</v>
      </c>
      <c r="R41" s="9" t="str">
        <f t="shared" ref="R41" si="4">CONCATENATE(R39,": ",ROUND(R40*100,1),"%")</f>
        <v>Male: 42.6%</v>
      </c>
    </row>
    <row r="42" spans="1:18" x14ac:dyDescent="0.3">
      <c r="A42" s="11" t="s">
        <v>259</v>
      </c>
      <c r="B42" s="11" t="s">
        <v>262</v>
      </c>
      <c r="C42" s="25">
        <f>'Baseline Data'!E38*(1+C$37)</f>
        <v>0.41406000000000004</v>
      </c>
      <c r="D42" s="25">
        <f>'Baseline Data'!F38*(1+D$37)</f>
        <v>0.52117999999999998</v>
      </c>
      <c r="E42" s="25">
        <f>'Baseline Data'!E38*(1+E$37)</f>
        <v>0.44220000000000004</v>
      </c>
      <c r="F42" s="25">
        <f>'Baseline Data'!F38*(1+F$37)</f>
        <v>0.55660000000000009</v>
      </c>
      <c r="G42" s="27"/>
      <c r="H42" s="27"/>
      <c r="I42" s="27"/>
      <c r="J42" s="27"/>
      <c r="K42" s="27"/>
      <c r="L42" s="43" t="s">
        <v>263</v>
      </c>
      <c r="M42" s="11" t="str">
        <f>_xlfn.CONCAT(M41,"; ",N41)</f>
        <v>Female: 28.7%; Male: 38.5%</v>
      </c>
      <c r="O42" s="11" t="str">
        <f>_xlfn.CONCAT(O41,"; ",P41)</f>
        <v>Female: 31.6%; Male: 46.8%</v>
      </c>
      <c r="Q42" s="11" t="str">
        <f>_xlfn.CONCAT(Q41,"; ",R41)</f>
        <v>Female: 29.4%; Male: 42.6%</v>
      </c>
    </row>
    <row r="43" spans="1:18" x14ac:dyDescent="0.3">
      <c r="A43" s="11">
        <v>2</v>
      </c>
      <c r="B43" s="11" t="s">
        <v>264</v>
      </c>
      <c r="C43" s="25">
        <f>'Baseline Data'!E39*(1+C$37)</f>
        <v>0.24514</v>
      </c>
      <c r="D43" s="25">
        <f>'Baseline Data'!F39*(1+D$37)</f>
        <v>0.44702000000000003</v>
      </c>
      <c r="E43" s="34"/>
      <c r="F43" s="34"/>
      <c r="G43" s="27"/>
      <c r="H43" s="27"/>
      <c r="I43" s="27"/>
      <c r="J43" s="27"/>
      <c r="K43" s="27"/>
      <c r="L43" s="27"/>
    </row>
    <row r="44" spans="1:18" x14ac:dyDescent="0.3">
      <c r="A44" s="11">
        <v>2</v>
      </c>
      <c r="B44" s="11" t="s">
        <v>265</v>
      </c>
      <c r="C44" s="25">
        <f>'Baseline Data'!E40*(1+C$37)</f>
        <v>0.30385000000000001</v>
      </c>
      <c r="D44" s="25">
        <f>'Baseline Data'!F40*(1+D$37)</f>
        <v>0.16377</v>
      </c>
      <c r="E44" s="34"/>
      <c r="F44" s="34"/>
      <c r="G44" s="15"/>
      <c r="H44" s="15"/>
      <c r="I44" s="15"/>
      <c r="J44" s="15"/>
      <c r="K44" s="15"/>
      <c r="L44" s="15"/>
    </row>
    <row r="45" spans="1:18" x14ac:dyDescent="0.3">
      <c r="B45" s="10"/>
      <c r="C45" s="166" cm="1">
        <f t="array" ref="C45">SUMPRODUCT(C40:C44,$B$4:$B$8/(B5*3+B8*2))</f>
        <v>0.29366279538904899</v>
      </c>
      <c r="D45" s="166" cm="1">
        <f t="array" ref="D45">SUMPRODUCT(D40:D44,$B$4:$B$8/(B5*3+B8*2))</f>
        <v>0.42554435158501441</v>
      </c>
      <c r="E45" s="139">
        <f>AVERAGE(E40:E42)</f>
        <v>0.31570000000000004</v>
      </c>
      <c r="F45" s="139">
        <f>AVERAGE(F40:F42)</f>
        <v>0.46750000000000008</v>
      </c>
    </row>
    <row r="46" spans="1:18" s="32" customFormat="1" x14ac:dyDescent="0.3">
      <c r="A46" s="31" t="s">
        <v>22</v>
      </c>
      <c r="B46" s="31" t="s">
        <v>245</v>
      </c>
      <c r="M46" s="33"/>
      <c r="N46" s="31"/>
      <c r="O46" s="31"/>
    </row>
    <row r="47" spans="1:18" x14ac:dyDescent="0.3">
      <c r="A47" s="10"/>
      <c r="B47" s="10"/>
      <c r="M47"/>
      <c r="N47" s="10"/>
      <c r="O47" s="10"/>
    </row>
    <row r="48" spans="1:18" x14ac:dyDescent="0.3">
      <c r="A48" s="10" t="s">
        <v>303</v>
      </c>
      <c r="B48" s="12" t="s">
        <v>313</v>
      </c>
      <c r="C48" s="45">
        <v>0</v>
      </c>
      <c r="D48" s="45">
        <v>0</v>
      </c>
      <c r="E48" s="45">
        <v>0</v>
      </c>
      <c r="F48" s="45">
        <v>0</v>
      </c>
      <c r="M48" s="12" t="s">
        <v>255</v>
      </c>
      <c r="Q48" s="12" t="s">
        <v>256</v>
      </c>
    </row>
    <row r="49" spans="1:18" x14ac:dyDescent="0.3">
      <c r="A49" s="12" t="s">
        <v>252</v>
      </c>
      <c r="B49" s="12" t="s">
        <v>253</v>
      </c>
      <c r="C49" s="12">
        <v>2025</v>
      </c>
      <c r="D49" s="12">
        <v>2025</v>
      </c>
      <c r="E49" s="12">
        <v>2028</v>
      </c>
      <c r="F49" s="12">
        <v>2028</v>
      </c>
      <c r="M49" s="12">
        <v>2025</v>
      </c>
      <c r="N49" s="12">
        <v>2025</v>
      </c>
      <c r="O49" s="12">
        <v>2028</v>
      </c>
      <c r="P49" s="12">
        <v>2028</v>
      </c>
      <c r="Q49" s="12">
        <v>2025</v>
      </c>
      <c r="R49" s="12">
        <v>2025</v>
      </c>
    </row>
    <row r="50" spans="1:18" x14ac:dyDescent="0.3">
      <c r="A50" s="12"/>
      <c r="B50" s="12"/>
      <c r="C50" s="12" t="s">
        <v>296</v>
      </c>
      <c r="D50" s="12" t="s">
        <v>297</v>
      </c>
      <c r="E50" s="12" t="s">
        <v>296</v>
      </c>
      <c r="F50" s="12" t="s">
        <v>297</v>
      </c>
      <c r="M50" s="12" t="s">
        <v>296</v>
      </c>
      <c r="N50" s="12" t="s">
        <v>297</v>
      </c>
      <c r="O50" s="12" t="s">
        <v>296</v>
      </c>
      <c r="P50" s="12" t="s">
        <v>297</v>
      </c>
      <c r="Q50" s="12" t="s">
        <v>296</v>
      </c>
      <c r="R50" s="12" t="s">
        <v>297</v>
      </c>
    </row>
    <row r="51" spans="1:18" x14ac:dyDescent="0.3">
      <c r="A51" s="11" t="s">
        <v>259</v>
      </c>
      <c r="B51" s="11" t="s">
        <v>260</v>
      </c>
      <c r="C51" s="25">
        <f>'Baseline Data'!C46*(1+C$48)</f>
        <v>3.6999999999999998E-2</v>
      </c>
      <c r="D51" s="25">
        <f>'Baseline Data'!D46*(1+D$48)</f>
        <v>0.06</v>
      </c>
      <c r="E51" s="25">
        <f>'Baseline Data'!E46*(1+E$48)</f>
        <v>4.9000000000000002E-2</v>
      </c>
      <c r="F51" s="25">
        <f>'Baseline Data'!F46*(1+F$48)</f>
        <v>0</v>
      </c>
      <c r="M51" s="25">
        <f>AVERAGE(C51:C55)</f>
        <v>4.5600000000000002E-2</v>
      </c>
      <c r="N51" s="25">
        <f>AVERAGE(D51:D55)</f>
        <v>4.3999999999999997E-2</v>
      </c>
      <c r="O51" s="25">
        <f>AVERAGE(E51:E55)</f>
        <v>4.4200000000000003E-2</v>
      </c>
      <c r="P51" s="25">
        <f>AVERAGE(F51:F55)</f>
        <v>0</v>
      </c>
      <c r="Q51" s="25">
        <f>SUMPRODUCT(C51:C55,$B$4:$B$8)/SUM($B$4:$B$8)</f>
        <v>6.8991354466858779E-2</v>
      </c>
      <c r="R51" s="25">
        <f>SUMPRODUCT(D51:D55,$B$4:$B$8)/SUM($B$4:$B$8)</f>
        <v>6.6570605187319887E-2</v>
      </c>
    </row>
    <row r="52" spans="1:18" x14ac:dyDescent="0.3">
      <c r="A52" s="11" t="s">
        <v>259</v>
      </c>
      <c r="B52" s="11" t="s">
        <v>261</v>
      </c>
      <c r="C52" s="25">
        <f>'Baseline Data'!C47*(1+C$48)</f>
        <v>0.158</v>
      </c>
      <c r="D52" s="25">
        <f>'Baseline Data'!D47*(1+D$48)</f>
        <v>0.13</v>
      </c>
      <c r="E52" s="25">
        <f>'Baseline Data'!E47*(1+E$48)</f>
        <v>0.14000000000000001</v>
      </c>
      <c r="F52" s="25">
        <f>'Baseline Data'!F47*(1+F$48)</f>
        <v>0</v>
      </c>
      <c r="M52" s="9" t="str">
        <f>CONCATENATE(M50,": ",ROUND(M51*100,1),"%")</f>
        <v>Female: 4.6%</v>
      </c>
      <c r="N52" s="9" t="str">
        <f t="shared" ref="N52" si="5">CONCATENATE(N50,": ",ROUND(N51*100,1),"%")</f>
        <v>Male: 4.4%</v>
      </c>
      <c r="O52" s="9" t="str">
        <f>CONCATENATE(O50,": ",ROUND(O51*100,1),"%")</f>
        <v>Female: 4.4%</v>
      </c>
      <c r="P52" s="9" t="str">
        <f t="shared" ref="P52:R52" si="6">CONCATENATE(P50,": ",ROUND(P51*100,1),"%")</f>
        <v>Male: 0%</v>
      </c>
      <c r="Q52" s="9" t="str">
        <f t="shared" si="6"/>
        <v>Female: 6.9%</v>
      </c>
      <c r="R52" s="9" t="str">
        <f t="shared" si="6"/>
        <v>Male: 6.7%</v>
      </c>
    </row>
    <row r="53" spans="1:18" x14ac:dyDescent="0.3">
      <c r="A53" s="11" t="s">
        <v>259</v>
      </c>
      <c r="B53" s="11" t="s">
        <v>262</v>
      </c>
      <c r="C53" s="25">
        <f>'Baseline Data'!C48*(1+C$48)</f>
        <v>3.3000000000000002E-2</v>
      </c>
      <c r="D53" s="25">
        <f>'Baseline Data'!D48*(1+D$48)</f>
        <v>0.03</v>
      </c>
      <c r="E53" s="25">
        <f>'Baseline Data'!E48*(1+E$48)</f>
        <v>3.2000000000000001E-2</v>
      </c>
      <c r="F53" s="25">
        <f>'Baseline Data'!F48*(1+F$48)</f>
        <v>0</v>
      </c>
      <c r="L53" s="43" t="s">
        <v>263</v>
      </c>
      <c r="M53" s="11" t="str">
        <f>_xlfn.CONCAT(A48,": ",M52,"; ",N52)</f>
        <v>English: Female: 4.6%; Male: 4.4%</v>
      </c>
      <c r="O53" s="11" t="str">
        <f>_xlfn.CONCAT(A48,": ",O52,"; ",P52)</f>
        <v>English: Female: 4.4%; Male: 0%</v>
      </c>
      <c r="Q53" s="11" t="str">
        <f>_xlfn.CONCAT(A48,": ",Q52,"; ",R52)</f>
        <v>English: Female: 6.9%; Male: 6.7%</v>
      </c>
    </row>
    <row r="54" spans="1:18" x14ac:dyDescent="0.3">
      <c r="A54" s="11">
        <v>2</v>
      </c>
      <c r="B54" s="11" t="s">
        <v>264</v>
      </c>
      <c r="C54" s="25">
        <f>'Baseline Data'!C50*(1+C$48)</f>
        <v>0</v>
      </c>
      <c r="D54" s="25">
        <f>'Baseline Data'!D50*(1+D$48)</f>
        <v>0</v>
      </c>
      <c r="E54" s="25">
        <f>'Baseline Data'!E50*(1+E$48)</f>
        <v>0</v>
      </c>
      <c r="F54" s="25">
        <f>'Baseline Data'!F50*(1+F$48)</f>
        <v>0</v>
      </c>
    </row>
    <row r="55" spans="1:18" x14ac:dyDescent="0.3">
      <c r="A55" s="11">
        <v>2</v>
      </c>
      <c r="B55" s="11" t="s">
        <v>265</v>
      </c>
      <c r="C55" s="25">
        <f>'Baseline Data'!C51*(1+C$48)</f>
        <v>0</v>
      </c>
      <c r="D55" s="25">
        <f>'Baseline Data'!D51*(1+D$48)</f>
        <v>0</v>
      </c>
      <c r="E55" s="25">
        <f>'Baseline Data'!E51*(1+E$48)</f>
        <v>0</v>
      </c>
      <c r="F55" s="25">
        <f>'Baseline Data'!F51*(1+F$48)</f>
        <v>0</v>
      </c>
    </row>
    <row r="57" spans="1:18" x14ac:dyDescent="0.3">
      <c r="A57" s="10" t="s">
        <v>306</v>
      </c>
      <c r="B57" s="12" t="s">
        <v>313</v>
      </c>
      <c r="C57" s="45">
        <v>0</v>
      </c>
      <c r="D57" s="45">
        <v>0</v>
      </c>
      <c r="E57" s="45">
        <v>0</v>
      </c>
      <c r="F57" s="45">
        <v>0</v>
      </c>
      <c r="M57" s="12" t="s">
        <v>255</v>
      </c>
      <c r="Q57" s="12" t="s">
        <v>256</v>
      </c>
    </row>
    <row r="58" spans="1:18" x14ac:dyDescent="0.3">
      <c r="A58" s="12" t="s">
        <v>252</v>
      </c>
      <c r="B58" s="12" t="s">
        <v>253</v>
      </c>
      <c r="C58" s="12">
        <v>2025</v>
      </c>
      <c r="D58" s="12">
        <v>2025</v>
      </c>
      <c r="E58" s="12">
        <v>2028</v>
      </c>
      <c r="F58" s="12">
        <v>2028</v>
      </c>
      <c r="M58" s="12">
        <v>2025</v>
      </c>
      <c r="N58" s="12">
        <v>2025</v>
      </c>
      <c r="O58" s="12">
        <v>2028</v>
      </c>
      <c r="P58" s="12">
        <v>2028</v>
      </c>
      <c r="Q58" s="12">
        <v>2025</v>
      </c>
      <c r="R58" s="12">
        <v>2025</v>
      </c>
    </row>
    <row r="59" spans="1:18" x14ac:dyDescent="0.3">
      <c r="A59" s="12"/>
      <c r="B59" s="12"/>
      <c r="C59" s="12" t="s">
        <v>296</v>
      </c>
      <c r="D59" s="12" t="s">
        <v>297</v>
      </c>
      <c r="E59" s="12" t="s">
        <v>296</v>
      </c>
      <c r="F59" s="12" t="s">
        <v>297</v>
      </c>
      <c r="M59" s="12" t="s">
        <v>296</v>
      </c>
      <c r="N59" s="12" t="s">
        <v>297</v>
      </c>
      <c r="O59" s="12" t="s">
        <v>296</v>
      </c>
      <c r="P59" s="12" t="s">
        <v>297</v>
      </c>
      <c r="Q59" s="12" t="s">
        <v>296</v>
      </c>
      <c r="R59" s="12" t="s">
        <v>297</v>
      </c>
    </row>
    <row r="60" spans="1:18" x14ac:dyDescent="0.3">
      <c r="A60" s="11" t="s">
        <v>259</v>
      </c>
      <c r="B60" s="11" t="s">
        <v>260</v>
      </c>
      <c r="C60" s="25">
        <f>'Baseline Data'!C55*(1+C$57)</f>
        <v>0.16400000000000001</v>
      </c>
      <c r="D60" s="25">
        <f>'Baseline Data'!D55*(1+D$57)</f>
        <v>0.221</v>
      </c>
      <c r="E60" s="25">
        <f>'Baseline Data'!E55*(1+E$57)</f>
        <v>0.193</v>
      </c>
      <c r="F60" s="25">
        <f>'Baseline Data'!F55*(1+F$57)</f>
        <v>0</v>
      </c>
      <c r="M60" s="25">
        <f>AVERAGE(C60:C64)</f>
        <v>0.17580000000000001</v>
      </c>
      <c r="N60" s="25">
        <f>AVERAGE(D60:D64)</f>
        <v>0.18859999999999999</v>
      </c>
      <c r="O60" s="25">
        <f>AVERAGE(E60:E64)</f>
        <v>0.18480000000000002</v>
      </c>
      <c r="P60" s="25">
        <f>AVERAGE(F60:F64)</f>
        <v>0</v>
      </c>
      <c r="Q60" s="25">
        <f>SUMPRODUCT(C60:C64,$B$4:$B$8)/SUM($B$4:$B$8)</f>
        <v>0.26597982708933721</v>
      </c>
      <c r="R60" s="25">
        <f>SUMPRODUCT(D60:D64,$B$4:$B$8)/SUM($B$4:$B$8)</f>
        <v>0.2853458213256484</v>
      </c>
    </row>
    <row r="61" spans="1:18" x14ac:dyDescent="0.3">
      <c r="A61" s="11" t="s">
        <v>259</v>
      </c>
      <c r="B61" s="11" t="s">
        <v>261</v>
      </c>
      <c r="C61" s="25">
        <f>'Baseline Data'!C56*(1+C$57)</f>
        <v>0.40300000000000002</v>
      </c>
      <c r="D61" s="25">
        <f>'Baseline Data'!D56*(1+D$57)</f>
        <v>0.48599999999999999</v>
      </c>
      <c r="E61" s="25">
        <f>'Baseline Data'!E56*(1+E$57)</f>
        <v>0.45400000000000001</v>
      </c>
      <c r="F61" s="25">
        <f>'Baseline Data'!F56*(1+F$57)</f>
        <v>0</v>
      </c>
      <c r="M61" s="9" t="str">
        <f>CONCATENATE(M59,": ",ROUND(M60*100,1),"%")</f>
        <v>Female: 17.6%</v>
      </c>
      <c r="N61" s="9" t="str">
        <f t="shared" ref="N61" si="7">CONCATENATE(N59,": ",ROUND(N60*100,1),"%")</f>
        <v>Male: 18.9%</v>
      </c>
      <c r="O61" s="9" t="str">
        <f>CONCATENATE(O59,": ",ROUND(O60*100,1),"%")</f>
        <v>Female: 18.5%</v>
      </c>
      <c r="P61" s="9" t="str">
        <f t="shared" ref="P61:R61" si="8">CONCATENATE(P59,": ",ROUND(P60*100,1),"%")</f>
        <v>Male: 0%</v>
      </c>
      <c r="Q61" s="9" t="str">
        <f t="shared" si="8"/>
        <v>Female: 26.6%</v>
      </c>
      <c r="R61" s="9" t="str">
        <f t="shared" si="8"/>
        <v>Male: 28.5%</v>
      </c>
    </row>
    <row r="62" spans="1:18" x14ac:dyDescent="0.3">
      <c r="A62" s="11" t="s">
        <v>259</v>
      </c>
      <c r="B62" s="11" t="s">
        <v>262</v>
      </c>
      <c r="C62" s="25">
        <f>'Baseline Data'!C57*(1+C$57)</f>
        <v>0.312</v>
      </c>
      <c r="D62" s="25">
        <f>'Baseline Data'!D57*(1+D$57)</f>
        <v>0.23599999999999999</v>
      </c>
      <c r="E62" s="25">
        <f>'Baseline Data'!E57*(1+E$57)</f>
        <v>0.27700000000000002</v>
      </c>
      <c r="F62" s="25">
        <f>'Baseline Data'!F57*(1+F$57)</f>
        <v>0</v>
      </c>
      <c r="L62" s="43" t="s">
        <v>263</v>
      </c>
      <c r="M62" s="11" t="str">
        <f>_xlfn.CONCAT(A57,": ",M61,"; ",N61)</f>
        <v>Maths: Female: 17.6%; Male: 18.9%</v>
      </c>
      <c r="O62" s="11" t="str">
        <f>_xlfn.CONCAT(A57,": ",O61,"; ",P61)</f>
        <v>Maths: Female: 18.5%; Male: 0%</v>
      </c>
      <c r="Q62" s="11" t="str">
        <f>_xlfn.CONCAT(A57,": ",Q61,"; ",R61)</f>
        <v>Maths: Female: 26.6%; Male: 28.5%</v>
      </c>
    </row>
    <row r="63" spans="1:18" x14ac:dyDescent="0.3">
      <c r="A63" s="11">
        <v>2</v>
      </c>
      <c r="B63" s="11" t="s">
        <v>264</v>
      </c>
      <c r="C63" s="25">
        <f>'Baseline Data'!C59*(1+C$57)</f>
        <v>0</v>
      </c>
      <c r="D63" s="25">
        <f>'Baseline Data'!D59*(1+D$57)</f>
        <v>0</v>
      </c>
      <c r="E63" s="25">
        <f>'Baseline Data'!E59*(1+E$57)</f>
        <v>0</v>
      </c>
      <c r="F63" s="25">
        <f>'Baseline Data'!F59*(1+F$57)</f>
        <v>0</v>
      </c>
    </row>
    <row r="64" spans="1:18" x14ac:dyDescent="0.3">
      <c r="A64" s="11">
        <v>2</v>
      </c>
      <c r="B64" s="11" t="s">
        <v>265</v>
      </c>
      <c r="C64" s="25">
        <f>'Baseline Data'!C60*(1+C$57)</f>
        <v>0</v>
      </c>
      <c r="D64" s="25">
        <f>'Baseline Data'!D60*(1+D$57)</f>
        <v>0</v>
      </c>
      <c r="E64" s="25">
        <f>'Baseline Data'!E60*(1+E$57)</f>
        <v>0</v>
      </c>
      <c r="F64" s="25">
        <f>'Baseline Data'!F60*(1+F$57)</f>
        <v>0</v>
      </c>
    </row>
    <row r="66" spans="1:18" x14ac:dyDescent="0.3">
      <c r="A66" s="10" t="s">
        <v>307</v>
      </c>
      <c r="B66" s="12" t="s">
        <v>313</v>
      </c>
      <c r="C66" s="45">
        <v>0</v>
      </c>
      <c r="D66" s="45">
        <v>0</v>
      </c>
      <c r="E66" s="45">
        <v>0</v>
      </c>
      <c r="F66" s="45">
        <v>0</v>
      </c>
      <c r="M66" s="12" t="s">
        <v>255</v>
      </c>
      <c r="Q66" s="12" t="s">
        <v>256</v>
      </c>
    </row>
    <row r="67" spans="1:18" x14ac:dyDescent="0.3">
      <c r="A67" s="12" t="s">
        <v>252</v>
      </c>
      <c r="B67" s="12" t="s">
        <v>253</v>
      </c>
      <c r="C67" s="12">
        <v>2025</v>
      </c>
      <c r="D67" s="12">
        <v>2025</v>
      </c>
      <c r="E67" s="12">
        <v>2028</v>
      </c>
      <c r="F67" s="12">
        <v>2028</v>
      </c>
      <c r="M67" s="12">
        <v>2025</v>
      </c>
      <c r="N67" s="12">
        <v>2025</v>
      </c>
      <c r="O67" s="12">
        <v>2028</v>
      </c>
      <c r="P67" s="12">
        <v>2028</v>
      </c>
      <c r="Q67" s="12">
        <v>2025</v>
      </c>
      <c r="R67" s="12">
        <v>2025</v>
      </c>
    </row>
    <row r="68" spans="1:18" x14ac:dyDescent="0.3">
      <c r="A68" s="12"/>
      <c r="B68" s="12"/>
      <c r="C68" s="12" t="s">
        <v>296</v>
      </c>
      <c r="D68" s="12" t="s">
        <v>297</v>
      </c>
      <c r="E68" s="12" t="s">
        <v>296</v>
      </c>
      <c r="F68" s="12" t="s">
        <v>297</v>
      </c>
      <c r="M68" s="12" t="s">
        <v>296</v>
      </c>
      <c r="N68" s="12" t="s">
        <v>297</v>
      </c>
      <c r="O68" s="12" t="s">
        <v>296</v>
      </c>
      <c r="P68" s="12" t="s">
        <v>297</v>
      </c>
      <c r="Q68" s="12" t="s">
        <v>296</v>
      </c>
      <c r="R68" s="12" t="s">
        <v>297</v>
      </c>
    </row>
    <row r="69" spans="1:18" x14ac:dyDescent="0.3">
      <c r="A69" s="11" t="s">
        <v>259</v>
      </c>
      <c r="B69" s="11" t="s">
        <v>260</v>
      </c>
      <c r="C69" s="25" t="e">
        <f>'Baseline Data'!C64*(1+C$66)</f>
        <v>#VALUE!</v>
      </c>
      <c r="D69" s="25" t="e">
        <f>'Baseline Data'!D64*(1+D$66)</f>
        <v>#VALUE!</v>
      </c>
      <c r="E69" s="25">
        <f>'Baseline Data'!E64*(1+E$66)</f>
        <v>0</v>
      </c>
      <c r="F69" s="25">
        <f>'Baseline Data'!F64*(1+F$66)</f>
        <v>0</v>
      </c>
      <c r="M69" s="25" t="e">
        <f>AVERAGE(C69:C73)</f>
        <v>#VALUE!</v>
      </c>
      <c r="N69" s="25" t="e">
        <f>AVERAGE(D69:D73)</f>
        <v>#VALUE!</v>
      </c>
      <c r="O69" s="25">
        <f>AVERAGE(E69:E73)</f>
        <v>0</v>
      </c>
      <c r="P69" s="25">
        <f>AVERAGE(F69:F73)</f>
        <v>0</v>
      </c>
      <c r="Q69" s="25" t="e">
        <f>SUMPRODUCT(C69:C73,$B$4:$B$8)/SUM($B$4:$B$8)</f>
        <v>#VALUE!</v>
      </c>
      <c r="R69" s="25" t="e">
        <f>SUMPRODUCT(D69:D73,$B$4:$B$8)/SUM($B$4:$B$8)</f>
        <v>#VALUE!</v>
      </c>
    </row>
    <row r="70" spans="1:18" x14ac:dyDescent="0.3">
      <c r="A70" s="11" t="s">
        <v>259</v>
      </c>
      <c r="B70" s="11" t="s">
        <v>261</v>
      </c>
      <c r="C70" s="25" t="e">
        <f>'Baseline Data'!C65*(1+C$66)</f>
        <v>#VALUE!</v>
      </c>
      <c r="D70" s="25" t="e">
        <f>'Baseline Data'!D65*(1+D$66)</f>
        <v>#VALUE!</v>
      </c>
      <c r="E70" s="25">
        <f>'Baseline Data'!E65*(1+E$66)</f>
        <v>0</v>
      </c>
      <c r="F70" s="25">
        <f>'Baseline Data'!F65*(1+F$66)</f>
        <v>0</v>
      </c>
      <c r="M70" s="9" t="e">
        <f>CONCATENATE(M68,": ",ROUND(M69*100,1),"%")</f>
        <v>#VALUE!</v>
      </c>
      <c r="N70" s="9" t="e">
        <f t="shared" ref="N70" si="9">CONCATENATE(N68,": ",ROUND(N69*100,1),"%")</f>
        <v>#VALUE!</v>
      </c>
      <c r="O70" s="9" t="str">
        <f>CONCATENATE(O68,": ",ROUND(O69*100,1),"%")</f>
        <v>Female: 0%</v>
      </c>
      <c r="P70" s="9" t="str">
        <f t="shared" ref="P70:R70" si="10">CONCATENATE(P68,": ",ROUND(P69*100,1),"%")</f>
        <v>Male: 0%</v>
      </c>
      <c r="Q70" s="9" t="e">
        <f t="shared" si="10"/>
        <v>#VALUE!</v>
      </c>
      <c r="R70" s="9" t="e">
        <f t="shared" si="10"/>
        <v>#VALUE!</v>
      </c>
    </row>
    <row r="71" spans="1:18" x14ac:dyDescent="0.3">
      <c r="A71" s="11" t="s">
        <v>259</v>
      </c>
      <c r="B71" s="11" t="s">
        <v>262</v>
      </c>
      <c r="C71" s="25" t="e">
        <f>'Baseline Data'!C66*(1+C$66)</f>
        <v>#VALUE!</v>
      </c>
      <c r="D71" s="25" t="e">
        <f>'Baseline Data'!D66*(1+D$66)</f>
        <v>#VALUE!</v>
      </c>
      <c r="E71" s="25">
        <f>'Baseline Data'!E66*(1+E$66)</f>
        <v>0</v>
      </c>
      <c r="F71" s="25">
        <f>'Baseline Data'!F66*(1+F$66)</f>
        <v>0</v>
      </c>
      <c r="L71" s="43" t="s">
        <v>263</v>
      </c>
      <c r="M71" s="11" t="e">
        <f>_xlfn.CONCAT(A66,": ",M70,"; ",N70)</f>
        <v>#VALUE!</v>
      </c>
      <c r="O71" s="11" t="str">
        <f>_xlfn.CONCAT(A66,": ",O70,"; ",P70)</f>
        <v>Kanuri: Female: 0%; Male: 0%</v>
      </c>
      <c r="Q71" s="11" t="e">
        <f>_xlfn.CONCAT(A66,": ",Q70,"; ",R70)</f>
        <v>#VALUE!</v>
      </c>
    </row>
    <row r="72" spans="1:18" x14ac:dyDescent="0.3">
      <c r="A72" s="11">
        <v>2</v>
      </c>
      <c r="B72" s="11" t="s">
        <v>264</v>
      </c>
      <c r="C72" s="25">
        <f>'Baseline Data'!C67*(1+C$66)</f>
        <v>0</v>
      </c>
      <c r="D72" s="25">
        <f>'Baseline Data'!D67*(1+D$66)</f>
        <v>0</v>
      </c>
      <c r="E72" s="25">
        <f>'Baseline Data'!E67*(1+E$66)</f>
        <v>0</v>
      </c>
      <c r="F72" s="25">
        <f>'Baseline Data'!F67*(1+F$66)</f>
        <v>0</v>
      </c>
    </row>
    <row r="73" spans="1:18" x14ac:dyDescent="0.3">
      <c r="A73" s="11">
        <v>2</v>
      </c>
      <c r="B73" s="11" t="s">
        <v>265</v>
      </c>
      <c r="C73" s="25">
        <f>'Baseline Data'!C68*(1+C$66)</f>
        <v>0</v>
      </c>
      <c r="D73" s="25">
        <f>'Baseline Data'!D68*(1+D$66)</f>
        <v>0</v>
      </c>
      <c r="E73" s="25">
        <f>'Baseline Data'!E68*(1+E$66)</f>
        <v>0</v>
      </c>
      <c r="F73" s="25">
        <f>'Baseline Data'!F68*(1+F$66)</f>
        <v>0</v>
      </c>
    </row>
    <row r="75" spans="1:18" x14ac:dyDescent="0.3">
      <c r="A75" s="10" t="s">
        <v>308</v>
      </c>
      <c r="B75" s="12" t="s">
        <v>313</v>
      </c>
      <c r="C75" s="45">
        <v>0</v>
      </c>
      <c r="D75" s="45">
        <v>0</v>
      </c>
      <c r="E75" s="45">
        <v>0</v>
      </c>
      <c r="F75" s="45">
        <v>0</v>
      </c>
      <c r="M75" s="12" t="s">
        <v>255</v>
      </c>
      <c r="Q75" s="12" t="s">
        <v>256</v>
      </c>
    </row>
    <row r="76" spans="1:18" x14ac:dyDescent="0.3">
      <c r="A76" s="12" t="s">
        <v>252</v>
      </c>
      <c r="B76" s="12" t="s">
        <v>253</v>
      </c>
      <c r="C76" s="12">
        <v>2025</v>
      </c>
      <c r="D76" s="12">
        <v>2025</v>
      </c>
      <c r="E76" s="12">
        <v>2028</v>
      </c>
      <c r="F76" s="12">
        <v>2028</v>
      </c>
      <c r="M76" s="12">
        <v>2025</v>
      </c>
      <c r="N76" s="12">
        <v>2025</v>
      </c>
      <c r="O76" s="12">
        <v>2028</v>
      </c>
      <c r="P76" s="12">
        <v>2028</v>
      </c>
      <c r="Q76" s="12">
        <v>2025</v>
      </c>
      <c r="R76" s="12">
        <v>2025</v>
      </c>
    </row>
    <row r="77" spans="1:18" x14ac:dyDescent="0.3">
      <c r="A77" s="12"/>
      <c r="B77" s="12"/>
      <c r="C77" s="12" t="s">
        <v>296</v>
      </c>
      <c r="D77" s="12" t="s">
        <v>297</v>
      </c>
      <c r="E77" s="12" t="s">
        <v>296</v>
      </c>
      <c r="F77" s="12" t="s">
        <v>297</v>
      </c>
      <c r="M77" s="12" t="s">
        <v>296</v>
      </c>
      <c r="N77" s="12" t="s">
        <v>297</v>
      </c>
      <c r="O77" s="12" t="s">
        <v>296</v>
      </c>
      <c r="P77" s="12" t="s">
        <v>297</v>
      </c>
      <c r="Q77" s="12" t="s">
        <v>296</v>
      </c>
      <c r="R77" s="12" t="s">
        <v>297</v>
      </c>
    </row>
    <row r="78" spans="1:18" x14ac:dyDescent="0.3">
      <c r="A78" s="11" t="s">
        <v>259</v>
      </c>
      <c r="B78" s="11" t="s">
        <v>260</v>
      </c>
      <c r="C78" s="25">
        <f>'Baseline Data'!C72*(1+C$75)</f>
        <v>0.04</v>
      </c>
      <c r="D78" s="25">
        <f>'Baseline Data'!D72*(1+D$75)</f>
        <v>5.8999999999999997E-2</v>
      </c>
      <c r="E78" s="25">
        <f>'Baseline Data'!E72*(1+E$75)</f>
        <v>0.05</v>
      </c>
      <c r="F78" s="25">
        <f>'Baseline Data'!F72*(1+F$75)</f>
        <v>0</v>
      </c>
      <c r="M78" s="25">
        <f>AVERAGE(C78:C82)</f>
        <v>4.58E-2</v>
      </c>
      <c r="N78" s="25">
        <f>AVERAGE(D78:D82)</f>
        <v>5.0599999999999999E-2</v>
      </c>
      <c r="O78" s="25">
        <f>AVERAGE(E78:E82)</f>
        <v>4.9000000000000002E-2</v>
      </c>
      <c r="P78" s="25">
        <f>AVERAGE(F78:F82)</f>
        <v>0</v>
      </c>
      <c r="Q78" s="25">
        <f>SUMPRODUCT(C78:C82,$B$4:$B$8)/SUM($B$4:$B$8)</f>
        <v>6.9293948126801161E-2</v>
      </c>
      <c r="R78" s="25">
        <f>SUMPRODUCT(D78:D82,$B$4:$B$8)/SUM($B$4:$B$8)</f>
        <v>7.6556195965417864E-2</v>
      </c>
    </row>
    <row r="79" spans="1:18" x14ac:dyDescent="0.3">
      <c r="A79" s="11" t="s">
        <v>259</v>
      </c>
      <c r="B79" s="11" t="s">
        <v>261</v>
      </c>
      <c r="C79" s="25">
        <f>'Baseline Data'!C73*(1+C$75)</f>
        <v>0.123</v>
      </c>
      <c r="D79" s="25">
        <f>'Baseline Data'!D73*(1+D$75)</f>
        <v>0.151</v>
      </c>
      <c r="E79" s="25">
        <f>'Baseline Data'!E73*(1+E$75)</f>
        <v>0.14000000000000001</v>
      </c>
      <c r="F79" s="25">
        <f>'Baseline Data'!F73*(1+F$75)</f>
        <v>0</v>
      </c>
      <c r="M79" s="9" t="str">
        <f>CONCATENATE(M77,": ",ROUND(M78*100,1),"%")</f>
        <v>Female: 4.6%</v>
      </c>
      <c r="N79" s="9" t="str">
        <f t="shared" ref="N79" si="11">CONCATENATE(N77,": ",ROUND(N78*100,1),"%")</f>
        <v>Male: 5.1%</v>
      </c>
      <c r="O79" s="9" t="str">
        <f>CONCATENATE(O77,": ",ROUND(O78*100,1),"%")</f>
        <v>Female: 4.9%</v>
      </c>
      <c r="P79" s="9" t="str">
        <f t="shared" ref="P79:R79" si="12">CONCATENATE(P77,": ",ROUND(P78*100,1),"%")</f>
        <v>Male: 0%</v>
      </c>
      <c r="Q79" s="9" t="str">
        <f t="shared" si="12"/>
        <v>Female: 6.9%</v>
      </c>
      <c r="R79" s="9" t="str">
        <f t="shared" si="12"/>
        <v>Male: 7.7%</v>
      </c>
    </row>
    <row r="80" spans="1:18" x14ac:dyDescent="0.3">
      <c r="A80" s="11" t="s">
        <v>259</v>
      </c>
      <c r="B80" s="11" t="s">
        <v>262</v>
      </c>
      <c r="C80" s="25">
        <f>'Baseline Data'!C74*(1+C$75)</f>
        <v>6.6000000000000003E-2</v>
      </c>
      <c r="D80" s="25">
        <f>'Baseline Data'!D74*(1+D$75)</f>
        <v>4.2999999999999997E-2</v>
      </c>
      <c r="E80" s="25">
        <f>'Baseline Data'!E74*(1+E$75)</f>
        <v>5.5E-2</v>
      </c>
      <c r="F80" s="25">
        <f>'Baseline Data'!F74*(1+F$75)</f>
        <v>0</v>
      </c>
      <c r="L80" s="43" t="s">
        <v>263</v>
      </c>
      <c r="M80" s="11" t="str">
        <f>_xlfn.CONCAT(A75,": ",M79,"; ",N79)</f>
        <v>Hausa: Female: 4.6%; Male: 5.1%</v>
      </c>
      <c r="O80" s="11" t="str">
        <f>_xlfn.CONCAT(A75,": ",O79,"; ",P79)</f>
        <v>Hausa: Female: 4.9%; Male: 0%</v>
      </c>
      <c r="Q80" s="11" t="str">
        <f>_xlfn.CONCAT(A75,": ",Q79,"; ",R79)</f>
        <v>Hausa: Female: 6.9%; Male: 7.7%</v>
      </c>
    </row>
    <row r="81" spans="1:17" x14ac:dyDescent="0.3">
      <c r="A81" s="11">
        <v>2</v>
      </c>
      <c r="B81" s="11" t="s">
        <v>264</v>
      </c>
      <c r="C81" s="25">
        <f>'Baseline Data'!C76*(1+C$75)</f>
        <v>0</v>
      </c>
      <c r="D81" s="25">
        <f>'Baseline Data'!D76*(1+D$75)</f>
        <v>0</v>
      </c>
      <c r="E81" s="25">
        <f>'Baseline Data'!E76*(1+E$75)</f>
        <v>0</v>
      </c>
      <c r="F81" s="25">
        <f>'Baseline Data'!F76*(1+F$75)</f>
        <v>0</v>
      </c>
    </row>
    <row r="82" spans="1:17" x14ac:dyDescent="0.3">
      <c r="A82" s="11">
        <v>2</v>
      </c>
      <c r="B82" s="11" t="s">
        <v>265</v>
      </c>
      <c r="C82" s="25">
        <f>'Baseline Data'!C77*(1+C$75)</f>
        <v>0</v>
      </c>
      <c r="D82" s="25">
        <f>'Baseline Data'!D77*(1+D$75)</f>
        <v>0</v>
      </c>
      <c r="E82" s="25">
        <f>'Baseline Data'!E77*(1+E$75)</f>
        <v>0</v>
      </c>
      <c r="F82" s="25">
        <f>'Baseline Data'!F77*(1+F$75)</f>
        <v>0</v>
      </c>
    </row>
    <row r="83" spans="1:17" x14ac:dyDescent="0.3">
      <c r="L83" s="43" t="s">
        <v>263</v>
      </c>
      <c r="M83" s="11" t="e">
        <f>CONCATENATE(M53,CHAR(10),M62,CHAR(10),M71,CHAR(10),M80)</f>
        <v>#VALUE!</v>
      </c>
      <c r="O83" s="11" t="str">
        <f>CONCATENATE(O53,CHAR(10),O62,CHAR(10),O71,CHAR(10),O80)</f>
        <v>English: Female: 4.4%; Male: 0%
Maths: Female: 18.5%; Male: 0%
Kanuri: Female: 0%; Male: 0%
Hausa: Female: 4.9%; Male: 0%</v>
      </c>
      <c r="Q83" s="11" t="e">
        <f>CONCATENATE(Q53,CHAR(10),Q62,CHAR(10),Q71,CHAR(10),Q80)</f>
        <v>#VALUE!</v>
      </c>
    </row>
    <row r="86" spans="1:17" s="32" customFormat="1" x14ac:dyDescent="0.3">
      <c r="A86" s="31" t="s">
        <v>29</v>
      </c>
      <c r="B86" s="31" t="s">
        <v>247</v>
      </c>
      <c r="M86" s="31"/>
      <c r="N86" s="31"/>
    </row>
    <row r="87" spans="1:17" x14ac:dyDescent="0.3">
      <c r="A87" s="10"/>
      <c r="B87" s="12" t="s">
        <v>313</v>
      </c>
      <c r="C87" s="23">
        <v>0.1</v>
      </c>
      <c r="D87" s="23">
        <v>0.2</v>
      </c>
      <c r="M87" s="12" t="s">
        <v>255</v>
      </c>
      <c r="N87" s="10"/>
      <c r="O87" s="12" t="s">
        <v>256</v>
      </c>
    </row>
    <row r="88" spans="1:17" x14ac:dyDescent="0.3">
      <c r="A88" s="12" t="s">
        <v>252</v>
      </c>
      <c r="B88" s="12" t="s">
        <v>253</v>
      </c>
      <c r="C88" s="12">
        <v>2025</v>
      </c>
      <c r="D88" s="12">
        <v>2028</v>
      </c>
      <c r="M88" s="12">
        <v>2025</v>
      </c>
      <c r="N88" s="12">
        <v>2028</v>
      </c>
      <c r="O88" s="12">
        <v>2025</v>
      </c>
    </row>
    <row r="89" spans="1:17" x14ac:dyDescent="0.3">
      <c r="A89" s="11" t="s">
        <v>259</v>
      </c>
      <c r="B89" s="11" t="s">
        <v>260</v>
      </c>
      <c r="C89" s="25">
        <f>'Baseline Data'!$D82*(1+C$87)</f>
        <v>0.41800000000000004</v>
      </c>
      <c r="D89" s="25">
        <f>'Baseline Data'!$D82*(1+D$87)</f>
        <v>0.45599999999999996</v>
      </c>
      <c r="G89" s="15"/>
      <c r="H89" s="15"/>
      <c r="I89" s="15"/>
      <c r="J89" s="15"/>
      <c r="K89" s="15"/>
      <c r="L89" s="43" t="s">
        <v>263</v>
      </c>
      <c r="M89" s="25">
        <f>AVERAGE(C89:C93)</f>
        <v>0.59267999999999998</v>
      </c>
      <c r="N89" s="25">
        <f>AVERAGE(D89:D93)</f>
        <v>0.71360000000000001</v>
      </c>
      <c r="O89" s="25">
        <f>SUMPRODUCT(C89:C93,$B$4:$B$8)/SUM($B$4:$B$8)</f>
        <v>0.63996541786743522</v>
      </c>
    </row>
    <row r="90" spans="1:17" x14ac:dyDescent="0.3">
      <c r="A90" s="11" t="s">
        <v>259</v>
      </c>
      <c r="B90" s="11" t="s">
        <v>261</v>
      </c>
      <c r="C90" s="25">
        <f>'Baseline Data'!$D83*(1+C$87)</f>
        <v>0.7854000000000001</v>
      </c>
      <c r="D90" s="25">
        <f>'Baseline Data'!$D83*(1+D$87)</f>
        <v>0.85680000000000012</v>
      </c>
      <c r="G90" s="15"/>
      <c r="H90" s="15"/>
      <c r="I90" s="15"/>
      <c r="J90" s="15"/>
      <c r="K90" s="15"/>
      <c r="L90" s="15"/>
    </row>
    <row r="91" spans="1:17" x14ac:dyDescent="0.3">
      <c r="A91" s="11" t="s">
        <v>259</v>
      </c>
      <c r="B91" s="11" t="s">
        <v>262</v>
      </c>
      <c r="C91" s="25">
        <f>'Baseline Data'!$D84*(1+C$87)</f>
        <v>0.75900000000000001</v>
      </c>
      <c r="D91" s="25">
        <f>'Baseline Data'!$D84*(1+D$87)</f>
        <v>0.82799999999999996</v>
      </c>
      <c r="G91" s="15"/>
      <c r="H91" s="15"/>
      <c r="I91" s="15"/>
      <c r="J91" s="15"/>
      <c r="K91" s="15"/>
      <c r="L91" s="15"/>
    </row>
    <row r="92" spans="1:17" x14ac:dyDescent="0.3">
      <c r="A92" s="11">
        <v>2</v>
      </c>
      <c r="B92" s="11" t="s">
        <v>264</v>
      </c>
      <c r="C92" s="25">
        <f>'Baseline Data'!$D85*(1+C$87)</f>
        <v>0.56100000000000005</v>
      </c>
      <c r="D92" s="34"/>
      <c r="G92" s="15"/>
      <c r="H92" s="15"/>
      <c r="I92" s="15"/>
      <c r="J92" s="15"/>
      <c r="K92" s="15"/>
      <c r="L92" s="15"/>
    </row>
    <row r="93" spans="1:17" x14ac:dyDescent="0.3">
      <c r="A93" s="11">
        <v>2</v>
      </c>
      <c r="B93" s="11" t="s">
        <v>265</v>
      </c>
      <c r="C93" s="25">
        <f>'Baseline Data'!$D86*(1+C$87)</f>
        <v>0.44000000000000006</v>
      </c>
      <c r="D93" s="34"/>
      <c r="G93" s="15"/>
      <c r="H93" s="15"/>
      <c r="I93" s="15"/>
      <c r="J93" s="15"/>
      <c r="K93" s="15"/>
      <c r="L93" s="15"/>
    </row>
    <row r="96" spans="1:17" s="32" customFormat="1" x14ac:dyDescent="0.3">
      <c r="A96" s="31" t="s">
        <v>33</v>
      </c>
      <c r="B96" s="31" t="s">
        <v>249</v>
      </c>
      <c r="M96" s="31"/>
      <c r="N96" s="31"/>
    </row>
    <row r="97" spans="1:18" x14ac:dyDescent="0.3">
      <c r="A97" s="10"/>
      <c r="B97" s="12" t="s">
        <v>316</v>
      </c>
      <c r="C97" s="23">
        <v>0.4</v>
      </c>
      <c r="D97" s="23">
        <v>1</v>
      </c>
      <c r="E97" s="23">
        <v>0.4</v>
      </c>
      <c r="F97" s="23">
        <v>1</v>
      </c>
      <c r="M97" s="10"/>
      <c r="N97" s="10"/>
    </row>
    <row r="98" spans="1:18" x14ac:dyDescent="0.3">
      <c r="A98" s="10"/>
      <c r="B98" s="12" t="s">
        <v>313</v>
      </c>
      <c r="C98" s="23">
        <v>0.05</v>
      </c>
      <c r="D98" s="23">
        <v>0.05</v>
      </c>
      <c r="E98" s="23">
        <v>0.1</v>
      </c>
      <c r="F98" s="23">
        <v>0.1</v>
      </c>
      <c r="M98" s="12" t="s">
        <v>255</v>
      </c>
      <c r="Q98" s="12" t="s">
        <v>256</v>
      </c>
    </row>
    <row r="99" spans="1:18" x14ac:dyDescent="0.3">
      <c r="A99" s="12" t="s">
        <v>252</v>
      </c>
      <c r="B99" s="12" t="s">
        <v>253</v>
      </c>
      <c r="C99" s="12">
        <v>2025</v>
      </c>
      <c r="D99" s="12">
        <v>2025</v>
      </c>
      <c r="E99" s="12">
        <v>2028</v>
      </c>
      <c r="F99" s="12">
        <v>2028</v>
      </c>
      <c r="G99"/>
      <c r="H99"/>
      <c r="I99"/>
      <c r="J99"/>
      <c r="K99"/>
      <c r="L99"/>
      <c r="M99" s="12">
        <v>2025</v>
      </c>
      <c r="N99" s="12">
        <v>2025</v>
      </c>
      <c r="O99" s="12">
        <v>2028</v>
      </c>
      <c r="P99" s="12">
        <v>2028</v>
      </c>
      <c r="Q99" s="12">
        <v>2025</v>
      </c>
      <c r="R99" s="12">
        <v>2025</v>
      </c>
    </row>
    <row r="100" spans="1:18" x14ac:dyDescent="0.3">
      <c r="A100" s="12"/>
      <c r="B100" s="12"/>
      <c r="C100" s="12" t="s">
        <v>257</v>
      </c>
      <c r="D100" s="12" t="s">
        <v>258</v>
      </c>
      <c r="E100" s="12" t="s">
        <v>257</v>
      </c>
      <c r="F100" s="12" t="s">
        <v>258</v>
      </c>
      <c r="G100"/>
      <c r="H100"/>
      <c r="I100"/>
      <c r="J100"/>
      <c r="K100"/>
      <c r="L100"/>
      <c r="M100" s="12" t="s">
        <v>257</v>
      </c>
      <c r="N100" s="12" t="s">
        <v>258</v>
      </c>
      <c r="O100" s="12" t="s">
        <v>257</v>
      </c>
      <c r="P100" s="12" t="s">
        <v>258</v>
      </c>
      <c r="Q100" s="12" t="s">
        <v>257</v>
      </c>
      <c r="R100" s="12" t="s">
        <v>258</v>
      </c>
    </row>
    <row r="101" spans="1:18" x14ac:dyDescent="0.3">
      <c r="A101" s="11" t="s">
        <v>259</v>
      </c>
      <c r="B101" s="11" t="s">
        <v>260</v>
      </c>
      <c r="C101" s="25">
        <f>IF('Baseline Data'!C92&gt;='Target Data'!C$97,'Baseline Data'!C92,'Baseline Data'!C92*(1+C$98))</f>
        <v>0.42580000000000001</v>
      </c>
      <c r="D101" s="25">
        <f>IF('Baseline Data'!D92&gt;='Target Data'!D$97,D$97,'Baseline Data'!D92*(1+D$98))</f>
        <v>0.90425999999999995</v>
      </c>
      <c r="E101" s="25">
        <f>IF('Baseline Data'!C92&gt;='Target Data'!E$97,'Baseline Data'!C92,'Baseline Data'!C92*(1+E$98))</f>
        <v>0.42580000000000001</v>
      </c>
      <c r="F101" s="25">
        <f>IF('Baseline Data'!D92&gt;='Target Data'!D$97,E$97,'Baseline Data'!D92*(1+E$98))</f>
        <v>0.94732000000000005</v>
      </c>
      <c r="G101"/>
      <c r="H101"/>
      <c r="I101"/>
      <c r="J101"/>
      <c r="K101"/>
      <c r="L101"/>
      <c r="M101" s="25">
        <f>AVERAGE(C101:C105)</f>
        <v>0.28171016901015988</v>
      </c>
      <c r="N101" s="25">
        <f>AVERAGE(D101:D105)</f>
        <v>0.78935090779459172</v>
      </c>
      <c r="O101" s="25">
        <f>AVERAGE(E101:E105)</f>
        <v>0.35566333333333339</v>
      </c>
      <c r="P101" s="25">
        <f>AVERAGE(F101:F105)</f>
        <v>0.88612333333333337</v>
      </c>
      <c r="Q101" s="25">
        <f>SUMPRODUCT(C101:C105,$B$4:$B$8)/SUM($B$4:$B$8)</f>
        <v>0.33113838190435968</v>
      </c>
      <c r="R101" s="25">
        <f>SUMPRODUCT(D101:D105,$B$4:$B$8)/SUM($B$4:$B$8)</f>
        <v>0.83282042542814794</v>
      </c>
    </row>
    <row r="102" spans="1:18" x14ac:dyDescent="0.3">
      <c r="A102" s="11" t="s">
        <v>259</v>
      </c>
      <c r="B102" s="11" t="s">
        <v>261</v>
      </c>
      <c r="C102" s="25">
        <f>IF('Baseline Data'!C93&gt;='Target Data'!C$97,'Baseline Data'!C93,'Baseline Data'!C93*(1+C$98))</f>
        <v>0.30659999999999998</v>
      </c>
      <c r="D102" s="25">
        <f>IF('Baseline Data'!D93&gt;='Target Data'!D$97,D$97,'Baseline Data'!D93*(1+D$98))</f>
        <v>0.71462999999999999</v>
      </c>
      <c r="E102" s="25">
        <f>IF('Baseline Data'!C93&gt;='Target Data'!E$97,'Baseline Data'!C93,'Baseline Data'!C93*(1+E$98))</f>
        <v>0.32119999999999999</v>
      </c>
      <c r="F102" s="25">
        <f>IF('Baseline Data'!D93&gt;='Target Data'!D$97,E$97,'Baseline Data'!D93*(1+E$98))</f>
        <v>0.74865999999999999</v>
      </c>
      <c r="G102"/>
      <c r="H102"/>
      <c r="I102"/>
      <c r="J102"/>
      <c r="K102"/>
      <c r="L102"/>
      <c r="M102" s="9" t="str">
        <f>CONCATENATE(M100,": ",ROUND(M101*100,1),"%")</f>
        <v>Allocation: 28.2%</v>
      </c>
      <c r="N102" s="9" t="str">
        <f t="shared" ref="N102" si="13">CONCATENATE(N100,": ",ROUND(N101*100,1),"%")</f>
        <v>Utilisation: 78.9%</v>
      </c>
      <c r="O102" s="9" t="str">
        <f>CONCATENATE(O100,": ",ROUND(O101*100,1),"%")</f>
        <v>Allocation: 35.6%</v>
      </c>
      <c r="P102" s="9" t="str">
        <f t="shared" ref="P102" si="14">CONCATENATE(P100,": ",ROUND(P101*100,1),"%")</f>
        <v>Utilisation: 88.6%</v>
      </c>
      <c r="Q102" s="9" t="str">
        <f t="shared" ref="Q102" si="15">CONCATENATE(Q100,": ",ROUND(Q101*100,1),"%")</f>
        <v>Allocation: 33.1%</v>
      </c>
      <c r="R102" s="9" t="str">
        <f t="shared" ref="R102" si="16">CONCATENATE(R100,": ",ROUND(R101*100,1),"%")</f>
        <v>Utilisation: 83.3%</v>
      </c>
    </row>
    <row r="103" spans="1:18" x14ac:dyDescent="0.3">
      <c r="A103" s="11" t="s">
        <v>259</v>
      </c>
      <c r="B103" s="11" t="s">
        <v>262</v>
      </c>
      <c r="C103" s="25">
        <f>IF('Baseline Data'!C94&gt;='Target Data'!C$97,'Baseline Data'!C94,'Baseline Data'!C94*(1+C$98))</f>
        <v>0.30544500000000002</v>
      </c>
      <c r="D103" s="25">
        <f>IF('Baseline Data'!D94&gt;='Target Data'!D$97,D$97,'Baseline Data'!D94*(1+D$98))</f>
        <v>0.91864500000000004</v>
      </c>
      <c r="E103" s="25">
        <f>IF('Baseline Data'!C94&gt;='Target Data'!E$97,'Baseline Data'!C94,'Baseline Data'!C94*(1+E$98))</f>
        <v>0.31999</v>
      </c>
      <c r="F103" s="25">
        <f>IF('Baseline Data'!D94&gt;='Target Data'!D$97,E$97,'Baseline Data'!D94*(1+E$98))</f>
        <v>0.96239000000000008</v>
      </c>
      <c r="G103"/>
      <c r="H103"/>
      <c r="I103"/>
      <c r="J103"/>
      <c r="K103"/>
      <c r="L103" s="43" t="s">
        <v>263</v>
      </c>
      <c r="M103" s="11" t="str">
        <f>_xlfn.CONCAT(M102,"; ",N102)</f>
        <v>Allocation: 28.2%; Utilisation: 78.9%</v>
      </c>
      <c r="O103" s="11" t="str">
        <f>_xlfn.CONCAT(O102,"; ",P102)</f>
        <v>Allocation: 35.6%; Utilisation: 88.6%</v>
      </c>
      <c r="Q103" s="11" t="str">
        <f>_xlfn.CONCAT(Q102,"; ",R102)</f>
        <v>Allocation: 33.1%; Utilisation: 83.3%</v>
      </c>
    </row>
    <row r="104" spans="1:18" x14ac:dyDescent="0.3">
      <c r="A104" s="11">
        <v>2</v>
      </c>
      <c r="B104" s="11" t="s">
        <v>264</v>
      </c>
      <c r="C104" s="25">
        <f>IF('Baseline Data'!C95&gt;='Target Data'!C$97,'Baseline Data'!C95,'Baseline Data'!C95*(1+C$98))</f>
        <v>0.15879638677145255</v>
      </c>
      <c r="D104" s="25">
        <f>IF('Baseline Data'!D95&gt;='Target Data'!D$97,D$97,'Baseline Data'!D95*(1+D$98))</f>
        <v>0.8481975246851331</v>
      </c>
      <c r="E104" s="34"/>
      <c r="F104" s="34"/>
      <c r="G104"/>
      <c r="H104"/>
      <c r="I104"/>
      <c r="J104"/>
      <c r="K104"/>
      <c r="L104"/>
    </row>
    <row r="105" spans="1:18" x14ac:dyDescent="0.3">
      <c r="A105" s="11">
        <v>2</v>
      </c>
      <c r="B105" s="11" t="s">
        <v>265</v>
      </c>
      <c r="C105" s="25">
        <f>IF('Baseline Data'!C96&gt;='Target Data'!C$97,'Baseline Data'!C96,'Baseline Data'!C96*(1+C$98))</f>
        <v>0.2119094582793471</v>
      </c>
      <c r="D105" s="25">
        <f>IF('Baseline Data'!D96&gt;='Target Data'!D$97,D$97,'Baseline Data'!D96*(1+D$98))</f>
        <v>0.56102201428782561</v>
      </c>
      <c r="E105" s="34"/>
      <c r="F105" s="34"/>
    </row>
  </sheetData>
  <pageMargins left="0.7" right="0.7" top="0.75" bottom="0.75" header="0.3" footer="0.3"/>
  <pageSetup orientation="portrait" r:id="rId1"/>
  <headerFooter>
    <oddHeader>&amp;L&amp;"Calibri"&amp;10&amp;K000000 OFFICIAL&amp;1#_x000D_</oddHeader>
    <oddFooter>&amp;L_x000D_&amp;1#&amp;"Calibri"&amp;10&amp;K000000 OFFICIAL</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AMPProjectID xmlns="1dfeaaf3-78af-4f3c-9a64-5b70949f85ef" xsi:nil="true"/>
    <AmpProgrammeId xmlns="1dfeaaf3-78af-4f3c-9a64-5b70949f85ef">300416</AmpProgrammeId>
    <ContentDescription xmlns="1dfeaaf3-78af-4f3c-9a64-5b70949f85ef" xsi:nil="true"/>
    <ProjectLanguage xmlns="1dfeaaf3-78af-4f3c-9a64-5b70949f85ef">English</ProjectLanguage>
    <DocumentIdentifier xmlns="1dfeaaf3-78af-4f3c-9a64-5b70949f85ef">S30041632</DocumentIdentifier>
    <Exclusion_x0020_Applied xmlns="1dfeaaf3-78af-4f3c-9a64-5b70949f85ef">false</Exclusion_x0020_Applied>
    <PublishingState xmlns="1dfeaaf3-78af-4f3c-9a64-5b70949f85ef">Pending IATI Publishing</PublishingState>
  </documentManagement>
</p:properties>
</file>

<file path=customXml/item2.xml><?xml version="1.0" encoding="utf-8"?>
<ct:contentTypeSchema xmlns:ct="http://schemas.microsoft.com/office/2006/metadata/contentType" xmlns:ma="http://schemas.microsoft.com/office/2006/metadata/properties/metaAttributes" ct:_="" ma:_="" ma:contentTypeName="Logical framework (Logframe)" ma:contentTypeID="0x010100A9E804AD2130B047BEB1B1355903FA59030016DBE80C25F1D54E8D7FFC368E815168" ma:contentTypeVersion="5" ma:contentTypeDescription="Logical framework (Logframe) Content Type for Transparency" ma:contentTypeScope="" ma:versionID="ebd7c30b867b167a5b513bf7900a689a">
  <xsd:schema xmlns:xsd="http://www.w3.org/2001/XMLSchema" xmlns:xs="http://www.w3.org/2001/XMLSchema" xmlns:p="http://schemas.microsoft.com/office/2006/metadata/properties" xmlns:ns2="1dfeaaf3-78af-4f3c-9a64-5b70949f85ef" targetNamespace="http://schemas.microsoft.com/office/2006/metadata/properties" ma:root="true" ma:fieldsID="5cdbb1cb1d006f92e9da5d235c874623" ns2:_="">
    <xsd:import namespace="1dfeaaf3-78af-4f3c-9a64-5b70949f85ef"/>
    <xsd:element name="properties">
      <xsd:complexType>
        <xsd:sequence>
          <xsd:element name="documentManagement">
            <xsd:complexType>
              <xsd:all>
                <xsd:element ref="ns2:ContentDescription" minOccurs="0"/>
                <xsd:element ref="ns2:DocumentIdentifier" minOccurs="0"/>
                <xsd:element ref="ns2:AmpProgrammeId" minOccurs="0"/>
                <xsd:element ref="ns2:AMPProjectID" minOccurs="0"/>
                <xsd:element ref="ns2:ProjectLanguage" minOccurs="0"/>
                <xsd:element ref="ns2:PublishingState" minOccurs="0"/>
                <xsd:element ref="ns2:Exclusion_x0020_Appli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dfeaaf3-78af-4f3c-9a64-5b70949f85ef" elementFormDefault="qualified">
    <xsd:import namespace="http://schemas.microsoft.com/office/2006/documentManagement/types"/>
    <xsd:import namespace="http://schemas.microsoft.com/office/infopath/2007/PartnerControls"/>
    <xsd:element name="ContentDescription" ma:index="8" nillable="true" ma:displayName="Content Description" ma:internalName="ContentDescription">
      <xsd:simpleType>
        <xsd:restriction base="dms:Note"/>
      </xsd:simpleType>
    </xsd:element>
    <xsd:element name="DocumentIdentifier" ma:index="9" nillable="true" ma:displayName="Document Identifier" ma:internalName="DocumentIdentifier">
      <xsd:simpleType>
        <xsd:restriction base="dms:Text"/>
      </xsd:simpleType>
    </xsd:element>
    <xsd:element name="AmpProgrammeId" ma:index="10" nillable="true" ma:displayName="AMP Programme ID" ma:internalName="AmpProgrammeId">
      <xsd:simpleType>
        <xsd:restriction base="dms:Text"/>
      </xsd:simpleType>
    </xsd:element>
    <xsd:element name="AMPProjectID" ma:index="11" nillable="true" ma:displayName="AMP Project ID" ma:internalName="AMPProjectID">
      <xsd:simpleType>
        <xsd:restriction base="dms:Text"/>
      </xsd:simpleType>
    </xsd:element>
    <xsd:element name="ProjectLanguage" ma:index="12" nillable="true" ma:displayName="Project Language" ma:default="English" ma:format="Dropdown" ma:internalName="ProjectLanguage">
      <xsd:simpleType>
        <xsd:restriction base="dms:Choice">
          <xsd:enumeration value="English"/>
          <xsd:enumeration value="French"/>
          <xsd:enumeration value="Spanish"/>
        </xsd:restriction>
      </xsd:simpleType>
    </xsd:element>
    <xsd:element name="PublishingState" ma:index="13" nillable="true" ma:displayName="Publishing State" ma:default="Not Published" ma:format="Dropdown" ma:internalName="PublishingState">
      <xsd:simpleType>
        <xsd:restriction base="dms:Choice">
          <xsd:enumeration value="Not Published"/>
          <xsd:enumeration value="Pending IATI Publishing"/>
          <xsd:enumeration value="Pending IATI Unpublishing"/>
          <xsd:enumeration value="Published to IATI"/>
        </xsd:restriction>
      </xsd:simpleType>
    </xsd:element>
    <xsd:element name="Exclusion_x0020_Applied" ma:index="14" nillable="true" ma:displayName="Exclusion Applied" ma:default="0" ma:hidden="true" ma:internalName="Exclusion_x0020_Applied" ma:readOnly="fals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785A5C0-4DA5-4788-A2E4-422E55E5875A}">
  <ds:schemaRefs>
    <ds:schemaRef ds:uri="32f6f63b-5131-4404-b146-bcd3b4adfb83"/>
    <ds:schemaRef ds:uri="http://purl.org/dc/dcmitype/"/>
    <ds:schemaRef ds:uri="http://purl.org/dc/elements/1.1/"/>
    <ds:schemaRef ds:uri="8102794e-d222-49c1-90f7-66c569b388af"/>
    <ds:schemaRef ds:uri="http://schemas.microsoft.com/office/infopath/2007/PartnerControls"/>
    <ds:schemaRef ds:uri="http://schemas.openxmlformats.org/package/2006/metadata/core-properties"/>
    <ds:schemaRef ds:uri="http://schemas.microsoft.com/office/2006/documentManagement/types"/>
    <ds:schemaRef ds:uri="http://schemas.microsoft.com/office/2006/metadata/properties"/>
    <ds:schemaRef ds:uri="0023dccb-2a6d-4cce-ac44-dce02f822ceb"/>
    <ds:schemaRef ds:uri="http://www.w3.org/XML/1998/namespace"/>
    <ds:schemaRef ds:uri="18e52327-2f37-45dc-936b-3ea446433e34"/>
    <ds:schemaRef ds:uri="http://schemas.microsoft.com/sharepoint/v3"/>
    <ds:schemaRef ds:uri="http://purl.org/dc/terms/"/>
  </ds:schemaRefs>
</ds:datastoreItem>
</file>

<file path=customXml/itemProps2.xml><?xml version="1.0" encoding="utf-8"?>
<ds:datastoreItem xmlns:ds="http://schemas.openxmlformats.org/officeDocument/2006/customXml" ds:itemID="{C7BFDCDF-6D26-46D5-B632-85A4E4D8924E}"/>
</file>

<file path=customXml/itemProps3.xml><?xml version="1.0" encoding="utf-8"?>
<ds:datastoreItem xmlns:ds="http://schemas.openxmlformats.org/officeDocument/2006/customXml" ds:itemID="{FEBD57A0-F59C-4AAD-8B60-CB53905C70A0}">
  <ds:schemaRefs>
    <ds:schemaRef ds:uri="http://schemas.microsoft.com/sharepoint/v3/contenttype/forms"/>
  </ds:schemaRefs>
</ds:datastoreItem>
</file>

<file path=docMetadata/LabelInfo.xml><?xml version="1.0" encoding="utf-8"?>
<clbl:labelList xmlns:clbl="http://schemas.microsoft.com/office/2020/mipLabelMetadata">
  <clbl:label id="{7107113d-e20b-4c20-a4ce-553cabbf686d}" enabled="0" method="" siteId="{7107113d-e20b-4c20-a4ce-553cabbf686d}" removed="1"/>
  <clbl:label id="{9e9cc48d-6fba-4c12-9882-137473def580}" enabled="1" method="Privileged" siteId="{d3a2d0d3-7cc8-4f52-bbf9-85bd43d94279}"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Impact and Outcome</vt:lpstr>
      <vt:lpstr>Window 1</vt:lpstr>
      <vt:lpstr>Window 2</vt:lpstr>
      <vt:lpstr>Window 3</vt:lpstr>
      <vt:lpstr>Indicator Descriptions</vt:lpstr>
      <vt:lpstr>Change log</vt:lpstr>
      <vt:lpstr>Baseline Data-Education Bud</vt:lpstr>
      <vt:lpstr>Baseline Data</vt:lpstr>
      <vt:lpstr>Target Data</vt:lpstr>
      <vt:lpstr>Weightings</vt:lpstr>
    </vt:vector>
  </TitlesOfParts>
  <Manager/>
  <Company>DFID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Template_Logical Framework</dc:title>
  <dc:subject/>
  <dc:creator>Umer Khanzada</dc:creator>
  <cp:keywords/>
  <dc:description/>
  <cp:lastModifiedBy>Muyiwa Babatola</cp:lastModifiedBy>
  <cp:revision/>
  <dcterms:created xsi:type="dcterms:W3CDTF">2010-10-26T15:58:14Z</dcterms:created>
  <dcterms:modified xsi:type="dcterms:W3CDTF">2026-05-12T11:22:39Z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usiness Document Type">
    <vt:lpwstr>Logical framework</vt:lpwstr>
  </property>
  <property fmtid="{D5CDD505-2E9C-101B-9397-08002B2CF9AE}" pid="3" name="ContentTypeId">
    <vt:lpwstr>0x010100A9E804AD2130B047BEB1B1355903FA59030016DBE80C25F1D54E8D7FFC368E815168</vt:lpwstr>
  </property>
  <property fmtid="{D5CDD505-2E9C-101B-9397-08002B2CF9AE}" pid="4" name="xd_Signature">
    <vt:bool>false</vt:bool>
  </property>
  <property fmtid="{D5CDD505-2E9C-101B-9397-08002B2CF9AE}" pid="5" name="xd_ProgID">
    <vt:lpwstr/>
  </property>
  <property fmtid="{D5CDD505-2E9C-101B-9397-08002B2CF9AE}" pid="6" name="TemplateUrl">
    <vt:lpwstr/>
  </property>
  <property fmtid="{D5CDD505-2E9C-101B-9397-08002B2CF9AE}" pid="7" name="AuthorIds_UIVersion_2560">
    <vt:lpwstr>134</vt:lpwstr>
  </property>
  <property fmtid="{D5CDD505-2E9C-101B-9397-08002B2CF9AE}" pid="8" name="MSIP_Label_e4c996da-17fa-4fc5-8989-2758fb4cf86b_Enabled">
    <vt:lpwstr>true</vt:lpwstr>
  </property>
  <property fmtid="{D5CDD505-2E9C-101B-9397-08002B2CF9AE}" pid="9" name="MSIP_Label_e4c996da-17fa-4fc5-8989-2758fb4cf86b_SetDate">
    <vt:lpwstr>2021-10-12T10:14:06Z</vt:lpwstr>
  </property>
  <property fmtid="{D5CDD505-2E9C-101B-9397-08002B2CF9AE}" pid="10" name="MSIP_Label_e4c996da-17fa-4fc5-8989-2758fb4cf86b_Method">
    <vt:lpwstr>Privileged</vt:lpwstr>
  </property>
  <property fmtid="{D5CDD505-2E9C-101B-9397-08002B2CF9AE}" pid="11" name="MSIP_Label_e4c996da-17fa-4fc5-8989-2758fb4cf86b_Name">
    <vt:lpwstr>OFFICIAL</vt:lpwstr>
  </property>
  <property fmtid="{D5CDD505-2E9C-101B-9397-08002B2CF9AE}" pid="12" name="MSIP_Label_e4c996da-17fa-4fc5-8989-2758fb4cf86b_SiteId">
    <vt:lpwstr>cdf709af-1a18-4c74-bd93-6d14a64d73b3</vt:lpwstr>
  </property>
  <property fmtid="{D5CDD505-2E9C-101B-9397-08002B2CF9AE}" pid="13" name="MSIP_Label_e4c996da-17fa-4fc5-8989-2758fb4cf86b_ActionId">
    <vt:lpwstr>4e90df93-88ce-43ea-8cc4-3100cfdd3192</vt:lpwstr>
  </property>
  <property fmtid="{D5CDD505-2E9C-101B-9397-08002B2CF9AE}" pid="14" name="MSIP_Label_e4c996da-17fa-4fc5-8989-2758fb4cf86b_ContentBits">
    <vt:lpwstr>1</vt:lpwstr>
  </property>
  <property fmtid="{D5CDD505-2E9C-101B-9397-08002B2CF9AE}" pid="15" name="Jet Reports Function Literals">
    <vt:lpwstr>,	;	,	{	}	[@[{0}]]	1033</vt:lpwstr>
  </property>
  <property fmtid="{D5CDD505-2E9C-101B-9397-08002B2CF9AE}" pid="16" name="MediaServiceImageTags">
    <vt:lpwstr/>
  </property>
  <property fmtid="{D5CDD505-2E9C-101B-9397-08002B2CF9AE}" pid="17" name="Jet Reports Design Mode Active">
    <vt:bool>false</vt:bool>
  </property>
  <property fmtid="{D5CDD505-2E9C-101B-9397-08002B2CF9AE}" pid="18" name="MSIP_Label_9e9cc48d-6fba-4c12-9882-137473def580_Enabled">
    <vt:lpwstr>true</vt:lpwstr>
  </property>
  <property fmtid="{D5CDD505-2E9C-101B-9397-08002B2CF9AE}" pid="19" name="MSIP_Label_9e9cc48d-6fba-4c12-9882-137473def580_SetDate">
    <vt:lpwstr>2023-05-26T11:40:26Z</vt:lpwstr>
  </property>
  <property fmtid="{D5CDD505-2E9C-101B-9397-08002B2CF9AE}" pid="20" name="MSIP_Label_9e9cc48d-6fba-4c12-9882-137473def580_Method">
    <vt:lpwstr>Privileged</vt:lpwstr>
  </property>
  <property fmtid="{D5CDD505-2E9C-101B-9397-08002B2CF9AE}" pid="21" name="MSIP_Label_9e9cc48d-6fba-4c12-9882-137473def580_Name">
    <vt:lpwstr>Official</vt:lpwstr>
  </property>
  <property fmtid="{D5CDD505-2E9C-101B-9397-08002B2CF9AE}" pid="22" name="MSIP_Label_9e9cc48d-6fba-4c12-9882-137473def580_SiteId">
    <vt:lpwstr>d3a2d0d3-7cc8-4f52-bbf9-85bd43d94279</vt:lpwstr>
  </property>
  <property fmtid="{D5CDD505-2E9C-101B-9397-08002B2CF9AE}" pid="23" name="MSIP_Label_9e9cc48d-6fba-4c12-9882-137473def580_ActionId">
    <vt:lpwstr>886e007a-6473-4ea1-8a1b-050993b05357</vt:lpwstr>
  </property>
  <property fmtid="{D5CDD505-2E9C-101B-9397-08002B2CF9AE}" pid="24" name="MSIP_Label_9e9cc48d-6fba-4c12-9882-137473def580_ContentBits">
    <vt:lpwstr>3</vt:lpwstr>
  </property>
</Properties>
</file>