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23"/>
  <workbookPr codeName="ThisWorkbook" defaultThemeVersion="124226"/>
  <mc:AlternateContent xmlns:mc="http://schemas.openxmlformats.org/markup-compatibility/2006">
    <mc:Choice Requires="x15">
      <x15ac:absPath xmlns:x15ac="http://schemas.microsoft.com/office/spreadsheetml/2010/11/ac" url="https://fcogovuk-my.sharepoint.com/personal/ethel_mbisa_fcdo_gov_uk/Documents/Desktop/DESKTOP/UW logframe update UW 2025/"/>
    </mc:Choice>
  </mc:AlternateContent>
  <xr:revisionPtr revIDLastSave="0" documentId="8_{9FD58CED-559D-489A-92C9-11BB27FCC120}" xr6:coauthVersionLast="47" xr6:coauthVersionMax="47" xr10:uidLastSave="{00000000-0000-0000-0000-000000000000}"/>
  <bookViews>
    <workbookView xWindow="-110" yWindow="-110" windowWidth="19420" windowHeight="10300" tabRatio="833" firstSheet="22" activeTab="22" xr2:uid="{00000000-000D-0000-FFFF-FFFF00000000}"/>
  </bookViews>
  <sheets>
    <sheet name="Logframe at design" sheetId="6" r:id="rId1"/>
    <sheet name="November 2019" sheetId="7" r:id="rId2"/>
    <sheet name="Change log 2019-20" sheetId="3" r:id="rId3"/>
    <sheet name="August 2020" sheetId="5" r:id="rId4"/>
    <sheet name="Nov 2021" sheetId="9" r:id="rId5"/>
    <sheet name="Change log Nov 2021" sheetId="11" r:id="rId6"/>
    <sheet name="Summary indicator list Nov 2021" sheetId="12" r:id="rId7"/>
    <sheet name="UW LF Oct 2022 (IN REVISION)" sheetId="13" r:id="rId8"/>
    <sheet name="UW LF Nov 2022" sheetId="16" r:id="rId9"/>
    <sheet name="Change log Nov 2022" sheetId="14" r:id="rId10"/>
    <sheet name="VfM framework 2022" sheetId="19" r:id="rId11"/>
    <sheet name="Summary indicator list Nov 2022" sheetId="15" r:id="rId12"/>
    <sheet name="UW LF AUG 2023 (REVISED)" sheetId="17" r:id="rId13"/>
    <sheet name="UW LF Aug 2023 (REVISED CLEAN)" sheetId="18" r:id="rId14"/>
    <sheet name=" VfM framework changes Aug 23" sheetId="20" r:id="rId15"/>
    <sheet name="CHANGE LOG AUG 2023" sheetId="21" r:id="rId16"/>
    <sheet name="Summary indicator list Aug 2023" sheetId="22" r:id="rId17"/>
    <sheet name="UW LF AUG 2024 (REVISED)" sheetId="23" r:id="rId18"/>
    <sheet name="UW LF AUG 2024 (REVISED CLEAN)" sheetId="24" r:id="rId19"/>
    <sheet name="CHANGE LOG AUG 2024" sheetId="29" r:id="rId20"/>
    <sheet name="Summary Indicator List Aug 2024" sheetId="26" r:id="rId21"/>
    <sheet name="UW LF AUGUST 2025 REVISED" sheetId="30" r:id="rId22"/>
    <sheet name="UW 2024 AR updates)" sheetId="32" r:id="rId23"/>
    <sheet name="CHANGE LOG AUGUST 2025" sheetId="25" r:id="rId24"/>
    <sheet name="Summary Indicator List Aug 2025" sheetId="31" r:id="rId25"/>
    <sheet name="Guidance Notes" sheetId="4" r:id="rId26"/>
    <sheet name="Sheet1" sheetId="28" r:id="rId27"/>
  </sheets>
  <definedNames>
    <definedName name="_xlnm.Print_Area" localSheetId="22">'UW 2024 AR updates)'!$A$1:$O$284</definedName>
    <definedName name="_xlnm.Print_Area" localSheetId="13">'UW LF Aug 2023 (REVISED CLEAN)'!$A$1:$P$259</definedName>
    <definedName name="_xlnm.Print_Area" localSheetId="12">'UW LF AUG 2023 (REVISED)'!$A$1:$P$276</definedName>
    <definedName name="_xlnm.Print_Area" localSheetId="18">'UW LF AUG 2024 (REVISED CLEAN)'!$A$1:$O$284</definedName>
    <definedName name="_xlnm.Print_Area" localSheetId="17">'UW LF AUG 2024 (REVISED)'!$A$1:$S$299</definedName>
    <definedName name="_xlnm.Print_Area" localSheetId="21">'UW LF AUGUST 2025 REVISED'!$A$1:$O$293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32" l="1"/>
  <c r="Z9" i="32" s="1"/>
  <c r="Z10" i="32" s="1"/>
  <c r="Z11" i="32" s="1"/>
  <c r="X6" i="32"/>
  <c r="Y9" i="32" s="1"/>
  <c r="Y10" i="32" s="1"/>
  <c r="Y11" i="32" s="1"/>
  <c r="X5" i="32"/>
  <c r="X9" i="32" s="1"/>
  <c r="X10" i="32" s="1"/>
  <c r="X11" i="32" s="1"/>
  <c r="X4" i="32"/>
  <c r="W9" i="32" s="1"/>
  <c r="W10" i="32" s="1"/>
  <c r="W11" i="32" s="1"/>
  <c r="X7" i="30"/>
  <c r="Z9" i="30" s="1"/>
  <c r="Z10" i="30" s="1"/>
  <c r="Z11" i="30" s="1"/>
  <c r="X6" i="30"/>
  <c r="Y9" i="30" s="1"/>
  <c r="Y10" i="30" s="1"/>
  <c r="Y11" i="30" s="1"/>
  <c r="X5" i="30"/>
  <c r="X9" i="30" s="1"/>
  <c r="X10" i="30" s="1"/>
  <c r="X11" i="30" s="1"/>
  <c r="X4" i="30"/>
  <c r="W9" i="30" s="1"/>
  <c r="W10" i="30" s="1"/>
  <c r="W11" i="30" s="1"/>
  <c r="K44" i="26"/>
  <c r="J44" i="26"/>
  <c r="G44" i="26"/>
  <c r="H24" i="26" s="1"/>
  <c r="D44" i="26"/>
  <c r="D43" i="26"/>
  <c r="D42" i="26"/>
  <c r="D40" i="26"/>
  <c r="L37" i="26"/>
  <c r="E37" i="26"/>
  <c r="D32" i="26"/>
  <c r="D28" i="26"/>
  <c r="D27" i="26"/>
  <c r="L24" i="26"/>
  <c r="E24" i="26"/>
  <c r="D18" i="26"/>
  <c r="L14" i="26"/>
  <c r="E14" i="26"/>
  <c r="E44" i="26" s="1"/>
  <c r="E47" i="26" s="1"/>
  <c r="X9" i="24"/>
  <c r="X10" i="24" s="1"/>
  <c r="X11" i="24" s="1"/>
  <c r="W9" i="24"/>
  <c r="W10" i="24" s="1"/>
  <c r="W11" i="24" s="1"/>
  <c r="X7" i="24"/>
  <c r="Z9" i="24" s="1"/>
  <c r="Z10" i="24" s="1"/>
  <c r="Z11" i="24" s="1"/>
  <c r="X6" i="24"/>
  <c r="Y9" i="24" s="1"/>
  <c r="Y10" i="24" s="1"/>
  <c r="Y11" i="24" s="1"/>
  <c r="X5" i="24"/>
  <c r="X4" i="24"/>
  <c r="X9" i="23"/>
  <c r="X10" i="23" s="1"/>
  <c r="X11" i="23" s="1"/>
  <c r="W9" i="23"/>
  <c r="W10" i="23" s="1"/>
  <c r="W11" i="23" s="1"/>
  <c r="X7" i="23"/>
  <c r="Z9" i="23" s="1"/>
  <c r="Z10" i="23" s="1"/>
  <c r="Z11" i="23" s="1"/>
  <c r="X6" i="23"/>
  <c r="Y9" i="23" s="1"/>
  <c r="Y10" i="23" s="1"/>
  <c r="Y11" i="23" s="1"/>
  <c r="X5" i="23"/>
  <c r="X4" i="23"/>
  <c r="F24" i="26" l="1"/>
  <c r="F37" i="26"/>
  <c r="F14" i="26"/>
  <c r="H14" i="26"/>
  <c r="H37" i="26"/>
  <c r="E35" i="22" l="1"/>
  <c r="F14" i="22" s="1"/>
  <c r="D35" i="22"/>
  <c r="F31" i="22"/>
  <c r="F26" i="22"/>
  <c r="U9" i="18"/>
  <c r="U10" i="18" s="1"/>
  <c r="U11" i="18" s="1"/>
  <c r="U7" i="18"/>
  <c r="W9" i="18" s="1"/>
  <c r="W10" i="18" s="1"/>
  <c r="W11" i="18" s="1"/>
  <c r="U6" i="18"/>
  <c r="V9" i="18" s="1"/>
  <c r="V10" i="18" s="1"/>
  <c r="V11" i="18" s="1"/>
  <c r="U5" i="18"/>
  <c r="U4" i="18"/>
  <c r="T9" i="18" s="1"/>
  <c r="T10" i="18" s="1"/>
  <c r="T11" i="18" s="1"/>
  <c r="U7" i="17"/>
  <c r="W9" i="17" s="1"/>
  <c r="W10" i="17" s="1"/>
  <c r="W11" i="17" s="1"/>
  <c r="U6" i="17"/>
  <c r="V9" i="17" s="1"/>
  <c r="V10" i="17" s="1"/>
  <c r="V11" i="17" s="1"/>
  <c r="U5" i="17"/>
  <c r="U9" i="17" s="1"/>
  <c r="U10" i="17" s="1"/>
  <c r="U11" i="17" s="1"/>
  <c r="U4" i="17"/>
  <c r="T9" i="17" s="1"/>
  <c r="T10" i="17" s="1"/>
  <c r="T11" i="17" s="1"/>
  <c r="W10" i="16"/>
  <c r="W11" i="16" s="1"/>
  <c r="W12" i="16" s="1"/>
  <c r="U8" i="16"/>
  <c r="U7" i="16"/>
  <c r="V10" i="16" s="1"/>
  <c r="V11" i="16" s="1"/>
  <c r="V12" i="16" s="1"/>
  <c r="U6" i="16"/>
  <c r="U10" i="16" s="1"/>
  <c r="U11" i="16" s="1"/>
  <c r="U12" i="16" s="1"/>
  <c r="U5" i="16"/>
  <c r="T10" i="16" s="1"/>
  <c r="T11" i="16" s="1"/>
  <c r="T12" i="16" s="1"/>
  <c r="E38" i="15" l="1"/>
  <c r="F14" i="15" s="1"/>
  <c r="D38" i="15"/>
  <c r="F33" i="15" l="1"/>
  <c r="F28" i="15"/>
  <c r="U8" i="13" l="1"/>
  <c r="W10" i="13" s="1"/>
  <c r="W11" i="13" s="1"/>
  <c r="W12" i="13" s="1"/>
  <c r="U7" i="13"/>
  <c r="V10" i="13" s="1"/>
  <c r="V11" i="13" s="1"/>
  <c r="V12" i="13" s="1"/>
  <c r="U6" i="13"/>
  <c r="U10" i="13" s="1"/>
  <c r="U11" i="13" s="1"/>
  <c r="U12" i="13" s="1"/>
  <c r="U5" i="13"/>
  <c r="T10" i="13" s="1"/>
  <c r="T11" i="13" s="1"/>
  <c r="T12" i="13" s="1"/>
  <c r="M4" i="12"/>
  <c r="L4" i="12"/>
  <c r="K4" i="12"/>
  <c r="K3" i="12"/>
  <c r="J4" i="12" s="1"/>
  <c r="E22" i="3" l="1"/>
  <c r="U8" i="9"/>
  <c r="W10" i="9" s="1"/>
  <c r="W11" i="9" s="1"/>
  <c r="W12" i="9" s="1"/>
  <c r="U7" i="9"/>
  <c r="V10" i="9" s="1"/>
  <c r="V11" i="9" s="1"/>
  <c r="V12" i="9" s="1"/>
  <c r="U6" i="9"/>
  <c r="U10" i="9" s="1"/>
  <c r="U11" i="9" s="1"/>
  <c r="U12" i="9" s="1"/>
  <c r="U5" i="9"/>
  <c r="T10" i="9" s="1"/>
  <c r="T11" i="9" s="1"/>
  <c r="T12" i="9" s="1"/>
  <c r="K141" i="7" l="1"/>
  <c r="F136" i="7"/>
  <c r="U9" i="7"/>
  <c r="W11" i="7" s="1"/>
  <c r="W12" i="7" s="1"/>
  <c r="W13" i="7" s="1"/>
  <c r="U8" i="7"/>
  <c r="V11" i="7" s="1"/>
  <c r="V12" i="7" s="1"/>
  <c r="V13" i="7" s="1"/>
  <c r="U7" i="7"/>
  <c r="U11" i="7" s="1"/>
  <c r="U12" i="7" s="1"/>
  <c r="U13" i="7" s="1"/>
  <c r="U6" i="7"/>
  <c r="T11" i="7" s="1"/>
  <c r="T12" i="7" s="1"/>
  <c r="T13" i="7" s="1"/>
  <c r="G241" i="6" l="1"/>
  <c r="G236" i="6"/>
  <c r="G141" i="6"/>
  <c r="G136" i="6"/>
  <c r="G122" i="6"/>
  <c r="E117" i="6"/>
  <c r="G112" i="6"/>
  <c r="U9" i="5" l="1"/>
  <c r="W11" i="5" s="1"/>
  <c r="W12" i="5" s="1"/>
  <c r="W13" i="5" s="1"/>
  <c r="U8" i="5"/>
  <c r="V11" i="5" s="1"/>
  <c r="V12" i="5" s="1"/>
  <c r="V13" i="5" s="1"/>
  <c r="U7" i="5"/>
  <c r="U11" i="5"/>
  <c r="U12" i="5" s="1"/>
  <c r="U13" i="5" s="1"/>
  <c r="U6" i="5"/>
  <c r="T11" i="5" s="1"/>
  <c r="T12" i="5" s="1"/>
  <c r="T13"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tc={5866CAE6-CEFA-4885-8D85-8B6539BE0FAC}</author>
    <author>tc={D2E46ABE-529F-4E9C-8391-B346173D4F41}</author>
  </authors>
  <commentList>
    <comment ref="E5" authorId="0" shapeId="0" xr:uid="{5866CAE6-CEFA-4885-8D85-8B6539BE0FAC}">
      <text>
        <t>[Threaded comment]
Your version of Excel allows you to read this threaded comment; however, any edits to it will get removed if the file is opened in a newer version of Excel. Learn more: https://go.microsoft.com/fwlink/?linkid=870924
Comment:
    Light touch AR to be complete by 31st May 2020</t>
      </text>
    </comment>
    <comment ref="F5" authorId="1" shapeId="0" xr:uid="{D2E46ABE-529F-4E9C-8391-B346173D4F41}">
      <text>
        <t>[Threaded comment]
Your version of Excel allows you to read this threaded comment; however, any edits to it will get removed if the file is opened in a newer version of Excel. Learn more: https://go.microsoft.com/fwlink/?linkid=870924
Comment:
    ARs to be conducted by 28th Feb each year</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tc={AC9522A3-CF80-4CE2-B164-BCF2F7E2C4AB}</author>
    <author>tc={3CC5E9F9-21EB-49D4-97D4-40BB863E530D}</author>
    <author>Amy Potter</author>
  </authors>
  <commentList>
    <comment ref="E3" authorId="0" shapeId="0" xr:uid="{AC9522A3-CF80-4CE2-B164-BCF2F7E2C4AB}">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A23" authorId="1" shapeId="0" xr:uid="{3CC5E9F9-21EB-49D4-97D4-40BB863E530D}">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97" authorId="2" shapeId="0" xr:uid="{BBD6A886-1BE2-476C-9F6C-D43FB266E3BD}">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51" authorId="2" shapeId="0" xr:uid="{B24DE47F-FB3B-4F92-8642-C92B681D6F88}">
      <text>
        <r>
          <rPr>
            <b/>
            <sz val="9"/>
            <color indexed="81"/>
            <rFont val="Tahoma"/>
            <family val="2"/>
          </rPr>
          <t>Amy Potter:</t>
        </r>
        <r>
          <rPr>
            <sz val="9"/>
            <color indexed="81"/>
            <rFont val="Tahoma"/>
            <family val="2"/>
          </rPr>
          <t xml:space="preserve">
This is the average from the DHSSi supported districts</t>
        </r>
      </text>
    </comment>
    <comment ref="B277" authorId="2" shapeId="0" xr:uid="{430F7BF6-ECBE-4F4A-AA7C-7BA4C28088BF}">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 ref="D282" authorId="2" shapeId="0" xr:uid="{35155EDC-BBA6-459F-BFBD-088BDD1C090D}">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tc={A59E65FC-9076-4D6D-9369-B54C3575025D}</author>
    <author>tc={76EBCDD2-8429-4CD7-A0C1-47E19FAC5D60}</author>
    <author>tc={8013F18B-583F-4CB6-B99B-9883AD81E8AC}</author>
    <author>Amy Potter</author>
  </authors>
  <commentList>
    <comment ref="E3" authorId="0" shapeId="0" xr:uid="{A59E65FC-9076-4D6D-9369-B54C3575025D}">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A23" authorId="1" shapeId="0" xr:uid="{76EBCDD2-8429-4CD7-A0C1-47E19FAC5D60}">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71" authorId="2" shapeId="0" xr:uid="{8013F18B-583F-4CB6-B99B-9883AD81E8AC}">
      <text>
        <t>[Threaded comment]
Your version of Excel allows you to read this threaded comment; however, any edits to it will get removed if the file is opened in a newer version of Excel. Learn more: https://go.microsoft.com/fwlink/?linkid=870924
Comment:
    As in 1.2</t>
      </text>
    </comment>
    <comment ref="B92" authorId="3" shapeId="0" xr:uid="{8DF0D240-D688-4C2A-8FD0-280C3B0671E4}">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41" authorId="3" shapeId="0" xr:uid="{CA1407E9-46FE-4597-81AE-5893CE331288}">
      <text>
        <r>
          <rPr>
            <b/>
            <sz val="9"/>
            <color indexed="81"/>
            <rFont val="Tahoma"/>
            <family val="2"/>
          </rPr>
          <t>Amy Potter:</t>
        </r>
        <r>
          <rPr>
            <sz val="9"/>
            <color indexed="81"/>
            <rFont val="Tahoma"/>
            <family val="2"/>
          </rPr>
          <t xml:space="preserve">
This is the average from the DHSSi supported districts</t>
        </r>
      </text>
    </comment>
    <comment ref="B262" authorId="3" shapeId="0" xr:uid="{A17E5FE6-FB26-4C68-A91B-23E8FB7708E2}">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 ref="D267" authorId="3" shapeId="0" xr:uid="{F9527124-477A-4860-8420-3C18CFB24835}">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tc={121B5FDA-BD9B-4B67-9356-D18813097000}</author>
    <author>tc={187F50D6-A517-42F2-B426-204380BDE426}</author>
    <author>Amy Potter</author>
  </authors>
  <commentList>
    <comment ref="E3" authorId="0" shapeId="0" xr:uid="{121B5FDA-BD9B-4B67-9356-D18813097000}">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B66" authorId="1" shapeId="0" xr:uid="{187F50D6-A517-42F2-B426-204380BDE426}">
      <text>
        <t xml:space="preserve">[Threaded comment]
Your version of Excel allows you to read this threaded comment; however, any edits to it will get removed if the file is opened in a newer version of Excel. Learn more: https://go.microsoft.com/fwlink/?linkid=870924
Comment:
    Maintain - D&amp;R - reason - Maintain these as they can easily be measured.
</t>
      </text>
    </comment>
    <comment ref="B92" authorId="2" shapeId="0" xr:uid="{E39655E8-1351-419D-A7EF-1618CD41ECC0}">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41" authorId="2" shapeId="0" xr:uid="{077C5A25-2296-441F-9858-520B7A136B3E}">
      <text>
        <r>
          <rPr>
            <b/>
            <sz val="9"/>
            <color indexed="81"/>
            <rFont val="Tahoma"/>
            <family val="2"/>
          </rPr>
          <t>Amy Potter:</t>
        </r>
        <r>
          <rPr>
            <sz val="9"/>
            <color indexed="81"/>
            <rFont val="Tahoma"/>
            <family val="2"/>
          </rPr>
          <t xml:space="preserve">
This is the average from the DHSSi supported districts</t>
        </r>
      </text>
    </comment>
    <comment ref="B262" authorId="2" shapeId="0" xr:uid="{1D1EA515-E2A8-4F55-AB56-F0EF1F1841B7}">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 ref="D267" authorId="2" shapeId="0" xr:uid="{A3F275CB-F3F6-4B0C-81A2-FE22AB7ED310}">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tc={CD6AFB37-EC5B-4ED3-9079-8E1D3473A930}</author>
    <author>tc={623D1AF5-7751-45CE-AEC8-937C0CBE1CAE}</author>
    <author>tc={26F78405-F0C6-4617-8CC6-DF65B48C1004}</author>
    <author>Amy Potter</author>
  </authors>
  <commentList>
    <comment ref="E3" authorId="0" shapeId="0" xr:uid="{CD6AFB37-EC5B-4ED3-9079-8E1D3473A930}">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A23" authorId="1" shapeId="0" xr:uid="{623D1AF5-7751-45CE-AEC8-937C0CBE1CAE}">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71" authorId="2" shapeId="0" xr:uid="{26F78405-F0C6-4617-8CC6-DF65B48C1004}">
      <text>
        <t>[Threaded comment]
Your version of Excel allows you to read this threaded comment; however, any edits to it will get removed if the file is opened in a newer version of Excel. Learn more: https://go.microsoft.com/fwlink/?linkid=870924
Comment:
    As in 1.2</t>
      </text>
    </comment>
    <comment ref="B92" authorId="3" shapeId="0" xr:uid="{B7C5D486-28C7-4299-B7A7-42984E7BBD08}">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41" authorId="3" shapeId="0" xr:uid="{BBE7D5D4-5F04-45EA-8CF3-6413851490EE}">
      <text>
        <r>
          <rPr>
            <b/>
            <sz val="9"/>
            <color indexed="81"/>
            <rFont val="Tahoma"/>
            <family val="2"/>
          </rPr>
          <t>Amy Potter:</t>
        </r>
        <r>
          <rPr>
            <sz val="9"/>
            <color indexed="81"/>
            <rFont val="Tahoma"/>
            <family val="2"/>
          </rPr>
          <t xml:space="preserve">
This is the average from the DHSSi supported districts</t>
        </r>
      </text>
    </comment>
    <comment ref="B262" authorId="3" shapeId="0" xr:uid="{DD2112BC-CB93-4AF0-BCC4-03F2627233F8}">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 ref="D267" authorId="3" shapeId="0" xr:uid="{9ED89902-E0D6-4B8B-BABE-436CE2BCB213}">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tc={BF814DAD-DEF3-4724-AE07-1ABBC141849F}</author>
  </authors>
  <commentList>
    <comment ref="E5" authorId="0" shapeId="0" xr:uid="{BF814DAD-DEF3-4724-AE07-1ABBC141849F}">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tc={C8F4835F-32B4-45B2-B52B-B8C25E55CE6A}</author>
    <author>tc={BA1B123C-9017-43A8-9441-42E060BBE593}</author>
    <author>tc={F1B06C24-3895-4B58-8E0C-9DA3F5620A0A}</author>
    <author>tc={D60E0A84-7A10-4DDE-87AE-CBB241235B98}</author>
    <author>Amy Potter</author>
    <author>tc={2BB94F84-DD65-4C8D-9289-8BD3CD93C7B9}</author>
    <author>tc={83715067-4649-4424-AD31-57EACE86A76C}</author>
  </authors>
  <commentList>
    <comment ref="E4" authorId="0" shapeId="0" xr:uid="{C8F4835F-32B4-45B2-B52B-B8C25E55CE6A}">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B25" authorId="1" shapeId="0" xr:uid="{BA1B123C-9017-43A8-9441-42E060BBE593}">
      <text>
        <t>[Threaded comment]
Your version of Excel allows you to read this threaded comment; however, any edits to it will get removed if the file is opened in a newer version of Excel. Learn more: https://go.microsoft.com/fwlink/?linkid=870924
Comment:
    Include as a recommendation for the Annual Review in Feb 2022</t>
      </text>
    </comment>
    <comment ref="A36" authorId="2" shapeId="0" xr:uid="{F1B06C24-3895-4B58-8E0C-9DA3F5620A0A}">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52" authorId="3" shapeId="0" xr:uid="{D60E0A84-7A10-4DDE-87AE-CBB241235B98}">
      <text>
        <t>[Threaded comment]
Your version of Excel allows you to read this threaded comment; however, any edits to it will get removed if the file is opened in a newer version of Excel. Learn more: https://go.microsoft.com/fwlink/?linkid=870924
Comment:
    Have agreed with UNICEF (on behalf of UNJP) that we will keep this indicator but report in narrative on % health spending allocated to PHC, as there is not straightforward data source that can tell us this to use as an indicator</t>
      </text>
    </comment>
    <comment ref="B115" authorId="4" shapeId="0" xr:uid="{4B9E9AAB-AA6C-4C77-B7F5-3C4BC894A5C3}">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20" authorId="4" shapeId="0" xr:uid="{C1F0BFC7-59A4-4A2F-ABF7-20691C00E50C}">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 ref="D136" authorId="4" shapeId="0" xr:uid="{59B0D4B8-B03C-4472-A53D-200CD6E91A0D}">
      <text>
        <r>
          <rPr>
            <b/>
            <sz val="9"/>
            <color indexed="81"/>
            <rFont val="Tahoma"/>
            <family val="2"/>
          </rPr>
          <t>Amy Potter:</t>
        </r>
        <r>
          <rPr>
            <sz val="9"/>
            <color indexed="81"/>
            <rFont val="Tahoma"/>
            <family val="2"/>
          </rPr>
          <t xml:space="preserve">
This is the average from the DHSSi supported districts</t>
        </r>
      </text>
    </comment>
    <comment ref="B141" authorId="4" shapeId="0" xr:uid="{64EF0344-ED27-4B86-9A39-18BA389B598F}">
      <text>
        <r>
          <rPr>
            <b/>
            <sz val="9"/>
            <color indexed="81"/>
            <rFont val="Tahoma"/>
            <family val="2"/>
          </rPr>
          <t>Amy Potter:</t>
        </r>
        <r>
          <rPr>
            <sz val="9"/>
            <color indexed="81"/>
            <rFont val="Tahoma"/>
            <family val="2"/>
          </rPr>
          <t xml:space="preserve">
The % of health facilities in UNJP districts that have undergone an Integrated Supportive Supervision (ISS) will be reported through the underying UNJP Results Framework</t>
        </r>
      </text>
    </comment>
    <comment ref="B151" authorId="4" shapeId="0" xr:uid="{FC26E36E-B494-416D-8C72-16A761BA0BF0}">
      <text>
        <r>
          <rPr>
            <b/>
            <sz val="9"/>
            <color indexed="81"/>
            <rFont val="Tahoma"/>
            <family val="2"/>
          </rPr>
          <t>Amy Potter:</t>
        </r>
        <r>
          <rPr>
            <sz val="9"/>
            <color indexed="81"/>
            <rFont val="Tahoma"/>
            <family val="2"/>
          </rPr>
          <t xml:space="preserve">
The % of facilities that have a functional HCMC will be reported through the underlying UNJP Results Framework</t>
        </r>
      </text>
    </comment>
    <comment ref="B241" authorId="5" shapeId="0" xr:uid="{2BB94F84-DD65-4C8D-9289-8BD3CD93C7B9}">
      <text>
        <t>[Threaded comment]
Your version of Excel allows you to read this threaded comment; however, any edits to it will get removed if the file is opened in a newer version of Excel. Learn more: https://go.microsoft.com/fwlink/?linkid=870924
Comment:
    Add narrative into the Annual Review about the pause between April and August (then drop indicator from future logframes?)</t>
      </text>
    </comment>
    <comment ref="B246" authorId="6" shapeId="0" xr:uid="{83715067-4649-4424-AD31-57EACE86A76C}">
      <text>
        <t>[Threaded comment]
Your version of Excel allows you to read this threaded comment; however, any edits to it will get removed if the file is opened in a newer version of Excel. Learn more: https://go.microsoft.com/fwlink/?linkid=870924
Comment:
    This should refer to the coordination between UN agencies (UNICEF/WHO/UNFPA), as well as UNJP coordination with implementing partners such as MoH, CoM, CRH, ChanCo, SDI, MRCS etc</t>
      </text>
    </comment>
    <comment ref="B266" authorId="4" shapeId="0" xr:uid="{98F5F376-8AA3-4FAF-B548-16ABD894A47F}">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tc={57CCD7F9-ECAE-4429-8EFB-08F22BD02F44}</author>
    <author>tc={D809505B-A838-45ED-B50A-F1A9F284BC8A}</author>
    <author>tc={F4EF295B-8807-4892-8990-95BBCD3A381D}</author>
    <author>tc={0ED452DB-0687-432D-A609-810A68181C1C}</author>
  </authors>
  <commentList>
    <comment ref="C7" authorId="0" shapeId="0" xr:uid="{57CCD7F9-ECAE-4429-8EFB-08F22BD02F44}">
      <text>
        <t>[Threaded comment]
Your version of Excel allows you to read this threaded comment; however, any edits to it will get removed if the file is opened in a newer version of Excel. Learn more: https://go.microsoft.com/fwlink/?linkid=870924
Comment:
    Include as a recommendation for the Annual Review in Feb 2022</t>
      </text>
    </comment>
    <comment ref="A8" authorId="1" shapeId="0" xr:uid="{D809505B-A838-45ED-B50A-F1A9F284BC8A}">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C33" authorId="2" shapeId="0" xr:uid="{F4EF295B-8807-4892-8990-95BBCD3A381D}">
      <text>
        <t>[Threaded comment]
Your version of Excel allows you to read this threaded comment; however, any edits to it will get removed if the file is opened in a newer version of Excel. Learn more: https://go.microsoft.com/fwlink/?linkid=870924
Comment:
    Add narrative into the Annual Review about the pause between April and August (then drop indicator from future logframes?)</t>
      </text>
    </comment>
    <comment ref="C34" authorId="3" shapeId="0" xr:uid="{0ED452DB-0687-432D-A609-810A68181C1C}">
      <text>
        <t>[Threaded comment]
Your version of Excel allows you to read this threaded comment; however, any edits to it will get removed if the file is opened in a newer version of Excel. Learn more: https://go.microsoft.com/fwlink/?linkid=870924
Comment:
    This should refer to the coordination between UN agencies (UNICEF/WHO/UNFPA), as well as UNJP coordination with implementing partners such as MoH, CoM, CRH, ChanCo, SDI, MRCS etc</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tc={DA163403-CEC0-4FE9-B899-A5A9884305C3}</author>
    <author>tc={95033481-C765-4805-8DE1-218A1F20686F}</author>
    <author>tc={07023FB3-A655-4D0B-9244-FDD84B2F9734}</author>
    <author>tc={897F4D60-E564-415C-8299-4EA0289935BB}</author>
    <author>Amy Potter</author>
  </authors>
  <commentList>
    <comment ref="E4" authorId="0" shapeId="0" xr:uid="{DA163403-CEC0-4FE9-B899-A5A9884305C3}">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B25" authorId="1" shapeId="0" xr:uid="{95033481-C765-4805-8DE1-218A1F20686F}">
      <text>
        <t>[Threaded comment]
Your version of Excel allows you to read this threaded comment; however, any edits to it will get removed if the file is opened in a newer version of Excel. Learn more: https://go.microsoft.com/fwlink/?linkid=870924
Comment:
    Include as a recommendation for the Annual Review in Feb 2022</t>
      </text>
    </comment>
    <comment ref="A36" authorId="2" shapeId="0" xr:uid="{07023FB3-A655-4D0B-9244-FDD84B2F9734}">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52" authorId="3" shapeId="0" xr:uid="{897F4D60-E564-415C-8299-4EA0289935BB}">
      <text>
        <t>[Threaded comment]
Your version of Excel allows you to read this threaded comment; however, any edits to it will get removed if the file is opened in a newer version of Excel. Learn more: https://go.microsoft.com/fwlink/?linkid=870924
Comment:
    Have agreed with UNICEF (on behalf of UNJP) that we will keep this indicator but report in narrative on % health spending allocated to PHC, as there is not straightforward data source that can tell us this to use as an indicator</t>
      </text>
    </comment>
    <comment ref="B110" authorId="4" shapeId="0" xr:uid="{ECF7D2B7-1B79-4618-B567-3943BAB54010}">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15" authorId="4" shapeId="0" xr:uid="{CB650B70-F371-43BA-8D79-C0B465BF9C5E}">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 ref="D141" authorId="4" shapeId="0" xr:uid="{5594F4F7-0E9D-4AA0-B117-63DECA776562}">
      <text>
        <r>
          <rPr>
            <b/>
            <sz val="9"/>
            <color indexed="81"/>
            <rFont val="Tahoma"/>
            <family val="2"/>
          </rPr>
          <t>Amy Potter:</t>
        </r>
        <r>
          <rPr>
            <sz val="9"/>
            <color indexed="81"/>
            <rFont val="Tahoma"/>
            <family val="2"/>
          </rPr>
          <t xml:space="preserve">
This is the average from the DHSSi supported districts</t>
        </r>
      </text>
    </comment>
    <comment ref="B146" authorId="4" shapeId="0" xr:uid="{F9765039-3559-4979-B3E8-A1AC6CBA268C}">
      <text>
        <r>
          <rPr>
            <b/>
            <sz val="9"/>
            <color indexed="81"/>
            <rFont val="Tahoma"/>
            <family val="2"/>
          </rPr>
          <t>Amy Potter:</t>
        </r>
        <r>
          <rPr>
            <sz val="9"/>
            <color indexed="81"/>
            <rFont val="Tahoma"/>
            <family val="2"/>
          </rPr>
          <t xml:space="preserve">
The % of health facilities in UNJP districts that have undergone an Integrated Supportive Supervision (ISS) will be reported through the underying UNJP Results Framework</t>
        </r>
      </text>
    </comment>
    <comment ref="B156" authorId="4" shapeId="0" xr:uid="{8AA48142-6DD6-4C74-BF8C-40A9FC41CAF2}">
      <text>
        <r>
          <rPr>
            <b/>
            <sz val="9"/>
            <color indexed="81"/>
            <rFont val="Tahoma"/>
            <family val="2"/>
          </rPr>
          <t>Amy Potter:</t>
        </r>
        <r>
          <rPr>
            <sz val="9"/>
            <color indexed="81"/>
            <rFont val="Tahoma"/>
            <family val="2"/>
          </rPr>
          <t xml:space="preserve">
The % of facilities that have a functional HCMC will be reported through the underlying UNJP Results Framework</t>
        </r>
      </text>
    </comment>
    <comment ref="B252" authorId="4" shapeId="0" xr:uid="{3BA36F8C-C840-4B17-9439-71D7DF0C96EB}">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tc={FDBF2D79-1A30-4F34-B52B-5B7D96B822F6}</author>
    <author>tc={DDFC60E8-2429-46B6-AF2C-5F87095CE01A}</author>
    <author>tc={750C36E7-6354-4369-B48A-32A1EC0DC24A}</author>
    <author>tc={49DFBA4B-07AC-4B1C-A17B-AA74DE57CBC8}</author>
    <author>Amy Potter</author>
  </authors>
  <commentList>
    <comment ref="E4" authorId="0" shapeId="0" xr:uid="{FDBF2D79-1A30-4F34-B52B-5B7D96B822F6}">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B25" authorId="1" shapeId="0" xr:uid="{DDFC60E8-2429-46B6-AF2C-5F87095CE01A}">
      <text>
        <t>[Threaded comment]
Your version of Excel allows you to read this threaded comment; however, any edits to it will get removed if the file is opened in a newer version of Excel. Learn more: https://go.microsoft.com/fwlink/?linkid=870924
Comment:
    Include as a recommendation for the Annual Review in Feb 2022</t>
      </text>
    </comment>
    <comment ref="A36" authorId="2" shapeId="0" xr:uid="{750C36E7-6354-4369-B48A-32A1EC0DC24A}">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52" authorId="3" shapeId="0" xr:uid="{49DFBA4B-07AC-4B1C-A17B-AA74DE57CBC8}">
      <text>
        <t>[Threaded comment]
Your version of Excel allows you to read this threaded comment; however, any edits to it will get removed if the file is opened in a newer version of Excel. Learn more: https://go.microsoft.com/fwlink/?linkid=870924
Comment:
    Have agreed with UNICEF (on behalf of UNJP) that we will keep this indicator but report in narrative on % health spending allocated to PHC, as there is not straightforward data source that can tell us this to use as an indicator</t>
      </text>
    </comment>
    <comment ref="B110" authorId="4" shapeId="0" xr:uid="{A49246A3-B83C-4CAE-8238-CE5383CACEC6}">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15" authorId="4" shapeId="0" xr:uid="{CE80AD9D-0BCD-43D9-BC7F-08705BB0C1AF}">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 ref="D141" authorId="4" shapeId="0" xr:uid="{D1F267FE-F8D8-4B09-8747-F0B1D58FFB26}">
      <text>
        <r>
          <rPr>
            <b/>
            <sz val="9"/>
            <color indexed="81"/>
            <rFont val="Tahoma"/>
            <family val="2"/>
          </rPr>
          <t>Amy Potter:</t>
        </r>
        <r>
          <rPr>
            <sz val="9"/>
            <color indexed="81"/>
            <rFont val="Tahoma"/>
            <family val="2"/>
          </rPr>
          <t xml:space="preserve">
This is the average from the DHSSi supported districts</t>
        </r>
      </text>
    </comment>
    <comment ref="B146" authorId="4" shapeId="0" xr:uid="{4F11F226-5A0D-41FC-8EE8-34338EA72A98}">
      <text>
        <r>
          <rPr>
            <b/>
            <sz val="9"/>
            <color indexed="81"/>
            <rFont val="Tahoma"/>
            <family val="2"/>
          </rPr>
          <t>Amy Potter:</t>
        </r>
        <r>
          <rPr>
            <sz val="9"/>
            <color indexed="81"/>
            <rFont val="Tahoma"/>
            <family val="2"/>
          </rPr>
          <t xml:space="preserve">
The % of health facilities in UNJP districts that have undergone an Integrated Supportive Supervision (ISS) will be reported through the underying UNJP Results Framework</t>
        </r>
      </text>
    </comment>
    <comment ref="B156" authorId="4" shapeId="0" xr:uid="{1B30D010-A599-4D3C-B6A0-59BBA509AAB7}">
      <text>
        <r>
          <rPr>
            <b/>
            <sz val="9"/>
            <color indexed="81"/>
            <rFont val="Tahoma"/>
            <family val="2"/>
          </rPr>
          <t>Amy Potter:</t>
        </r>
        <r>
          <rPr>
            <sz val="9"/>
            <color indexed="81"/>
            <rFont val="Tahoma"/>
            <family val="2"/>
          </rPr>
          <t xml:space="preserve">
The % of facilities that have a functional HCMC will be reported through the underlying UNJP Results Framework</t>
        </r>
      </text>
    </comment>
    <comment ref="B252" authorId="4" shapeId="0" xr:uid="{096D9D43-B1A5-4A6D-80E1-142F926204C6}">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tc={5FBA56E2-32EE-42F7-A8DC-34AE40F8AEBD}</author>
  </authors>
  <commentList>
    <comment ref="A8" authorId="0" shapeId="0" xr:uid="{5FBA56E2-32EE-42F7-A8DC-34AE40F8AEBD}">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tc={745C57AC-2563-404A-9195-662904C99842}</author>
    <author>tc={1184B140-A715-4DB7-BBF3-366F27517FAB}</author>
    <author>tc={CCF54A9F-0669-4D8C-8638-4DA1BE363A0C}</author>
    <author>Amy Potter</author>
  </authors>
  <commentList>
    <comment ref="E3" authorId="0" shapeId="0" xr:uid="{745C57AC-2563-404A-9195-662904C99842}">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A35" authorId="1" shapeId="0" xr:uid="{1184B140-A715-4DB7-BBF3-366F27517FAB}">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51" authorId="2" shapeId="0" xr:uid="{CCF54A9F-0669-4D8C-8638-4DA1BE363A0C}">
      <text>
        <t>[Threaded comment]
Your version of Excel allows you to read this threaded comment; however, any edits to it will get removed if the file is opened in a newer version of Excel. Learn more: https://go.microsoft.com/fwlink/?linkid=870924
Comment:
    Have agreed with UNICEF (on behalf of UNJP) that we will keep this indicator but report in narrative on % health spending allocated to PHC, as there is not straightforward data source that can tell us this to use as an indicator</t>
      </text>
    </comment>
    <comment ref="B117" authorId="3" shapeId="0" xr:uid="{1D472CAE-2466-4BA5-AC44-CFF4B730DE0E}">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22" authorId="3" shapeId="0" xr:uid="{D49A8043-605B-418B-BCD6-C78998137936}">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 ref="D148" authorId="3" shapeId="0" xr:uid="{F8CCA620-156C-47E3-A8E0-1852A4B1EF1F}">
      <text>
        <r>
          <rPr>
            <b/>
            <sz val="9"/>
            <color indexed="81"/>
            <rFont val="Tahoma"/>
            <family val="2"/>
          </rPr>
          <t>Amy Potter:</t>
        </r>
        <r>
          <rPr>
            <sz val="9"/>
            <color indexed="81"/>
            <rFont val="Tahoma"/>
            <family val="2"/>
          </rPr>
          <t xml:space="preserve">
This is the average from the DHSSi supported districts</t>
        </r>
      </text>
    </comment>
    <comment ref="B259" authorId="3" shapeId="0" xr:uid="{AD7E6C29-038A-47FD-B418-283D72518AC6}">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tc={DFC3D514-1A3B-455C-958A-18EC962D361E}</author>
    <author>tc={4387FD76-BD7F-4444-AC51-0FB489E9BFAE}</author>
    <author>tc={4DB273F9-5268-47A9-8DC5-7FFFCE9F7A6E}</author>
    <author>Amy Potter</author>
  </authors>
  <commentList>
    <comment ref="E3" authorId="0" shapeId="0" xr:uid="{DFC3D514-1A3B-455C-958A-18EC962D361E}">
      <text>
        <t>[Threaded comment]
Your version of Excel allows you to read this threaded comment; however, any edits to it will get removed if the file is opened in a newer version of Excel. Learn more: https://go.microsoft.com/fwlink/?linkid=870924
Comment:
    For the November 2020 AR</t>
      </text>
    </comment>
    <comment ref="A35" authorId="1" shapeId="0" xr:uid="{4387FD76-BD7F-4444-AC51-0FB489E9BFAE}">
      <text>
        <t>[Threaded comment]
Your version of Excel allows you to read this threaded comment; however, any edits to it will get removed if the file is opened in a newer version of Excel. Learn more: https://go.microsoft.com/fwlink/?linkid=870924
Comment:
    For the more comprehensive update after the AR in Feb 2022, consider updating the OUTCOME indicators/milestones to reflect the UNJP Districts only? Compared against national figures?</t>
      </text>
    </comment>
    <comment ref="B51" authorId="2" shapeId="0" xr:uid="{4DB273F9-5268-47A9-8DC5-7FFFCE9F7A6E}">
      <text>
        <t>[Threaded comment]
Your version of Excel allows you to read this threaded comment; however, any edits to it will get removed if the file is opened in a newer version of Excel. Learn more: https://go.microsoft.com/fwlink/?linkid=870924
Comment:
    Have agreed with UNICEF (on behalf of UNJP) that we will keep this indicator but report in narrative on % health spending allocated to PHC, as there is not straightforward data source that can tell us this to use as an indicator</t>
      </text>
    </comment>
    <comment ref="B103" authorId="3" shapeId="0" xr:uid="{CA87328C-6B2F-4994-B98A-EBF4262BD0D8}">
      <text>
        <r>
          <rPr>
            <b/>
            <sz val="9"/>
            <color indexed="81"/>
            <rFont val="Tahoma"/>
            <family val="2"/>
          </rPr>
          <t>Amy Potter:</t>
        </r>
        <r>
          <rPr>
            <sz val="9"/>
            <color indexed="81"/>
            <rFont val="Tahoma"/>
            <family val="2"/>
          </rPr>
          <t xml:space="preserve">
Basic EmONC functionality as stipulated in the implementation manual for developing a national network of EmONC maternity units (United Nations Population Fund, published in 2020) is defined as a composite of four indicators:
1.A facility is open 24 hours a day and 7 days a week 
2.A facility has at least three midwives to provide the basic EmONC signal functions 
3.Availability of essential drugs/equipment/supplies
4.performance of the specific signal function in the last 3 months prior to the assessment. 
DHIS2 signal function, data elements: 
1. RHD MAT EmOC Anticonvulsive,  
2. Antibiotics, 
3. Oxytocin, 
4. ERP, 
5. Manual Rem Placenta, 
6. Blood Transfusion 
7. RHD MAT Newborn Complication Mgmt Rescucitations
</t>
        </r>
      </text>
    </comment>
    <comment ref="D108" authorId="3" shapeId="0" xr:uid="{87E94BA4-1BA3-44CC-8FDA-D0F821533CBD}">
      <text>
        <r>
          <rPr>
            <b/>
            <sz val="9"/>
            <color indexed="81"/>
            <rFont val="Tahoma"/>
            <family val="2"/>
          </rPr>
          <t>Amy Potter:</t>
        </r>
        <r>
          <rPr>
            <sz val="9"/>
            <color indexed="81"/>
            <rFont val="Tahoma"/>
            <family val="2"/>
          </rPr>
          <t xml:space="preserve">
2020 report with 2019 data for Malawi:  https://washdata.org/monitoring/health-care-facilities
Next update available in 2022/23</t>
        </r>
      </text>
    </comment>
    <comment ref="D134" authorId="3" shapeId="0" xr:uid="{9DB5E78F-2CAE-400D-999A-1BED333A9385}">
      <text>
        <r>
          <rPr>
            <b/>
            <sz val="9"/>
            <color indexed="81"/>
            <rFont val="Tahoma"/>
            <family val="2"/>
          </rPr>
          <t>Amy Potter:</t>
        </r>
        <r>
          <rPr>
            <sz val="9"/>
            <color indexed="81"/>
            <rFont val="Tahoma"/>
            <family val="2"/>
          </rPr>
          <t xml:space="preserve">
This is the average from the DHSSi supported districts</t>
        </r>
      </text>
    </comment>
    <comment ref="B245" authorId="3" shapeId="0" xr:uid="{B400E68C-1E36-4577-96A7-ACDDDA7CDBA5}">
      <text>
        <r>
          <rPr>
            <b/>
            <sz val="9"/>
            <color indexed="81"/>
            <rFont val="Tahoma"/>
            <family val="2"/>
          </rPr>
          <t>Amy Potter:</t>
        </r>
        <r>
          <rPr>
            <sz val="9"/>
            <color indexed="81"/>
            <rFont val="Tahoma"/>
            <family val="2"/>
          </rPr>
          <t xml:space="preserve">
"Targeted health units" refers to health facilities provided with tablets by UNJP
"On time" = within agreed timelines as set out by IDSR guidelines (differs by public health event)</t>
        </r>
      </text>
    </comment>
  </commentList>
</comments>
</file>

<file path=xl/sharedStrings.xml><?xml version="1.0" encoding="utf-8"?>
<sst xmlns="http://schemas.openxmlformats.org/spreadsheetml/2006/main" count="10713" uniqueCount="1740">
  <si>
    <t>Please refer to the Smart Guide for advice on completing the various fields in the logframe.</t>
  </si>
  <si>
    <t>Smart Guide</t>
  </si>
  <si>
    <t>PROJECT TITLE: PROJECT TITLE: 'Umoyo Wathu' (Our Health): Delivering Universal Health Coverage (UHC) in Malawi through better quality, more accountable healthcare services</t>
  </si>
  <si>
    <t>IMPACT</t>
  </si>
  <si>
    <t>Impact Indicator 1</t>
  </si>
  <si>
    <t>Baseline</t>
  </si>
  <si>
    <t>Milestone 1</t>
  </si>
  <si>
    <t>Milestone 2</t>
  </si>
  <si>
    <t>Target:  2025</t>
  </si>
  <si>
    <t>Improved health outcomes for women and children in Malawi that contributes to building human capital and reducing poverty</t>
  </si>
  <si>
    <t>Reduced maternal mortality from 439 to 350 per 100,000 births</t>
  </si>
  <si>
    <t>Planned</t>
  </si>
  <si>
    <t>439  per 100,000 births</t>
  </si>
  <si>
    <t>TBD</t>
  </si>
  <si>
    <t>350 per 100,000 births</t>
  </si>
  <si>
    <t>Achieved</t>
  </si>
  <si>
    <t xml:space="preserve">Source </t>
  </si>
  <si>
    <t xml:space="preserve">MDHS 2015-16,  MDHS 2022-23 </t>
  </si>
  <si>
    <t>Impact Indicator 2</t>
  </si>
  <si>
    <t>Reduced neonatal mortality from 27 to 22 per 1,000 live births</t>
  </si>
  <si>
    <t xml:space="preserve"> 27 per 1,000 live births</t>
  </si>
  <si>
    <t xml:space="preserve"> 22 per 1,000 live births</t>
  </si>
  <si>
    <t>MDHS 2015-16,  MDHS 2022-23</t>
  </si>
  <si>
    <t>Impact Indicator 3</t>
  </si>
  <si>
    <t>64 per 1,000 live births</t>
  </si>
  <si>
    <t xml:space="preserve"> 48 per 1,000 live births</t>
  </si>
  <si>
    <t>Reduced child mortality from 64 to 48 per 1,000 live births</t>
  </si>
  <si>
    <t>Impact Indicator 4</t>
  </si>
  <si>
    <t>Target: 2025</t>
  </si>
  <si>
    <t>Reduced stunting in children under five years from 37% to 31%</t>
  </si>
  <si>
    <t>MICS 2020, MDHS 2022-23</t>
  </si>
  <si>
    <t>Impact Indicator 5</t>
  </si>
  <si>
    <t>Target (2025)</t>
  </si>
  <si>
    <t>Reduced impact of communicable disease outbreaks and epidemics</t>
  </si>
  <si>
    <t>Proportion of disease and emergency notifications appropriately responded to within three weeks of notification</t>
  </si>
  <si>
    <t>100% of disease and emergency notifications appropriately responded to within three weeks of notification</t>
  </si>
  <si>
    <t>Source</t>
  </si>
  <si>
    <t>WHO, GoM IHR reports</t>
  </si>
  <si>
    <t>Impact Indicator 6</t>
  </si>
  <si>
    <t>Target (date)</t>
  </si>
  <si>
    <t>OUTCOME</t>
  </si>
  <si>
    <t>Outcome Indicator 1</t>
  </si>
  <si>
    <t>Baseline 2017</t>
  </si>
  <si>
    <t>Assumptions</t>
  </si>
  <si>
    <t>Increased access to and use of free, quality, essential life-saving and preventive health and nutrition services by poor and vulnerable women of reproductive age , newborns, children and adolescents, delivered by an increasingly resilient, responsive and accountable public health system.</t>
  </si>
  <si>
    <t>Antenatal care coverage of four or more visits increased from 26% to 65%</t>
  </si>
  <si>
    <t>•	Health shocks including those due to climatic shocks are localised and are promptly and effectively contained; 
•	Greater utilization at scale of primary health services that are of high quality, especially by poor women of reproductive age, adolescent mothers and children lead to improved treatment outcomes due to appropriateness of interventions to address the health burden; 
•	Widespread and sustained positive change in health seeking and health promotion behaviours especially by the poor and most vulnerable;
•	Malawi remains politically stable with sustained positive trajectory in economic growth that translates to more households with greater purchasing power and progressively greater GoM allocation of budget to health and other basic services.</t>
  </si>
  <si>
    <t>MDHS 2015-16, MDHS 2022-23 and HMIS reports</t>
  </si>
  <si>
    <t>Outcome Indicator 2</t>
  </si>
  <si>
    <t>Increase post-partum coverage from 39% to 65%</t>
  </si>
  <si>
    <t>Outcome Indicator 3</t>
  </si>
  <si>
    <t>Increase percentage of infants aged 12 months fully immunised from 71% to 92%</t>
  </si>
  <si>
    <t>Outcome Indicator 4</t>
  </si>
  <si>
    <t>Increase allocation of GoM budget to the health sector from 10.8% to 15%</t>
  </si>
  <si>
    <t>GoM Reports</t>
  </si>
  <si>
    <t>Outcome Indicator 5</t>
  </si>
  <si>
    <t>Increase in client satisfaction from with health services to 80% in target districts</t>
  </si>
  <si>
    <t>Baseline study commenced in target districts</t>
  </si>
  <si>
    <t>Programme and GoM Reports</t>
  </si>
  <si>
    <t>INPUTS (£130million)</t>
  </si>
  <si>
    <t>DFID (£)</t>
  </si>
  <si>
    <t>Govt (£)</t>
  </si>
  <si>
    <t>Other (£)</t>
  </si>
  <si>
    <t>Total (£)</t>
  </si>
  <si>
    <t>DFID SHARE (%)</t>
  </si>
  <si>
    <t>£130 million</t>
  </si>
  <si>
    <t>INPUTS (HR)</t>
  </si>
  <si>
    <t>DFID (FTEs)</t>
  </si>
  <si>
    <t>0.4 of Health Team Leader/Senior Health adviser, 1 of Health Adviser,  0.4 of B1 Deputy Team leader and 0.8 of B1 programme manager</t>
  </si>
  <si>
    <t>OUTPUT 1</t>
  </si>
  <si>
    <t>Output Indicator 1.1</t>
  </si>
  <si>
    <t xml:space="preserve">Target (October 2020) </t>
  </si>
  <si>
    <t>Increased readiness of the primary health platform to deliver free quality essential health services to poor communities at facility and community level</t>
  </si>
  <si>
    <t>Expanded  HSJF management arrangements established and operational</t>
  </si>
  <si>
    <t xml:space="preserve"> Expanded management framework for HSJF agreed and recruitment completed. HSJF workplan for GoM FY 2020/21 finalised and agreed by Executive Committee</t>
  </si>
  <si>
    <t xml:space="preserve"> Expanded management framework for HSJF agreed and recruitment completed. HSJF workplan for FY 2020/21 finalised and agreed by Executive Committee</t>
  </si>
  <si>
    <t>Inputs are appropriately prioritised and sequenced for procurement to ensure timely delivery in districts. Procurement of EHP services from CHAM are delivered fully as per SLA agreement, health facilities construction, refurbishment proceed with obstacles to timely completion adequately addressed.. Procured equipment appropriate and of good quality with timely distribution.  Health workforce in facilities, districts and communities receptive and appropriately motivated to maintain and use tools appropriately, are adequately matched to the right level of health facility, and are receptive to new patient centred and performance oriented approach to training and service delivery.  Good coordination between HSJF management and implementing partners in districts (UNJP, USAID's LGAP) to ensure complementary implementation.</t>
  </si>
  <si>
    <t>HSJF reports, UNJP reports</t>
  </si>
  <si>
    <t>Output Indicator 1.2</t>
  </si>
  <si>
    <t>Target (October 2020)</t>
  </si>
  <si>
    <t>Expanded delivery of EHP through eligible CHAM facilities</t>
  </si>
  <si>
    <t>TBC</t>
  </si>
  <si>
    <t xml:space="preserve">Increase by 5%  number of CHAM facilities with SLAs providing a specified package of Maternal, newborn and childhealth  of health services  </t>
  </si>
  <si>
    <t xml:space="preserve">Increase by 5% in number of CHAM facilities with SLAs providing a specified package of Maternal and childhealth package of health services  </t>
  </si>
  <si>
    <t>IMPACT WEIGHTING (45%)</t>
  </si>
  <si>
    <t>Output Indicator 1.3</t>
  </si>
  <si>
    <t>RBF framework established</t>
  </si>
  <si>
    <t xml:space="preserve">Consensus reached on Programme RBF strategy through HSJF and workplan development commenced. </t>
  </si>
  <si>
    <t>Output Indicator 1.4</t>
  </si>
  <si>
    <t xml:space="preserve">Number/ of health workers trained/mentored on service quality </t>
  </si>
  <si>
    <t>Output Indicator 1.5</t>
  </si>
  <si>
    <t>Number of health facilities that received medical equipment or other direct support from HSJF  and UNJP</t>
  </si>
  <si>
    <t xml:space="preserve">Proportion of health facilities surveyed/ visited that are capable of performing B/CEMONC signals  . </t>
  </si>
  <si>
    <t xml:space="preserve">INPUTS </t>
  </si>
  <si>
    <t>£99.45 million</t>
  </si>
  <si>
    <t>OUTPUT 2</t>
  </si>
  <si>
    <t>Output Indicator 2.1</t>
  </si>
  <si>
    <t>Effective and response management of available health resources at district level</t>
  </si>
  <si>
    <t>Implementation arrangements with LGAP finalised</t>
  </si>
  <si>
    <t>LGAP  workplan and contribution to logframe indicators finalised and approved by DFID</t>
  </si>
  <si>
    <t xml:space="preserve">•	Strong government commitment to reforms including decentralisation and implementation of health policies is sustained.•	Political commitment to address corruption in the sector lead to tighter controls and greater enforcement of sanctions.
•	Power relations between Government departments, specifically local government, MoHP and Finance) are increasingly addressed and do not hinder progress on strengthening health management, equitable health allocations and delivery in districts. </t>
  </si>
  <si>
    <t>Output Indicator 2.2</t>
  </si>
  <si>
    <t>Timely disbursement of GoM funding grants to districts as per disbursement schedule - (Amounts Vs Frequency)</t>
  </si>
  <si>
    <t xml:space="preserve">Baseline established and disseminated </t>
  </si>
  <si>
    <t>Programme Reports</t>
  </si>
  <si>
    <t>IMPACT WEIGHTING (20%)</t>
  </si>
  <si>
    <t>Output Indicator 2.3</t>
  </si>
  <si>
    <t xml:space="preserve">Number of districts that completed the development of annual Detailed Implementation Plans (DIP) on time </t>
  </si>
  <si>
    <t>Programme Report</t>
  </si>
  <si>
    <t>£18.2 million</t>
  </si>
  <si>
    <t>OUTPUT 3</t>
  </si>
  <si>
    <t>Output Indicator 3.1</t>
  </si>
  <si>
    <t>Improved accountability between levels of the public health system; and stronger citizens' participation and demand for delivery of quality health services £12.25million</t>
  </si>
  <si>
    <t>Establish programme accountability framework</t>
  </si>
  <si>
    <t>Consensus reached by implementing partners, led by UNJP on programme accountability strategy, theory of change and workplan and approved by DFID. Engagement with MoHP and MoLGRD on accountability strategy commenced</t>
  </si>
  <si>
    <t xml:space="preserve">•	Government commitment to accountability at the various levels of the health sector (nationally, in districts and at health centres) for improved health outcomes is sustained.  
•	Social cultural barriers that may hinder community engagement and participation in health care delivery (particularly for women and youths) do not hinder progress on accountability initiatives.  </t>
  </si>
  <si>
    <t>Output Indicator 3.2</t>
  </si>
  <si>
    <t>Baseline assessment of district and community level accountability mechanisms completed</t>
  </si>
  <si>
    <t xml:space="preserve">Assessment report on accountability mechanisms in districts disseminated and informs programme accountability strategy and workplan </t>
  </si>
  <si>
    <t>UNJP Programme Reports</t>
  </si>
  <si>
    <t>Output Indicator 3.3</t>
  </si>
  <si>
    <t xml:space="preserve">Number of eligible health facilities in the programme supported area that have functional Health Centre Management Committees </t>
  </si>
  <si>
    <t>£12.35 million</t>
  </si>
  <si>
    <t xml:space="preserve">Target (date) </t>
  </si>
  <si>
    <t>IMPACT WEIGHTING (%)</t>
  </si>
  <si>
    <t>INPUTS (£)</t>
  </si>
  <si>
    <t>OUTPUT 4</t>
  </si>
  <si>
    <t>Output Indicator 4.1</t>
  </si>
  <si>
    <t>Programme start up arrangements finalised and full implementation commenced</t>
  </si>
  <si>
    <t xml:space="preserve"> UN Joint programme fully  operational</t>
  </si>
  <si>
    <t xml:space="preserve">MOU signed with UNICEF and final programme document , logframe and Costed Workplan approved by DFID; </t>
  </si>
  <si>
    <t>Timely conclusion of MOU administrative agreement and PMEL contracting through PSD; Programme implementing partners engage in timely recruitment of essential staff;   Implementing partners understand the importance of collaboration and appropriate sequencing of interventions to achieve and maximise programme impact;  PMEL's lead role in developing programme performance framework is recognised and respected.</t>
  </si>
  <si>
    <t>Output Indicator 4.2</t>
  </si>
  <si>
    <t>PMEL supplier procured and operational</t>
  </si>
  <si>
    <t>Programme overarching logframe developed and approved by DFID with agreement of all implementing partners; programme operational research framework developed, client satisfaction baseline study commenced in conjunction with UNJP</t>
  </si>
  <si>
    <t>IMPACT WEIGHTING (15%)</t>
  </si>
  <si>
    <t>Output Indicator 4.3</t>
  </si>
  <si>
    <t>Coordination mechanisms for programme implementing partners  at national level established, formalised and operational</t>
  </si>
  <si>
    <t>Coordinating mechanisms for implementing partners operational with implementing partners and overarching logframe indicators agreed and approved by DFID</t>
  </si>
  <si>
    <t>Milestone 1
March 2020</t>
  </si>
  <si>
    <t>Milestone 2
June 2020</t>
  </si>
  <si>
    <t>Milestone 3
June2021</t>
  </si>
  <si>
    <t>Milestone 4
June 2022</t>
  </si>
  <si>
    <t>Milestone 5
June 2023</t>
  </si>
  <si>
    <t>Milestone 6
June 2024</t>
  </si>
  <si>
    <t>Target: 
June 2025</t>
  </si>
  <si>
    <t>slope</t>
  </si>
  <si>
    <t xml:space="preserve">Maternal Mortality Ratio per 100,000 live births </t>
  </si>
  <si>
    <t>MDHS 2015-16,  MDHS 2022-23 , MICS/UN projection 2025</t>
  </si>
  <si>
    <t xml:space="preserve">MMR </t>
  </si>
  <si>
    <t>MMR</t>
  </si>
  <si>
    <t>NMR</t>
  </si>
  <si>
    <t xml:space="preserve">stunting </t>
  </si>
  <si>
    <t>CMR</t>
  </si>
  <si>
    <t xml:space="preserve">Neonatal Mortality Rate per 1,000 live births </t>
  </si>
  <si>
    <t xml:space="preserve">Child Mortality Rate </t>
  </si>
  <si>
    <t xml:space="preserve">Stunting in children under five years  </t>
  </si>
  <si>
    <t>Proportion of  disease and emergency notifications appropriately responded to within three weeks of notification</t>
  </si>
  <si>
    <t>Antenatal care 4+ (four or more visits)</t>
  </si>
  <si>
    <t xml:space="preserve">Proportion of  post-partum coverage </t>
  </si>
  <si>
    <t xml:space="preserve">Proportion of fully immunised children of under 12 months old </t>
  </si>
  <si>
    <t>HMIS/ GoM  reports</t>
  </si>
  <si>
    <t>Milestone 2
October 2020</t>
  </si>
  <si>
    <t xml:space="preserve">Proportion of government budget allocated to the health sector </t>
  </si>
  <si>
    <t>Increase in client satisfaction with health services to 80% in target districts</t>
  </si>
  <si>
    <t>DFID (£)130m</t>
  </si>
  <si>
    <t xml:space="preserve">INPUTS (HR) 1 Senior Health Advisor, 1 Health Advisor, 1 Senior Programme Manager, 1 Programme Manager </t>
  </si>
  <si>
    <t>DFID (Full Time Equivalant)</t>
  </si>
  <si>
    <t>1 of Health Advisor, 1 of Programme Manager, 0.4 of Senior PM, 0.3 of Health Team Leader/Senior Health adviser.</t>
  </si>
  <si>
    <t>Milestone 3
June 2021</t>
  </si>
  <si>
    <t>Increased readiness of the primary health platform to deliver free quality essential health services to poor communities at facility and community level  (Primarily delivered through HSJF via techinical support from UNJP)</t>
  </si>
  <si>
    <t xml:space="preserve">HSJF governance motion is operational.  DFID's funding and  MOU to work with the HSJF ended on the 31/10/19 </t>
  </si>
  <si>
    <t xml:space="preserve">HSJF  DFID- MoF  MoU signed and DFID funds disbursed. 18 motions approved and being implemented. </t>
  </si>
  <si>
    <t xml:space="preserve">HSJF planning process aligns with the national planning. Major bottlenecks like construction will be resolved through the new expanded management framework of the HSJF. </t>
  </si>
  <si>
    <t xml:space="preserve">HSJF governance, results tracking and integrated risk management process consolidates. HSJF pilots more complex but high impact initiatives, including districts funding. </t>
  </si>
  <si>
    <t xml:space="preserve">In collaboration with the UNJP, HSJF's capacity and decision making for districts level resource management consolidates. </t>
  </si>
  <si>
    <t xml:space="preserve">HSJF national and districts priorities identified through a VFM analysis and based on a master national plan, burn rate improved to above 80%, reporting done regularly </t>
  </si>
  <si>
    <t>Number of people served  with HSJF funded Maternal, Newborn, Child and other EHP medical services  (50%DFIDs attributed)</t>
  </si>
  <si>
    <t xml:space="preserve">3.2 million  </t>
  </si>
  <si>
    <t xml:space="preserve">1.9 million  </t>
  </si>
  <si>
    <t xml:space="preserve">3.5 million  </t>
  </si>
  <si>
    <t xml:space="preserve">4 million </t>
  </si>
  <si>
    <t>4 million</t>
  </si>
  <si>
    <t xml:space="preserve">4 million   </t>
  </si>
  <si>
    <t xml:space="preserve">HSJF reports </t>
  </si>
  <si>
    <t>Number of CHAM facilities that provided EHP services through HSJF funded Service Level Agreement  (SLA) (50%DFIDs attributed)</t>
  </si>
  <si>
    <t>RBF/ health centre grant  framework established</t>
  </si>
  <si>
    <t>No established  RBF framework . DFID piloted a health centre grant model through MHSP.</t>
  </si>
  <si>
    <t xml:space="preserve">HSJF in collaboration with UNJP pilots RBF/PBF or similar arrangement </t>
  </si>
  <si>
    <t>Number of RBF beneficiary health facilities and districts TBD</t>
  </si>
  <si>
    <t xml:space="preserve">Cumulative number of health facilities that received medical equipment or other direct support from HSJF   </t>
  </si>
  <si>
    <t>Output Indicator 1.6</t>
  </si>
  <si>
    <t>HSJF governance process including results management and VFM analysis</t>
  </si>
  <si>
    <t xml:space="preserve">Governance motion available, progressively improving risk management since HSJF establishment , starting improved results management </t>
  </si>
  <si>
    <t xml:space="preserve">HSJF resutls framework and a new Mid Year Budget is agreed/approved by the HSJF executive group. </t>
  </si>
  <si>
    <t xml:space="preserve">Based on the 2019 HSJF review improved results management and efficiency </t>
  </si>
  <si>
    <t>Total number of motions approved and operational TBD</t>
  </si>
  <si>
    <t>Output Indicator 1.7</t>
  </si>
  <si>
    <t xml:space="preserve">HSJF risk management systems and processess improved </t>
  </si>
  <si>
    <t xml:space="preserve">Risk is identified and managed through motions, which is rather fragemented. Risk management tools in place, including a Procurment Oversight Agent. </t>
  </si>
  <si>
    <t xml:space="preserve"> HJSF moves in to an integrated risk management , risk is discussed in HSJF management meetings. </t>
  </si>
  <si>
    <t xml:space="preserve">Risk is pre-identified and managed proactively. Risk management tools are in place. Further safeguarding mechanisms introduced if required as HSJF invests more and closer to districts. </t>
  </si>
  <si>
    <t xml:space="preserve">Integrated risk management consolidates both at district and central level. With more capacity buidling executed targeting procurment and financial managmemnet capacity of districts and the centeral ministry. </t>
  </si>
  <si>
    <t>Output Indicator 1.8</t>
  </si>
  <si>
    <t xml:space="preserve">Number of health facilities renovated or being constructed through HSJF funding </t>
  </si>
  <si>
    <t xml:space="preserve">5 health centres and 31 Umoyo houses for frontline workers actively under construction  </t>
  </si>
  <si>
    <t>Construction timelines agreed with targets for number of sites underway and number of sites completed for June 2020</t>
  </si>
  <si>
    <t xml:space="preserve">Continue the construction of 8 health centres and 34 Umoyo houses,  this incudes restarting the construction that have been stalled </t>
  </si>
  <si>
    <t xml:space="preserve">Finalise the construction of Milestone 1, start new renovation or construction projects </t>
  </si>
  <si>
    <t xml:space="preserve">Number of new constructions/ renovations to be determined </t>
  </si>
  <si>
    <t xml:space="preserve">number of new constructions/ renovations to be determined </t>
  </si>
  <si>
    <t>Output Indicator 1.9</t>
  </si>
  <si>
    <t>Output Indicator 1.10</t>
  </si>
  <si>
    <t>Proportion of health facilities surveyed/ visited that are capable of performing B/CEMONC signals  . (HSJF + UNJP)</t>
  </si>
  <si>
    <t>INPUTS (£70m)</t>
  </si>
  <si>
    <t>DFID (£)70</t>
  </si>
  <si>
    <t>Effective and response management of available health resources at district level (LGAP)</t>
  </si>
  <si>
    <t>LGAP  workplan and contribution to log frame indicators finalised and approved by DFID</t>
  </si>
  <si>
    <t xml:space="preserve">•	Strong government commitment to reforms including decentralisation and implementation of health policies is sustained.•	Political commitment to address corruption in the sector lead to tighter controls and greater enforcement of sanctions.
•	Power relations between Government departments, specifically local government, MOH and Finance) are increasingly addressed and do not hinder progress on strengthening health management, equitable health allocations and delivery in districts. </t>
  </si>
  <si>
    <t>Timely disbursement of GoM funding grants to districts as per disbursement schedule</t>
  </si>
  <si>
    <t>INPUTS  (£13m)</t>
  </si>
  <si>
    <t>DFID (£)13m</t>
  </si>
  <si>
    <t xml:space="preserve">Improved accountability between levels of the public health system; and stronger citizens' participation and demand for delivery of quality health services  </t>
  </si>
  <si>
    <t>Establish programme accountability framework (LGAP)</t>
  </si>
  <si>
    <t>Consensus reached by implementing partners, led by UNJP on programme accountability strategy, theory of change and workplan and approved by DFID. Engagement with MOH and MoLGRD on accountability strategy commenced</t>
  </si>
  <si>
    <t>The programme accountability and monitoring framework  regularly used</t>
  </si>
  <si>
    <t>IMPACT WEIGHTING (35%)</t>
  </si>
  <si>
    <t>Baseline assessment of district and community level accountability mechanisms completed (UNJP)</t>
  </si>
  <si>
    <t xml:space="preserve">community based accountability mechanisms piloted </t>
  </si>
  <si>
    <t xml:space="preserve">community based accountability mechanisms implemented </t>
  </si>
  <si>
    <t>Number of eligible health facilities in the programme supported area that have functional Health Centre Management Committees (UNJP)</t>
  </si>
  <si>
    <t>INPUTS (£45m)</t>
  </si>
  <si>
    <t>DFID (£)45m</t>
  </si>
  <si>
    <t>Programme start up and montoring arrangements finalised and full implementation commenced</t>
  </si>
  <si>
    <t xml:space="preserve"> UN Joint programme fully  operational (UNJP)</t>
  </si>
  <si>
    <t>MOU signed with UNICEF and final programme document , log frame and workplan approved by DFID</t>
  </si>
  <si>
    <t xml:space="preserve">PMEL supplier/s operational. Detailed milestones to be demined </t>
  </si>
  <si>
    <t>IMPACT WEIGHTING (5%)</t>
  </si>
  <si>
    <t xml:space="preserve">Coordination mechanisms are functional and outcome documented through minutes and other tools </t>
  </si>
  <si>
    <t>INPUTS (£ 2m)</t>
  </si>
  <si>
    <t>DFID (£)2m</t>
  </si>
  <si>
    <t>Use this change log to record all changes to the logframe over the life of the project.</t>
  </si>
  <si>
    <t>ID</t>
  </si>
  <si>
    <t>LOGFRAME SECTION</t>
  </si>
  <si>
    <t>DETAILS OF CHANGE</t>
  </si>
  <si>
    <t>AUTHOR</t>
  </si>
  <si>
    <t>DATE</t>
  </si>
  <si>
    <t>E.g.</t>
  </si>
  <si>
    <t>Output 1, Indictor 2</t>
  </si>
  <si>
    <t>Indicator amended from 'No of children enrolled in primary schools' to 'Number of children enrolled in UNICEF supported primary schools (disagregated by sex)</t>
  </si>
  <si>
    <t>Joe Bloggs</t>
  </si>
  <si>
    <t xml:space="preserve">For all indcators </t>
  </si>
  <si>
    <t>changed final targets from 2020 to 2025</t>
  </si>
  <si>
    <t>Kassa</t>
  </si>
  <si>
    <t xml:space="preserve">Inserted Mileston3 to Mileston 5 colomuns and poulated with targets wherever possible </t>
  </si>
  <si>
    <t>Output 1.5</t>
  </si>
  <si>
    <t xml:space="preserve">moved to Output 2.4 </t>
  </si>
  <si>
    <t xml:space="preserve">Output 1.3,1.7, 1.8 </t>
  </si>
  <si>
    <t xml:space="preserve">Introduced new outputs and milestones </t>
  </si>
  <si>
    <t>Output 1.2, 1.3 , 1.1, 1.4</t>
  </si>
  <si>
    <t>Populated new milestones for the outer years</t>
  </si>
  <si>
    <t>Output 3.1,3.2,4.2,4.3</t>
  </si>
  <si>
    <t xml:space="preserve">Outcome 3 and 4 </t>
  </si>
  <si>
    <t xml:space="preserve">modifed Milestone 1 </t>
  </si>
  <si>
    <t xml:space="preserve">populated Milesones under March 2020 </t>
  </si>
  <si>
    <t>Impact 1,2,3,4 and outcome 1,2,3,4</t>
  </si>
  <si>
    <t>populated Milestones for 2022 and 2025</t>
  </si>
  <si>
    <t>Output 1.1,1.6,1.7</t>
  </si>
  <si>
    <t xml:space="preserve">integrated results from March 20 milestone in to June 20, also removed the whole March 20 colomun </t>
  </si>
  <si>
    <t xml:space="preserve">Output 1.4 </t>
  </si>
  <si>
    <t>replaced the indicator narrative by a new from number RBF schemes in to number of visits to HFs by HSJF supply chain delivery partners</t>
  </si>
  <si>
    <t xml:space="preserve">Output1.8, 1.9 </t>
  </si>
  <si>
    <t>Added quantitaive targets for August and September 20</t>
  </si>
  <si>
    <t xml:space="preserve">Output 2 and 3 </t>
  </si>
  <si>
    <t xml:space="preserve">merged both of them in to a new one </t>
  </si>
  <si>
    <t xml:space="preserve">old output 3.2, </t>
  </si>
  <si>
    <t xml:space="preserve">removed </t>
  </si>
  <si>
    <t>Output 4</t>
  </si>
  <si>
    <t>renamed as Output 3 (and integrated March 20 results in to June 20)</t>
  </si>
  <si>
    <t>new Output 4 introduced</t>
  </si>
  <si>
    <t>new output  added "Government of Malawi's response and resilence against  COVID  other similar outbreaks strengthened  "</t>
  </si>
  <si>
    <t>New milestone</t>
  </si>
  <si>
    <t xml:space="preserve">inserted a column  1 December  2020  </t>
  </si>
  <si>
    <t xml:space="preserve">Sarah </t>
  </si>
  <si>
    <t xml:space="preserve">populated the new  1 December  2020 column by milestone </t>
  </si>
  <si>
    <t>outcome 4 and 5</t>
  </si>
  <si>
    <t>populated new indicators for 2021 to 2025</t>
  </si>
  <si>
    <t>kassa</t>
  </si>
  <si>
    <t>impact 5</t>
  </si>
  <si>
    <t>Deleted as no data available</t>
  </si>
  <si>
    <t>Outcome and outputs</t>
  </si>
  <si>
    <t xml:space="preserve">rephrased the indicator wording for outcomes 1,2 &amp; 5 and outputs 1.1, 1.6, 1.7, 2.1, 2.2, 2.4, 3.1, 3.2, 3.3 and 4.6 to make sure its explaining what is being measured but doesn’t include any of the progress / target ie removing words like ‘improved’ or ‘established’ </t>
  </si>
  <si>
    <t>Baseline 2015-16</t>
  </si>
  <si>
    <t>Milestone 1
September 2020</t>
  </si>
  <si>
    <t>Milestone 1
December 2020</t>
  </si>
  <si>
    <t>Milestone 2
November 2021</t>
  </si>
  <si>
    <t>Milestone 3
November 2022</t>
  </si>
  <si>
    <t>Milestone 4
November 2023</t>
  </si>
  <si>
    <t>Milestone 5
November 2024</t>
  </si>
  <si>
    <t>Milestone 2
December 2020</t>
  </si>
  <si>
    <t>Milestone 3
November 2021</t>
  </si>
  <si>
    <t>Milestone 4
November 2022</t>
  </si>
  <si>
    <t>Milestone 5
November 2023</t>
  </si>
  <si>
    <t>Milestone 6
November 2024</t>
  </si>
  <si>
    <t>there is no good data to predict this , lets keep it dark</t>
  </si>
  <si>
    <t>Proportion of pregnant women who have  4+ (four or more) antenatal care visits</t>
  </si>
  <si>
    <t>22.2 (full data still pending)</t>
  </si>
  <si>
    <t>MDHS 2015-16, MDHS 2022-23 and HMIS reports OR UNJP SARA/SDI/WB</t>
  </si>
  <si>
    <t xml:space="preserve">Proportion of post-partum coverage </t>
  </si>
  <si>
    <t xml:space="preserve">63.3 (full data still pending </t>
  </si>
  <si>
    <t>GoM Reports (NHA and Annual Sector Report by the MOH)</t>
  </si>
  <si>
    <t>Percentage of client satisfaction with health services in target districts</t>
  </si>
  <si>
    <t xml:space="preserve">5% increase in client satisfaction from baseline </t>
  </si>
  <si>
    <t xml:space="preserve">10% increase in client satisfaction from baseline </t>
  </si>
  <si>
    <t xml:space="preserve">15% increase in clinet satisfaction from baseline </t>
  </si>
  <si>
    <t xml:space="preserve">20% increase in clinet satisfaction from baseline </t>
  </si>
  <si>
    <t xml:space="preserve">25% increase in clinet satisfaction from baseline or 80% satisfaction reported </t>
  </si>
  <si>
    <t>Client satisifaction survey not done - UNJP component just started</t>
  </si>
  <si>
    <t xml:space="preserve">UNJP survey reports </t>
  </si>
  <si>
    <t>Quality and implementation progress of  HSJF management arrangements</t>
  </si>
  <si>
    <t xml:space="preserve"> HSJF DFID- MOF MoU signed , 18 motions under implementation. Expanded management framework for HSJF agreed and recruitment started. HSJF workplan for GoM FY 2020/21 finalised and agreed by Executive Committee in July. HSJF annual report received. </t>
  </si>
  <si>
    <t xml:space="preserve"> HSJF DFID- MOF MoU signed ,(b) 18 motions under implementation. Expanded management framework for HSJF agreed and recruitment started. HSJF workplan for GoM FY 2020/21 finalised and agreed by Executive Committee in July. HSJF annual report received. </t>
  </si>
  <si>
    <t xml:space="preserve">HSJF governance, results tracking and integrated risk management process consolidated. HSJF pilots more complex and high impact initiatives, including districts funding. </t>
  </si>
  <si>
    <t>(a)HSJF FCDO - MOF MoU signed. (b)18 Motions under implementation, (c)Expanded Managed Framework data not available, (d) HSJF workplan data not available, (e)HSJF Annual report received, (f)HSJF Governance Motion operational</t>
  </si>
  <si>
    <t xml:space="preserve">DFID contributes 50% of the funding for this motion , while the rest is covered by KFW and Norway </t>
  </si>
  <si>
    <t>Number of people served  with HSJF funded Maternal, Newborn, Child and other EHP medical services  (50% DFIDs attributed)</t>
  </si>
  <si>
    <t>Reporting not yet available - to be assessed in Dec 2020</t>
  </si>
  <si>
    <t>1,018, 252 OPD consultations by CHAM Facilities (Jan - June 2020). Govt facilities data still pending</t>
  </si>
  <si>
    <t>Number of CHAM facilities that provided EHP services through HSJF funded Service Level Agreement  (SLA) (50% attributed to DFID)</t>
  </si>
  <si>
    <t>160 (FCDO Attribution 80)</t>
  </si>
  <si>
    <t>HSJF results framework row 5</t>
  </si>
  <si>
    <t>IMPACT WEIGHTING (40%)</t>
  </si>
  <si>
    <t xml:space="preserve">Total number of health facilities visited by a HSJF supply chain delivery agent </t>
  </si>
  <si>
    <t xml:space="preserve">HSJF annual report </t>
  </si>
  <si>
    <t xml:space="preserve">DFID conttibutes 30% of the funding for this motion , while the rest is covered by KFW and Norway </t>
  </si>
  <si>
    <t>TBC based on new motions that will be agreed in August every year</t>
  </si>
  <si>
    <t>Quality of HSJF governance process including results management and VFM analysis</t>
  </si>
  <si>
    <t xml:space="preserve">HSJF resutls framework and a new Mid Year Budget is agreed/approved.Based on the 2019 HSJF review improved results management and efficiency </t>
  </si>
  <si>
    <t xml:space="preserve">HSJF resutls framework developed, HSJF 20/21 budget is approved, The  Mid-year review process agreed upon </t>
  </si>
  <si>
    <t>Governance motion approved and in use, risk continues to be embedded in motions, risk register drafted, results framework developed and in use, HSJF 20/21 budget approved, Mid Year review agreed and approved</t>
  </si>
  <si>
    <t xml:space="preserve">Quality of HSJF risk management systems and processess </t>
  </si>
  <si>
    <t xml:space="preserve">HSJF moves in to integrated risk managmetn .Risk is pre-identified and managed proactively. Risk management tools are in place. Further safeguarding mechanisms introduced if required as HSJF invests more and closer to districts. </t>
  </si>
  <si>
    <t xml:space="preserve">Integrated risk management enhanced , including institutionalised  integration of  procurement and financial risk management through  POA and FA functions integrated </t>
  </si>
  <si>
    <t xml:space="preserve">Risk is pre-identified and managed proactively. Risk management tools in place,POA and FA functions integrated </t>
  </si>
  <si>
    <t>a)# of ongoing constructions that got completed= 14  b) 60% of construction sites hit   &gt;=80%  progress by Sept,20</t>
  </si>
  <si>
    <t xml:space="preserve">a)# of ongoing constructions that got completed= 18  b) 70% of construction sites hit   &gt;=80%   </t>
  </si>
  <si>
    <t>(a) 14 ongoing constructions completed, (b)60% of construction sites hit &gt;80% progress by Sep 20</t>
  </si>
  <si>
    <t xml:space="preserve">Number of health workers trained/mentored on service quality </t>
  </si>
  <si>
    <t>number of health workers trained in COVID =250 in August 20</t>
  </si>
  <si>
    <t>TBD once UNJP component operational</t>
  </si>
  <si>
    <t xml:space="preserve">800 health workers trained in Infection, Prevention and Control </t>
  </si>
  <si>
    <t xml:space="preserve">Improved accountability between levels of the public health system; enhanced management of resources at districts and stronger citizens' participation  </t>
  </si>
  <si>
    <t>Implementation progress with LGAP</t>
  </si>
  <si>
    <t xml:space="preserve">tbd once LGAP component operational and workplan agreed </t>
  </si>
  <si>
    <t>Proportion of timely disbursement of GoM funding grants to districts as per disbursement schedule</t>
  </si>
  <si>
    <t>Output Indicator 2.4</t>
  </si>
  <si>
    <t xml:space="preserve">Quality and implementation of programme accountability framework  </t>
  </si>
  <si>
    <t>Consensus reached by implementing partners, led by UNJP on programme  strategy, theory of change and workplan  Engagement with MOH and MoLGRD  commenced , Sept 20</t>
  </si>
  <si>
    <t xml:space="preserve">Consensus reached by implementing partners, led by UNJP on programme  strategy, theory of change and workplan . The programme accountablity and monitoring framework drafted </t>
  </si>
  <si>
    <t>Output Indicator 2.5</t>
  </si>
  <si>
    <t>INPUTS (£XXm)</t>
  </si>
  <si>
    <t xml:space="preserve"> Implementation progress UN Joint programme (UNJP)</t>
  </si>
  <si>
    <t>MOU signed with UNICEF and final programme documents  approved by DFID</t>
  </si>
  <si>
    <t>SAA signed with MPTFO and final programme documents approved by FCDO.Staff mobilization completed, sensitisation meetings completed with the MOH and districts, key policy documents that will be targeted at national level identified.</t>
  </si>
  <si>
    <t>SAA signed with UN Resident Cooridnator's office in Nov 2020. Inception phase underway up to March 21</t>
  </si>
  <si>
    <t xml:space="preserve">Progress of PMEL supplier procurement and implementation </t>
  </si>
  <si>
    <t>IMPACT WEIGHTING (10%)</t>
  </si>
  <si>
    <t xml:space="preserve">Progress and quality of coordination mechanisms for programme implementing partners at national level </t>
  </si>
  <si>
    <t xml:space="preserve">The first coordination meeting piloted </t>
  </si>
  <si>
    <t>First Coordination meeting yet to be piloted</t>
  </si>
  <si>
    <t xml:space="preserve">Government of Malawi's response and resilence against  COVID and  other similar outbreaks strengthened  </t>
  </si>
  <si>
    <t>Number of districts with fully functioning Rapid Response Team (RRT)</t>
  </si>
  <si>
    <t>Component ended</t>
  </si>
  <si>
    <t>UNICEF indicator 3.2</t>
  </si>
  <si>
    <t>Number of people reached on COVID-19 through messaging on prevention and access to services</t>
  </si>
  <si>
    <t>UNICEF indicator 4.1</t>
  </si>
  <si>
    <t>Oxygen supplies established
a) # oxygen plants
b) # ETUs receiving at least 75% of their oxygen needs</t>
  </si>
  <si>
    <t>a) 1
b) 4</t>
  </si>
  <si>
    <t>a) 1
b) 5</t>
  </si>
  <si>
    <t>a) 1 oxygen plant transported and installed at Kamuzu Central Hospital; 170 Oxygen concentrators procured and distributed
b) 2 ETUs receiving more than 75% of their Oxygen need</t>
  </si>
  <si>
    <t>UNICEF indicators 5.1 and 5.2</t>
  </si>
  <si>
    <t>Output Indicator 4.4</t>
  </si>
  <si>
    <t>Number  of ETUs that have recieved 100% of their PPE supply requirements</t>
  </si>
  <si>
    <t>17 ETUs received 100% of their supplies</t>
  </si>
  <si>
    <t>UNICEF indicator 6.2</t>
  </si>
  <si>
    <t>Output Indicator 4.5</t>
  </si>
  <si>
    <t xml:space="preserve">Number of planning and coordination meetings conducted </t>
  </si>
  <si>
    <t>4 HC
15 Sub Committee meetings</t>
  </si>
  <si>
    <t>16  Health Cluster meetings and minutes;                              120 sub committee and district meetings on surveillance, case management, logistics, and laboratory</t>
  </si>
  <si>
    <t>27 Health Cluster meetings supported, 384 subcommitee meetings conducted</t>
  </si>
  <si>
    <t>UNICEF indicator 7.2</t>
  </si>
  <si>
    <t>Output Indicator 4.6</t>
  </si>
  <si>
    <t>Maintainance of essential services 
i) % of mothers receiving PNC within 48hrs
ii) Proportion of children receiving Zinc and ORS for diarrhea
iii) Percentage of children that are vaccinated with three doses of DTP / Penta containing vaccine</t>
  </si>
  <si>
    <t>i) % of mothers receiving PNC within 48hrs = 51%
ii) Proportion of children receiving Zinc and ORS for diarrhea = 24%
iii) Percentage of children that are vaccinated with three doses of DTP / Penta containing vaccine = 93%</t>
  </si>
  <si>
    <t>Baseline levels are maintained
i) % of mothers receiving PNC within 48hrs = 51%
ii) Proportion of children receiving Zinc and ORS for diarrhea = 24%
iii) Percentage of children that are vaccinated with three doses of DTP / Penta containing vaccine = 93%</t>
  </si>
  <si>
    <t>(i)62% of mothers received PNC (ii) 25% of children received ORS and Zinc( full data pending) (iii) 52 % of children vaccinated with three doses of DPT/Penta containing vaccine</t>
  </si>
  <si>
    <t>2021 update - only consider milestones up to March 2022 until we know outcome of Spending Review</t>
  </si>
  <si>
    <t>[PLACEHOLDER: Consider a Global Health Security Indicator here when revising logframe in early 2022]</t>
  </si>
  <si>
    <t>TBD - could use  GHS index (26.4/100 for Malawi)  or the Health System sub-index  (Malawi score: 15.3)</t>
  </si>
  <si>
    <r>
      <t xml:space="preserve">Proportion of post-partum coverage </t>
    </r>
    <r>
      <rPr>
        <sz val="9"/>
        <color rgb="FFFF0000"/>
        <rFont val="Arial"/>
        <family val="2"/>
      </rPr>
      <t>(% mothers receiving PNC within 48hrs)</t>
    </r>
  </si>
  <si>
    <t>Baseline 2019</t>
  </si>
  <si>
    <t>Proportion of under 12-month olds that are fully immunised</t>
  </si>
  <si>
    <t>Routine HMIS (DHIS2)/ GoM  reports (HSSPII) - milestones based on HSSPII milestones</t>
  </si>
  <si>
    <t>[+narrative on % health spending allocated to PHC]</t>
  </si>
  <si>
    <t>GoM Reports (NHA and Annual Sector Report by the MOH); MoH Resource Mapping dataset</t>
  </si>
  <si>
    <t>% facilities with functional ombudsman and suggestion box or other feedback mechanism [i.e. exit interviews, community score cards]</t>
  </si>
  <si>
    <t>0 [according to DHIS2]</t>
  </si>
  <si>
    <t>TBC in 2022 once Spending Review complete and total UW envelope clearer</t>
  </si>
  <si>
    <t>DHIS2</t>
  </si>
  <si>
    <t>FCDO (£)130m</t>
  </si>
  <si>
    <t>FCDO SHARE (%)</t>
  </si>
  <si>
    <t xml:space="preserve">INPUTS (HR) 1 Health Advisor, 1 Senior Programme Manager, 1 Programme Manager </t>
  </si>
  <si>
    <t>FCDO (Full Time Equivalant)</t>
  </si>
  <si>
    <t>1 of Health Advisor, 1 of Programme Manager, 0.4 of Senior PM, 0.3 of Health Team Leader</t>
  </si>
  <si>
    <t>HSJF Fiscal Agent quarterly reports</t>
  </si>
  <si>
    <r>
      <t xml:space="preserve">When the logframe was developed, FCDO contributed 50% of the funding for this motion, while the rest was covered by Norway. Assumption that this proportion remains constant over the lifetime of the programme.
</t>
    </r>
    <r>
      <rPr>
        <i/>
        <sz val="9"/>
        <rFont val="Arial"/>
        <family val="2"/>
      </rPr>
      <t>Nov 2021 update: FCDO attribution now at 44% for this indicator, based on our reduced funding for the HSJF following the reduction in ODA to 0.5% in early 2021</t>
    </r>
  </si>
  <si>
    <t>Number of people served  with HSJF funded Maternal, Newborn, Child and other EHP medical services  (44% FCDO attributed)</t>
  </si>
  <si>
    <t>1,018, 252 OPD consultations by CHAM Facilities (Jan - June 2020). Govt facilities data still pending due to DHIS2 unavailability</t>
  </si>
  <si>
    <t>HSJF reports (CHAM SLA activity reports; DHIS2 for government data)</t>
  </si>
  <si>
    <t>Number of CHAM facilities that provided EHP services through HSJF funded Service Level Agreement  (SLA) (44% attributed to FCDO)</t>
  </si>
  <si>
    <t>IMPACT WEIGHTING (50%)</t>
  </si>
  <si>
    <r>
      <rPr>
        <sz val="9"/>
        <rFont val="Arial"/>
        <family val="2"/>
      </rPr>
      <t>When the logframe was developed, FCDO contributed 50% of the funding for this motion, while the rest was covered by Norway. Assumption that this proportion remains constant over the lifetime of the programme.
Nov 2021 update: FCDO attribution now at 67% for this indicator</t>
    </r>
    <r>
      <rPr>
        <sz val="9"/>
        <color rgb="FFFF0000"/>
        <rFont val="Arial"/>
        <family val="2"/>
      </rPr>
      <t xml:space="preserve">
</t>
    </r>
  </si>
  <si>
    <t>FCDO plans to withdraw from supply chain motion after April 2022 so milestone targets after Milestone 2 have been removed</t>
  </si>
  <si>
    <t>Baseline 20019</t>
  </si>
  <si>
    <t>When the logframe was developed, FCDO contributed 30% of the funding for this motion, while the rest was covered by KfW and Norway. Assumption that this proportion remains constant over the lifetime of the programme.
Nov 2021 update: FCDO attribution now at 8% for this indicator</t>
  </si>
  <si>
    <t>TIC equipment inventory reports</t>
  </si>
  <si>
    <t>HSJF results framework in use, HSJF 21/22 budget is approved, Mid-year review process agreed upon; utilisation rates on track for full utilisation by the end of the financial year</t>
  </si>
  <si>
    <t>HSJF Fiscal Agent accounts; HSJF Results Framework</t>
  </si>
  <si>
    <t>HSJF Risk Management framework; Fiscal Agent fraud case logs and actions</t>
  </si>
  <si>
    <t>FCDO plans to withdraw from infrastructure motion after April 2022 so plan to grey out milestone targets after Milestone 3</t>
  </si>
  <si>
    <t>TIC Reports (surveys)</t>
  </si>
  <si>
    <t>Number of health workers trained/mentored on service quality</t>
  </si>
  <si>
    <t>TBC in 2022 once Spending Review complete and total UW envelope clearer
Milestones will be cumulative</t>
  </si>
  <si>
    <t>UNJP Programme Reports (training reports)</t>
  </si>
  <si>
    <t>Baseline 2019 (DHIS2), 2020 (UNFPA)</t>
  </si>
  <si>
    <t>% of recommended BEmONC health facilities in the selected districts determined to be “functioning”: 
1)	Routinely, according to DHIS2 (% performing the BEmONC signal functions (or each of the signal functions) in the past 12 months), and 
2)	Every five years, according to UNFPA’s more rigorous definition, as measured in the EmONC Assessment</t>
  </si>
  <si>
    <r>
      <rPr>
        <u/>
        <sz val="9"/>
        <rFont val="Arial"/>
        <family val="2"/>
      </rPr>
      <t xml:space="preserve">Using 12 months of data for 2019 from DHIS2: 
</t>
    </r>
    <r>
      <rPr>
        <sz val="9"/>
        <rFont val="Arial"/>
        <family val="2"/>
      </rPr>
      <t xml:space="preserve">Kasungu: 0% 
Ntchisi: 0% 
Mzimba South: 20% 
Chikwawa: 0%
Nsanje: 100%
Rumphi: 0% 
= 3 functioning BEmONC sites (12.5% overall in UW districts)
</t>
    </r>
    <r>
      <rPr>
        <u/>
        <sz val="9"/>
        <rFont val="Arial"/>
        <family val="2"/>
      </rPr>
      <t xml:space="preserve">
UNFPA rigorous EmONC Assessment (2020):</t>
    </r>
    <r>
      <rPr>
        <sz val="9"/>
        <rFont val="Arial"/>
        <family val="2"/>
      </rPr>
      <t xml:space="preserve">
Kasungu: 43%
Ntchisi: 0% 
Mzimba South: 0% 
Chikwawa: 0%
Nsanje: 0%
Rumphi: 50%  
= 4 functioning BEmONC sites (17% overall in UW districts)
</t>
    </r>
  </si>
  <si>
    <t>TBC in 2022 once Spending Review complete and total UW envelope clearer
Milestones will be set with increasing trajectory to 2025</t>
  </si>
  <si>
    <t>DHIS2 (routine) and UNFPA's Malawi Emergency Obstetric and Newborn Care Assessment (2020, 2025)</t>
  </si>
  <si>
    <t>Output Indicator 1.11</t>
  </si>
  <si>
    <t xml:space="preserve">Percentage of health care facilities in the selected districts with functional hand hygiene facilities (with water and soap and/or alcohol-based hand rub) available at points of care, and within 5 metres of toilets </t>
  </si>
  <si>
    <t>27% nationally</t>
  </si>
  <si>
    <t>Joint Monitoring Programme (JMP) for Water Supply and Sanitation, undertaken every 2 years by UNICEF and WHO with district-specific data available on request</t>
  </si>
  <si>
    <t>Output Indicator 1.12</t>
  </si>
  <si>
    <t>% Perinatal deaths audited [as reported by DHIS2]</t>
  </si>
  <si>
    <t>FCDO (£)70</t>
  </si>
  <si>
    <r>
      <t>Improved accountability between levels of the public health system; enhanced management of resources at districts</t>
    </r>
    <r>
      <rPr>
        <strike/>
        <sz val="9"/>
        <color rgb="FFFF0000"/>
        <rFont val="Arial"/>
        <family val="2"/>
      </rPr>
      <t xml:space="preserve"> </t>
    </r>
  </si>
  <si>
    <t>% of funded activities implemented (fully and partially) according to the selected districts' 'Detailed Implementation Plan' (DIP) Action Tracker Summary (UNJP districts)</t>
  </si>
  <si>
    <t>DIP Action Tracker (annual); UNJP Programme Reports</t>
  </si>
  <si>
    <t>Number of UW districts obtaining score of 2 or 3 for LAPA Indicator "Evidence that the district council has effectively supervised health facilities":
•	If at least 80% of the health facilities have undergone an Integrated Supportive Supervision (ISS) at least once in a quarter during the previous 12 months (Score 2 or else 0)
•	Minutes of DHMT meeting recording evidence of action on ISS report instructions/recommendations.  (Score 1 or else 0)</t>
  </si>
  <si>
    <t>LAPA has been supported through the LGAP programme - assumption that there is continued collection of this data when the LGAP programme ends, and/or that the data can be obtained directly from QMD</t>
  </si>
  <si>
    <t xml:space="preserve"> Local Authority Performance Assessment (LAPA); UNJP Programme Reports</t>
  </si>
  <si>
    <t>Number of districts obtaining obtaining score of 2 for LAPA Indicator "Evidence that the LA has established functional oversight structures and processes":
•	If the district council has established at least 50% functional Health Facility Management Committee (HFMC) at health facility level as evidenced by minutes kept by the facility in charge or administrator, score 1 or else score 0
•	If the district council has trained at least 50% of Health Facility Management Committees (HFMCs) in the last 12 months, score 1 or else 0</t>
  </si>
  <si>
    <t>Local Authority Performance Assessment (LAPA); UNJP Programme Reports</t>
  </si>
  <si>
    <t xml:space="preserve">Proportion of HCMC that have utilised and accounted for 100% of their HCIG (Health Centre Improvement Grant) </t>
  </si>
  <si>
    <t>0 
(HCIG not yet set up - planned for Year 2-3 of the programme)</t>
  </si>
  <si>
    <t>UNJP Programme Reports (survey of facilities)</t>
  </si>
  <si>
    <t>FCDO (£)45m</t>
  </si>
  <si>
    <t>Inception Phase completed, discussions with MoH re district choice held, Districts chosen, District level sensitisation completed; Year 1 activities started, Quarterly review meetings held</t>
  </si>
  <si>
    <t>Timely conclusion of MOU administrative agreement; Programme implementing partners engage in timely recruitment of essential staff;   Implementing partners understand the importance of collaboration and appropriate sequencing of interventions to achieve and maximise programme impact.</t>
  </si>
  <si>
    <t>UNJP Inception report; UNJP Quarterly Reports; Agenda/minutes from Quarterly Review Meetings</t>
  </si>
  <si>
    <t>Progress and quality of coordination mechanisms for programme implementing partners at national level.
Criteria for functional coordination mechanisms include:
1) Between UN partners ((UNICEF/WHO/UNFPA):
a. MOUs signed between all UN partners
b. Coordination meetings between UN partners held (monthly)
c. Joint monitoring missions carried out by UN partners (at least once annually)
2) Between UNJP and implementing partners (MoH, CoM, CRH, ChanCo, SDI, MRCS):
a. MOU signed with MoH and all other implementing partners
b. ToRs agreed for national level steering committee
d. Steering committee meetings held (quarterly)
e. Minutes of meetings recorded and agreed by members, with clear action points for each member
f. Action points are implemented between steering group meetings
g. Joint monitoring missions carried out by national seteering committee members (annually)</t>
  </si>
  <si>
    <t>Criteria 1a, 1b, 2a met</t>
  </si>
  <si>
    <t>UNJP progress reports, minutes of meetings, attendance records of members, monitoring mission reports, Teams recording of the steering group meeting</t>
  </si>
  <si>
    <t>FCDO (£)2m</t>
  </si>
  <si>
    <t xml:space="preserve">Government of Malawi's response and resilence against  COVID and  other health threats strengthened </t>
  </si>
  <si>
    <t>Number of districts that are categorised as high-risk for 'disease outbreaks' (as defined by the contingency plan by DODMA) which have trained rapid response team, including training on SGBV</t>
  </si>
  <si>
    <t>New NAPHS (national action plan for health security) comprehensive training proposed includes SGBV; District level health staff have time and support to work on other areas of response to communicable dieases and other health threats beyond Covid-19; Health Surveillance Assistants are not tasked with Covid-19 vaccination and can continue their core work on essential health services; Covid-19 vaccination uptake increases which reduces the burden of Covid-19 on the health system; DHIS2 and OHSP links working; routine data completeness sufficient for programme monitoring; UNICEF/MoH complete timely procurement and delivery for oxxygen supplies</t>
  </si>
  <si>
    <t>UNJP Programme Reports (Malawi Red Cross training reports)</t>
  </si>
  <si>
    <t>% of public health events detected and effectively responded to within 72 hrs in UNJP districts</t>
  </si>
  <si>
    <t xml:space="preserve">UNJP Programme Reports (Surveillance Reports from DEHO and PHIM - available quarterly) </t>
  </si>
  <si>
    <t>Percentage of targeted health units (health facilities) reporting on time (Timeliness and completeness of IDSR) in UNJP districts</t>
  </si>
  <si>
    <t>Roll out of tablets to identified health facilities in UNJP districts has begun; All facilities that have received tablets are able to connect to the OHSP</t>
  </si>
  <si>
    <t>TBC in 2022 once Spending Review complete and total UW envelope clearer.
Likely to include the following milestones: 
- All identified health facilities in UNJP districts have receved tablets
- all HFs which have received tablets are connected to the OHSP and able to report through OHSP.
- % reporting on time</t>
  </si>
  <si>
    <t>TBC in 2022 once Spending Review complete and total UW envelope clearer
Likely to focus on % reporting on time, with increasing milestones to 2025</t>
  </si>
  <si>
    <t>One Health Surveillance Platform (OHSP), linked to DHIS2 - available quarterly</t>
  </si>
  <si>
    <t>Number of health workers and community social workers trained in psychosocial support in UNJP districts</t>
  </si>
  <si>
    <t>480 (target 70-90 trained per UW district)</t>
  </si>
  <si>
    <t>UNJP Programme Reports (training and activity)</t>
  </si>
  <si>
    <t>Support to medical oxygen availability and use:
i) # PPE procured and delivered to facilities
ii) No. cylinder refills procured and prepositioned at facilities
iii) No. oxygen concentrators and spare parts procured, delivered to facilities and in use
iv) No. portable cylinders and trolleys for transportation of oxygen procured, delivered to facilities and in use
v) No. oxygen cylinder accessories (oxygen regulators and flow meters) procured, delivered to facilities and in use
vi) No. oxygen analysers procured, delivered to facilities and in use
vii) Curriculum for clinical staff and biomedical engineers on oxygen developed</t>
  </si>
  <si>
    <t>Proposal narratrive and budget developed by UNICEF and agreed by FCDO; funds transferred; procurement initiated; curriculum development initiated</t>
  </si>
  <si>
    <t>I) All PPE procured and delivered to facilities
ii) 400 cylinder refills 
iii) 50 oxygen conentrators (and spare parts) 
iv) 56 portable cylinders and 400 trolleys 
v) 200 oxygen cylinder accessories
vi) 90 oxygen analysers
vii) Curriculum developed and in use</t>
  </si>
  <si>
    <t>UNJP Programme reports (UNICEF supply team inventory)</t>
  </si>
  <si>
    <r>
      <t>IMPACT WEIGHTING</t>
    </r>
    <r>
      <rPr>
        <b/>
        <sz val="9"/>
        <color rgb="FFFF0000"/>
        <rFont val="Arial"/>
        <family val="2"/>
      </rPr>
      <t xml:space="preserve"> (30%) </t>
    </r>
  </si>
  <si>
    <t>Maintainance of essential services in UNJP districts
i) % of mothers receiving PNC within 48hrs
ii) Proportion of children receiving Zinc and ORS for diarrhea
iii) Percentage of children that are vaccinated with three doses of DTP / Penta containing vaccine</t>
  </si>
  <si>
    <t>As for milestone 1 - baseline levels are maintained</t>
  </si>
  <si>
    <t>(i) 62% of mothers received PNC (ii) 25% of children received ORS and Zinc( full data pending) (iii) 52 % of children vaccinated with three doses of DPT/Penta containing vaccine</t>
  </si>
  <si>
    <t>OLD INDICATOR</t>
  </si>
  <si>
    <t>NEW OR REVISED INDICATOR/MILESTONE</t>
  </si>
  <si>
    <t>DETAIL OF CHANGE</t>
  </si>
  <si>
    <t>Throughout</t>
  </si>
  <si>
    <t>Mentions of DFID</t>
  </si>
  <si>
    <t>-</t>
  </si>
  <si>
    <t>All relevant mentions of DFID updated to FCDO</t>
  </si>
  <si>
    <t>Amy Potter</t>
  </si>
  <si>
    <t>Mentions of Senior Health Adviser (in resources)</t>
  </si>
  <si>
    <t>All mentions of Senior Health Adviser removed</t>
  </si>
  <si>
    <t>Programme Output Weightings</t>
  </si>
  <si>
    <t>Old weightings:
Output 1 (readiness): 40% (£70m)
Output 2 (accountability): 5%
Output 3 (start up and monitoring): 10% (£37.1m)
Output 4: 45% (£7.8m)</t>
  </si>
  <si>
    <t>New weightings:
Output 1: 50% (HSJF + UNJP service delivery, QoC, integration)
Output 2: 15% (UNJP - district governance work, DIP, HCMC)
Output 3: 5% (UNJP coordination)
Output 4: 30% (resilience, Covid-19)</t>
  </si>
  <si>
    <t>Programme Output weightings have been revised to reflect the shift away from COVID-19 specific programming (but the remaining importance of supporting resilience and global health security), recognition of hte importance of district level governance for achieving results, and to align to the revisions in funding for the outputs in 2021/22</t>
  </si>
  <si>
    <t>Amy Potter, Ethel Mbisa, Dan Pine, Sushmita Das</t>
  </si>
  <si>
    <t xml:space="preserve">OUTCOME INDICATOR 3 </t>
  </si>
  <si>
    <t>Proportion of fully immunised children of under 12 months old</t>
  </si>
  <si>
    <t>Changed wording to reflect DHIS2 and HSSPII indicator wording.</t>
  </si>
  <si>
    <t>Amy Potter, Ethel Mbisa</t>
  </si>
  <si>
    <t>OUTCOME INDICATOR 4</t>
  </si>
  <si>
    <t>Keep original indicator, but narrative on '% of gov health spending allocated to primary health care' to be included when reporting on Outcome Indicator 4 (no milestones/targets)</t>
  </si>
  <si>
    <t>A recommendation from the AR in Feb 2021 was to add a supplementary indicator as follows: "% of gov health spending allocated to primary health care'. However, after investigation we plan to include this as supplementary narrative to Outcome Indicator 4, rather than a separate indicator with milestones/targets, as the best source for spending on PHC is Resource Mapping, but it is challenging to clearly identify what is PHC and what is not, and would require someone to go through RM information in detail to categorise subjectively rather than objectively. For instance, it is very difficult to estimate % HR and ORT that is spent on PHC.</t>
  </si>
  <si>
    <t>OUTCOME INDICATOR 5</t>
  </si>
  <si>
    <t xml:space="preserve">Percentage of client satisfaction with health services in target districts </t>
  </si>
  <si>
    <t>% facilities with functional ombudsman and suggestion box or other feedback mechanism</t>
  </si>
  <si>
    <t xml:space="preserve">The original UW Logframe suggested that the UNJP would conduct baseline studies to inform this indicator - this is no longer planned. The subjective nature of hte indicator is also a challenge - as people become more aware, satisfaction is likely to go down. Discussed with UNICEF and agreed that a more objective national indicator would be better. Therefore changed wording to a DHIS2 indicator from the Office of Ombudsman, as a proxy for client satisfaction. Milestone 1 (Nov 2021) set as 0 (ie same as baseline) as UNJP only just operationl and unlikely to have had any impact on this indicator by this date. </t>
  </si>
  <si>
    <t>Amy Potter, Ethel Mbisa, Sushmita Das</t>
  </si>
  <si>
    <t>OUTPUT 1 Indicator 1.2, 1.3, 1.4, 1.5</t>
  </si>
  <si>
    <t>% DFID attribution in indicator text and in the assumtion text (Prevous  text read that DFID funded 50% of the motions behind Indicators 1.2, 1.3, and 1.4, and 30% of the motion behind Indicator 1.5)</t>
  </si>
  <si>
    <t>Updated the % attribution</t>
  </si>
  <si>
    <t>Updated FCDO's % attribution  to reflect the new balance of funding for these HSJF motions between FCDO and RNE/KfW since the Spending Review</t>
  </si>
  <si>
    <t>OUTPUT 1, Indicator 1.4</t>
  </si>
  <si>
    <t>The Milestone boxes after April 2022 have been greyed out</t>
  </si>
  <si>
    <t>FCDO is withdrawing from funding supply chain motions through the HSJF after April 2022</t>
  </si>
  <si>
    <t>OUTPUT 1, Indicator 1.5</t>
  </si>
  <si>
    <t>Added in Milestone 2 (Nov 2021)</t>
  </si>
  <si>
    <t>Added in milestone</t>
  </si>
  <si>
    <t>OUTPUT 1, Indicator 1.6</t>
  </si>
  <si>
    <t>Milestone 1 (Nov 2021): Total number of motions approved and operational TBD</t>
  </si>
  <si>
    <t>Milestone 1 updated to: "HSJF results framework developed and in use, HSJF 21/22 budget is approved, Mid-year review process agreed upon; utilisation rates on track for full utilisation by the end of the financial year"</t>
  </si>
  <si>
    <t>Updated milestone</t>
  </si>
  <si>
    <t>OUTPUT 1, Indicator 1.8</t>
  </si>
  <si>
    <t>No longer track milestones after April 2022 - grey out the Milestone boxes</t>
  </si>
  <si>
    <t>FCDO is withdrawing from funding infrastructure motions through the HSJF after April 2022</t>
  </si>
  <si>
    <t>OUTPUT 1, Indicator 1.9</t>
  </si>
  <si>
    <t>Health workers trained/mentored on quality</t>
  </si>
  <si>
    <t>Baseline and Milestone for 2021 set</t>
  </si>
  <si>
    <t>OUTPUT 1, Indicator 1.10</t>
  </si>
  <si>
    <t xml:space="preserve">BEmONC services are more difficult to maintain across the health facilities (compared to the fewer facilities providing CEmONC), so we recommend this indicator focuses on Basic services here only. We will monitor the performance of all the Basic EmONC signal functions, through DHIS2, for intermediate measures. The more extensive Malawi Emergency Obstetric and Newborn Care Assessment carried out every 5 years will be used as a reference. This was completed in 2020, and a repeat assessment will be done in 2024/2025.  </t>
  </si>
  <si>
    <t>OUTPUT 1, Indicator 1.11</t>
  </si>
  <si>
    <t>N/A - new indicator</t>
  </si>
  <si>
    <t xml:space="preserve">Percentage of health care facilities in the selected districts with functional hand hygiene facilities (with water and soap and/or alcohol-based hand rub) available at points of care, and within 5 metres of toilets 
</t>
  </si>
  <si>
    <r>
      <t xml:space="preserve">There was a recommendation from the Annual Review in February 2021 to add the following indicator: </t>
    </r>
    <r>
      <rPr>
        <i/>
        <sz val="10"/>
        <rFont val="Arial"/>
        <family val="2"/>
      </rPr>
      <t>"% of randomly selected health facilities that adhere to clinical protocols for Obstetric  intervention packages (AMTSL, MRP)</t>
    </r>
    <r>
      <rPr>
        <sz val="10"/>
        <rFont val="Arial"/>
        <family val="2"/>
      </rPr>
      <t>", to reflect the work of the UNJP on quality. However, on review we felt that a better indicator to demonstrate both QoC as well as integration would be one on WASH/IPC. QMD is working to develop integrated supportive supervision capacity, currently not routine; will be strengthened through UW, ultimately this should be leveraged as a data source  in future Logframe revisions</t>
    </r>
  </si>
  <si>
    <t>OUTPUT 1, Indicator 1.12</t>
  </si>
  <si>
    <t>1.12 - % Perinatal deaths audited [ as reported by DHIS2]</t>
  </si>
  <si>
    <t>A recommendation from the Annual Review in February 2021 was to add an additional indicator: " % districts implementing at least 3 interventions to improve quality of maternal/newborn care at PHC level", to reflect the work of the UNJP on quality. On review, we have replaced this with the following indicator: "% Perinatal deaths audited". This is a routinely collected data thorugh DHIS2; however data quality is low but we think it would be best to encourage improved reporting of this routine indicator rather than collect separate data. Through the UNJP we will ask for monitoring of actions taken following death audits.</t>
  </si>
  <si>
    <t>OUTPUT 2 - reword</t>
  </si>
  <si>
    <r>
      <t xml:space="preserve">Improved accountability between levels of the public health system; enhanced management of resources at districts </t>
    </r>
    <r>
      <rPr>
        <i/>
        <sz val="10"/>
        <rFont val="Arial"/>
        <family val="2"/>
      </rPr>
      <t xml:space="preserve">and stronger citizens' participation </t>
    </r>
  </si>
  <si>
    <r>
      <t>Improved accountability between levels of the public health system; enhanced management of resources at districts</t>
    </r>
    <r>
      <rPr>
        <strike/>
        <sz val="10"/>
        <rFont val="Arial"/>
        <family val="2"/>
      </rPr>
      <t xml:space="preserve"> and stronger citizens' participation </t>
    </r>
  </si>
  <si>
    <t>Text on citizen participation removed: specific district level activities to promote citizen participation have been removed from the UNJP programme due to reduced budget from April 2021. These may be added back in at a later date if the funding is increased in future years.</t>
  </si>
  <si>
    <t>OUTPUT 2, Indicator 2.1 - remove</t>
  </si>
  <si>
    <t>Removed</t>
  </si>
  <si>
    <t xml:space="preserve">LGAP component cut from the UW programme in 2020. Removing this indicator was a recommendation of the 2021 Annual Review </t>
  </si>
  <si>
    <t>Louise Robinson, Amy Potter, Desmond Whyms</t>
  </si>
  <si>
    <t>21 February 2020 (last AR date)</t>
  </si>
  <si>
    <t>OUTPUT 2, Indicator 2.2 - remove</t>
  </si>
  <si>
    <r>
      <t>Proportion of timely disbursement of GoM funding grants to districts as per disbursement schedule</t>
    </r>
    <r>
      <rPr>
        <sz val="8"/>
        <rFont val="Arial"/>
        <family val="2"/>
      </rPr>
      <t> </t>
    </r>
  </si>
  <si>
    <t>OUTPUT 2, Indicator 2.3 - reword [and rename as Indicator 2.1]</t>
  </si>
  <si>
    <t>Number of districts that completed the development of annual Detailed Implementation Plans (DIP)</t>
  </si>
  <si>
    <t>% of funded activities that have been implemented (fully and partially) according to the  'Detailed Implementation Plan' (DIP) Action Tracker Summary (UNJP districts)</t>
  </si>
  <si>
    <t>Recommendation from the Annual Review in February 2021 was to reword this indicator to "Number of health district implementation plans and budgets developed and implemented.", and to add an indicator on "Number of districts with District Implementation Plans (DIP) with budgets over 80% utilised/District Health Utilisation Rate". On review, these two indicators have been replaced with "% of funded activities implemented (fully and partially) according to the DIP Action Tracker Summary". This indicator is tracked through a routine (annual) data source collected by local government - the Summary Table of the DIP Action Tracker. This will further encourage use of the DIP Action Tracker and reflection on results. Milestone 1 set at 40% as average in DHSSi districts is 40%. Plan to set increasing % milestones over time.</t>
  </si>
  <si>
    <t>OUTPUT 2, Indicator 2.2 - new</t>
  </si>
  <si>
    <t>Indicator added to track the governance of the district health system. Text added into assumptions around continued collection of this data when the LGAP programme ends, as the LAPPA has been supported through the LGAP programme.
The % of health facilities in UNJP districts that have undergone an Integrated Supportive Supervision (ISS) will be reported through the underying UNJP Results Framework</t>
  </si>
  <si>
    <t>OUTPUT 2, Indicator 2.4 - remove</t>
  </si>
  <si>
    <t xml:space="preserve">LGAP component cut from the UW programme in 2020. </t>
  </si>
  <si>
    <t>OUTPUT 2, Indicator 2.4 - new</t>
  </si>
  <si>
    <t>Recommendation from the Annual Review in February 2021 Aligns with the UNJP Results Framework. Milestone set as 0 as this activity is not due to start until the next year of UNJP implementation</t>
  </si>
  <si>
    <t>OUTPUT 2, Indicator 2.5 - amend [and rename as Indicator 2.3]</t>
  </si>
  <si>
    <t>Number of eligible health facilities in the programme supported area that have functional Health Centre Management Committees)</t>
  </si>
  <si>
    <t>Available through routine data collection (LAPA). Renamed Indicator 2.3 (not 2.5). The % of facilities that have a functional HCMC will be reported through the underlying UNJP Results Framework</t>
  </si>
  <si>
    <t>OUTPUT 3, Indicator 3.1</t>
  </si>
  <si>
    <t>Milestone 2 un-greyed, milestone text added</t>
  </si>
  <si>
    <t>Milestone 2 added as implementation was not completed as originally planned by Milestone 1</t>
  </si>
  <si>
    <t>OUTPUT 3, Indicator 3.2</t>
  </si>
  <si>
    <t>Remove (and assumption text updated)</t>
  </si>
  <si>
    <t>The PMEL has not been procured due to the uncertainty around outer years as a result of ODA reductions and awaiting the Spending Review outcome.The Annual Review should score partner performance - there is currently no partner to monitor.  Assumptions text updated as well, to remove mention of PMEL.</t>
  </si>
  <si>
    <t>OUTPUT 3, Inducator 3.3 - updated [and renamed 3.2]</t>
  </si>
  <si>
    <t>Criteria for functional coordination mechanisms spelled out, and milestones for Nov 2021 added</t>
  </si>
  <si>
    <t xml:space="preserve">Milestone text updated. Indicator re-named 3.2. </t>
  </si>
  <si>
    <t>OUTPUT 4 - reword</t>
  </si>
  <si>
    <t xml:space="preserve">Government of Malawi's response and resilence against  COVID and  other health threats strengthened  </t>
  </si>
  <si>
    <t>Refocus Output 4 on resilience and health systems strenthening rather than emergency response. This will enable a pivot towards climate and other health threats over the lifespan of the programme if required.</t>
  </si>
  <si>
    <t>OUTPUT 4, Indicator 4.1 - reword</t>
  </si>
  <si>
    <r>
      <rPr>
        <sz val="7"/>
        <rFont val="Times New Roman"/>
        <family val="1"/>
      </rPr>
      <t xml:space="preserve"> </t>
    </r>
    <r>
      <rPr>
        <sz val="10"/>
        <rFont val="Arial Narrow"/>
        <family val="2"/>
      </rPr>
      <t>Number of districts with fully functioning Rapid Response Team (RRT)</t>
    </r>
  </si>
  <si>
    <t>Indicator updated to better reflect ongoing work of the UNJP, and shift from emergency response to resilience and systems building</t>
  </si>
  <si>
    <t>OUTPUT 4, Indicators 4.2 to 4.5</t>
  </si>
  <si>
    <t xml:space="preserve">4.2.      Number of people reached on COVID-19 through messaging on prevention and access to services  
4.3.      Oxygen supplies established
4.4.      Number of ETUs that have received 100% of their PPE supply requirements
4.5.	Number of planning and coordination meetings conducted
</t>
  </si>
  <si>
    <t>Covid-19 specific component ended in March 2021</t>
  </si>
  <si>
    <t>OUTPUT 4, Indicator 4.2 - new</t>
  </si>
  <si>
    <t>New indicator to reflect the resilience component of the UNJP</t>
  </si>
  <si>
    <t>OUTPUT 4, Indicator 4.3 - new</t>
  </si>
  <si>
    <t>Percentage of targeted health units reporting on time (Timeliness and completeness of IDSR) in UNJP districts</t>
  </si>
  <si>
    <t>New indicator to reflect the resilience component of the UNJP. "Targeted health units" refers to health facilities provided with tablets by UNJP. Definition of "on time" = within agreed timelines as set out by IDSR guidelines (differs by public health event)</t>
  </si>
  <si>
    <t>OUTPUT 4, Indicator 4.4 - new</t>
  </si>
  <si>
    <t>OUTPUT 4, Indicators 4.5 - new</t>
  </si>
  <si>
    <t>New indicators to track the £470k oxygen funding</t>
  </si>
  <si>
    <t>OUTPUT 4, Indicators 4.6</t>
  </si>
  <si>
    <t>Maintenance of essential services (PNC, Zinc/ORS, DTP/Penta)</t>
  </si>
  <si>
    <r>
      <t>Add text: "Maintenance of essential services (PNC, Zinc/ORS, DTP/Penta)</t>
    </r>
    <r>
      <rPr>
        <i/>
        <sz val="10"/>
        <rFont val="Arial"/>
        <family val="2"/>
      </rPr>
      <t xml:space="preserve"> in UNJP districts"</t>
    </r>
    <r>
      <rPr>
        <sz val="10"/>
        <rFont val="Arial"/>
        <family val="2"/>
      </rPr>
      <t xml:space="preserve">
Add milestones 2 and 3 (November 2021, November 2022) - component no longer considered ended after Milestone 1 (December 2020)</t>
    </r>
  </si>
  <si>
    <t>COVID19 will continue to be an ongoing threat to the delivery of essential services, so important to track whether essential services can be maintained thorughout the course of the pandemic</t>
  </si>
  <si>
    <t>OUTPUT 4 - assumptions</t>
  </si>
  <si>
    <t>No assumptions given</t>
  </si>
  <si>
    <t>Assumptions added</t>
  </si>
  <si>
    <t>Assumptions appear to have been missed from last version of logframe</t>
  </si>
  <si>
    <t>Proposed changes after next Annual Review (2022)</t>
  </si>
  <si>
    <t>IMPACT level indicators</t>
  </si>
  <si>
    <t>Consider adding a Global Health Security indicator (Impact Indicator 5) e.g. from the GHS index which looks at 6 parameters, one of which is health systems. Malawi's current overall score is 26.4/100, and score in the Health System category score is 15.3. Could consider the overall Index, or the health system variable?</t>
  </si>
  <si>
    <t>Discuss with Sushmita Das</t>
  </si>
  <si>
    <t>Outcome level indicators</t>
  </si>
  <si>
    <t>Review outcome level indicators and consider whether neceesary to include programme attributable/specific, instead of/as well as national level indicators (e.g. could report on these indicators 'in target districts' as well as nationally)</t>
  </si>
  <si>
    <t>Consider adding in indicators that relate to HSJF type activities e.g. EHP coverage? % population who live within 8km of a health centre?</t>
  </si>
  <si>
    <t>All Outcome Indicators - milestones and targets</t>
  </si>
  <si>
    <t>Update milestones and targets for rest of programme to reflect the reduction in programme budget to 2025, once Spending Review settlement clear</t>
  </si>
  <si>
    <t>Output Indicator 1.4 (Total number of health facilities visited by a HSJF supply chain delivery agent)</t>
  </si>
  <si>
    <t>Remove after Annual Review in Feb 2022 as we are no longer funding supply chain work</t>
  </si>
  <si>
    <t>Output 3</t>
  </si>
  <si>
    <t>Consider adding an indicator on synergies between the UNJP and HSJF, and/or evidence of successful advocacy/influencing at national level through the Umoyo Wathu prgoramme</t>
  </si>
  <si>
    <t>Discuss with UNJP, Sushmita</t>
  </si>
  <si>
    <t>INPUTS - Financial and Human Resources</t>
  </si>
  <si>
    <t>Need to update all budget figures and HR inputs, once Spending Review outcome clear on size of overall Umoyo Wathu Business Case. Update resources e.g. % of a Senior Programme Manager (how much support can Temwa provide?)</t>
  </si>
  <si>
    <t>Link with CBP / Africa Strategy</t>
  </si>
  <si>
    <t>Consider how the Logframe fits with the KPIs in the Country Business Plan, and Africa Strategy</t>
  </si>
  <si>
    <t>Discuss with Dan Pine / Sushmita Das</t>
  </si>
  <si>
    <t>VfM Indicators</t>
  </si>
  <si>
    <t>Consider how to integrate VfM indicators for both the HSJF and UNJP into the logframe</t>
  </si>
  <si>
    <t>Impact Indicators</t>
  </si>
  <si>
    <t>Outcome Indicators</t>
  </si>
  <si>
    <t>Proportion of government budget allocated to the health sector  [+narrative on % health spending allocated to PHC]</t>
  </si>
  <si>
    <t>Output Indicators</t>
  </si>
  <si>
    <r>
      <t xml:space="preserve">Increased readiness of the primary health platform to deliver free quality essential health services to poor communities at facility and community level  (Primarily delivered through HSJF via techinical support from UNJP)
</t>
    </r>
    <r>
      <rPr>
        <b/>
        <sz val="11"/>
        <color rgb="FF0070C0"/>
        <rFont val="Arial"/>
        <family val="2"/>
      </rPr>
      <t>[Weighting: 50%]</t>
    </r>
  </si>
  <si>
    <t>Number of people served  with HSJF funded Maternal, Newborn, Child and other EHP medical services  (50% FCDO attributed)</t>
  </si>
  <si>
    <t>Number of CHAM facilities that provided EHP services through HSJF funded Service Level Agreement  (SLA) (50% attributed to FCDO)</t>
  </si>
  <si>
    <t>% of recommended BEmONC health facilities in the selected districts determined to be “functioning”</t>
  </si>
  <si>
    <r>
      <t>Improved accountability between levels of the public health system; enhanced management of resources at districts</t>
    </r>
    <r>
      <rPr>
        <strike/>
        <sz val="11"/>
        <color rgb="FFFF0000"/>
        <rFont val="Arial"/>
        <family val="2"/>
      </rPr>
      <t xml:space="preserve"> </t>
    </r>
    <r>
      <rPr>
        <b/>
        <sz val="11"/>
        <color rgb="FF0070C0"/>
        <rFont val="Arial"/>
        <family val="2"/>
      </rPr>
      <t>[Weighting: 15%]</t>
    </r>
  </si>
  <si>
    <t>Number of UW districts obtaining score of 2 or 3 for LAPA Indicator "Evidence that the district council has effectively supervised health facilities" including integrated supervision quarterly</t>
  </si>
  <si>
    <t>Number of districts obtaining obtaining score of 2 for LAPA Indicator "Evidence that the LA has established functional oversight structures and processes" incl functional Health Centre Management Committees</t>
  </si>
  <si>
    <r>
      <t xml:space="preserve">Programme start up and montoring arrangements finalised and full implementation commenced </t>
    </r>
    <r>
      <rPr>
        <b/>
        <sz val="11"/>
        <color rgb="FF0070C0"/>
        <rFont val="Arial"/>
        <family val="2"/>
      </rPr>
      <t>[Weighting: 5%]</t>
    </r>
  </si>
  <si>
    <r>
      <t xml:space="preserve">Government of Malawi's response and resilence against  COVID and  other health threats strengthened </t>
    </r>
    <r>
      <rPr>
        <b/>
        <sz val="11"/>
        <color rgb="FF0070C0"/>
        <rFont val="Arial"/>
        <family val="2"/>
      </rPr>
      <t>[Weighting: 30%]</t>
    </r>
  </si>
  <si>
    <t>Support to medical oxygen availability and use (PPE, oxygen cylinders, oxygen concentrators, curriculum development)</t>
  </si>
  <si>
    <t>Maintainance of essential services in UNJP districts - i) % of mothers receiving PNC within 48hrs; ii) % children receiving Zinc and ORS for diarrhea; iii) % children vaccinated with three doses of DTP / Penta containing vaccine</t>
  </si>
  <si>
    <t>2021 update - only considered milestones up to March 2022 as we were awaiting the outcome of the Spending Review</t>
  </si>
  <si>
    <t>2022 update - only consider milestones up to March 2023 until we have more certainty about ODA spend and our SR budgets</t>
  </si>
  <si>
    <t>WILL BE DIFFICULT TO TRACK AS MDHS DID NOT TAKE PLACE IN 2022/23</t>
  </si>
  <si>
    <t>TBD when reviewing TOC/LF in 2023 once programme scope is clear</t>
  </si>
  <si>
    <r>
      <t>•</t>
    </r>
    <r>
      <rPr>
        <sz val="9"/>
        <color rgb="FFFF0000"/>
        <rFont val="Arial"/>
        <family val="2"/>
      </rPr>
      <t xml:space="preserve">	Programme delivers at scale
•	ODA budgets remain sufficient to deliver both components of the Umoyo Wathu programme</t>
    </r>
    <r>
      <rPr>
        <sz val="9"/>
        <rFont val="Arial"/>
        <family val="2"/>
      </rPr>
      <t xml:space="preserve">
•	Health shocks including those due to climatic shocks are localised and are promptly and effectively contained; 
•	Greater utilization at scale of primary health services that are of high quality, especially by poor women of reproductive age, adolescent mothers and children lead to improved treatment outcomes due to appropriateness of interventions to address the health burden; 
•	Widespread and sustained positive change in health seeking and health promotion behaviours especially by the poor and most vulnerable;
•	Malawi remains politically stable with sustained positive trajectory in economic growth that translates to more households with greater purchasing power and progressively greater GoM allocation of budget to health and other basic services.
</t>
    </r>
    <r>
      <rPr>
        <sz val="9"/>
        <color rgb="FFFF0000"/>
        <rFont val="Arial"/>
        <family val="2"/>
      </rPr>
      <t>•	The decentralisation agenda proceeds at pace</t>
    </r>
  </si>
  <si>
    <t>22.2% (full data still pending)</t>
  </si>
  <si>
    <r>
      <t xml:space="preserve">National: 47.6% (+10.7%) (DHIS2, 2021); 
UW Districts: 46.4% (+11.8%)
</t>
    </r>
    <r>
      <rPr>
        <b/>
        <sz val="9"/>
        <rFont val="Arial"/>
        <family val="2"/>
      </rPr>
      <t>Achieved</t>
    </r>
  </si>
  <si>
    <r>
      <t xml:space="preserve">National: </t>
    </r>
    <r>
      <rPr>
        <b/>
        <sz val="9"/>
        <rFont val="Arial"/>
        <family val="2"/>
      </rPr>
      <t>84.4%</t>
    </r>
    <r>
      <rPr>
        <sz val="9"/>
        <rFont val="Arial"/>
        <family val="2"/>
      </rPr>
      <t xml:space="preserve"> (+4.6%) (DHIS2, 2019)
[UW districts: 78.8% (+13.9%)]
</t>
    </r>
    <r>
      <rPr>
        <b/>
        <sz val="9"/>
        <rFont val="Arial"/>
        <family val="2"/>
      </rPr>
      <t>Not achieved</t>
    </r>
  </si>
  <si>
    <r>
      <rPr>
        <b/>
        <sz val="9"/>
        <rFont val="Arial"/>
        <family val="2"/>
      </rPr>
      <t>9.4%</t>
    </r>
    <r>
      <rPr>
        <sz val="9"/>
        <rFont val="Arial"/>
        <family val="2"/>
      </rPr>
      <t xml:space="preserve"> (UNICEF Analysis of the 2020/21 Budget Proposal for the Health, HIV and AIDS Cluster, June 2021)
</t>
    </r>
    <r>
      <rPr>
        <b/>
        <sz val="9"/>
        <rFont val="Arial"/>
        <family val="2"/>
      </rPr>
      <t>Not achieved</t>
    </r>
  </si>
  <si>
    <t>For 2020: 59.5%</t>
  </si>
  <si>
    <t xml:space="preserve">2021 data not available at time of the Annual Review in Feb 2022 due to DHIS-2 data quality issues. </t>
  </si>
  <si>
    <r>
      <t>INPUTS (£</t>
    </r>
    <r>
      <rPr>
        <b/>
        <strike/>
        <sz val="9"/>
        <color rgb="FFFF0000"/>
        <rFont val="Arial"/>
        <family val="2"/>
      </rPr>
      <t>130m</t>
    </r>
    <r>
      <rPr>
        <b/>
        <sz val="9"/>
        <color rgb="FFFF0000"/>
        <rFont val="Arial"/>
        <family val="2"/>
      </rPr>
      <t xml:space="preserve"> TBC</t>
    </r>
    <r>
      <rPr>
        <b/>
        <sz val="9"/>
        <rFont val="Arial"/>
        <family val="2"/>
      </rPr>
      <t>)</t>
    </r>
  </si>
  <si>
    <r>
      <t>FCDO (£)</t>
    </r>
    <r>
      <rPr>
        <b/>
        <strike/>
        <sz val="9"/>
        <color rgb="FFFF0000"/>
        <rFont val="Arial"/>
        <family val="2"/>
      </rPr>
      <t xml:space="preserve">130m </t>
    </r>
    <r>
      <rPr>
        <b/>
        <sz val="9"/>
        <color rgb="FFFF0000"/>
        <rFont val="Arial"/>
        <family val="2"/>
      </rPr>
      <t>TBC</t>
    </r>
  </si>
  <si>
    <r>
      <t xml:space="preserve">Increased readiness of the primary health platform to deliver free quality essential health services to poor communities at facility </t>
    </r>
    <r>
      <rPr>
        <strike/>
        <sz val="9"/>
        <color rgb="FFFF0000"/>
        <rFont val="Arial"/>
        <family val="2"/>
      </rPr>
      <t>and community</t>
    </r>
    <r>
      <rPr>
        <sz val="9"/>
        <rFont val="Arial"/>
        <family val="2"/>
      </rPr>
      <t xml:space="preserve"> level  (Primarily delivered through HSJF via techinical support from UNJP)</t>
    </r>
  </si>
  <si>
    <r>
      <t>Quality and implementation progress of  HSJF management arrangements</t>
    </r>
    <r>
      <rPr>
        <sz val="9"/>
        <color rgb="FFFF0000"/>
        <rFont val="Arial"/>
        <family val="2"/>
      </rPr>
      <t xml:space="preserve"> (governance, financial, procurement)</t>
    </r>
  </si>
  <si>
    <t xml:space="preserve">a) HSJF planning process aligns with the national planning. 
b) Major bottlenecks like construction will be resolved through the new expanded management framework of the HSJF. </t>
  </si>
  <si>
    <r>
      <rPr>
        <strike/>
        <sz val="9"/>
        <color rgb="FFFF0000"/>
        <rFont val="Arial"/>
        <family val="2"/>
      </rPr>
      <t xml:space="preserve">HSJF governance, results tracking and integrated risk management process consolidated. HSJF pilots more complex and high impact initiatives, including districts funding. </t>
    </r>
    <r>
      <rPr>
        <sz val="9"/>
        <color rgb="FFFF0000"/>
        <rFont val="Arial"/>
        <family val="2"/>
      </rPr>
      <t xml:space="preserve">
a) Discretionary Budget Motion agreed, with an element of performance-based financing linked to governance, financial and procurement indicators
b) All Discretionary Budget Motion indicators met for the in-year milestones up to Nov 2022 (Jul 2022; Oct 2022)</t>
    </r>
  </si>
  <si>
    <r>
      <rPr>
        <strike/>
        <sz val="9"/>
        <rFont val="Arial"/>
        <family val="2"/>
      </rPr>
      <t>In collaboration with the UNJP, HSJF's capacity and decision making for districts level resource management consolidates</t>
    </r>
    <r>
      <rPr>
        <strike/>
        <sz val="9"/>
        <color rgb="FFFF0000"/>
        <rFont val="Arial"/>
        <family val="2"/>
      </rPr>
      <t>.</t>
    </r>
    <r>
      <rPr>
        <sz val="9"/>
        <color rgb="FFFF0000"/>
        <rFont val="Arial"/>
        <family val="2"/>
      </rPr>
      <t xml:space="preserve"> [TO REVIEW in 2023 UPDATE - redesign indicator to show links between HSJF and UNJP to improve HSJF's capacity and decision making for district level resource management]</t>
    </r>
  </si>
  <si>
    <r>
      <rPr>
        <strike/>
        <sz val="9"/>
        <rFont val="Arial"/>
        <family val="2"/>
      </rPr>
      <t>In collaboration with the UNJP, HSJF's capacity and decision making for districts level resource management consolidates.</t>
    </r>
    <r>
      <rPr>
        <sz val="9"/>
        <rFont val="Arial"/>
        <family val="2"/>
      </rPr>
      <t xml:space="preserve"> </t>
    </r>
    <r>
      <rPr>
        <sz val="9"/>
        <color rgb="FFFF0000"/>
        <rFont val="Arial"/>
        <family val="2"/>
      </rPr>
      <t xml:space="preserve"> [TO REVIEW in 2023 UPDATE]</t>
    </r>
  </si>
  <si>
    <r>
      <rPr>
        <strike/>
        <sz val="9"/>
        <rFont val="Arial"/>
        <family val="2"/>
      </rPr>
      <t>HSJF national and districts priorities identified through a VFM analysis and based on a master national plan, burn rate improved to above 80%, reporting done regularly</t>
    </r>
    <r>
      <rPr>
        <sz val="9"/>
        <color rgb="FFFF0000"/>
        <rFont val="Arial"/>
        <family val="2"/>
      </rPr>
      <t xml:space="preserve">  [TO REVIEW in 2023 UPDATE]</t>
    </r>
  </si>
  <si>
    <r>
      <t xml:space="preserve">Inputs are appropriately prioritised and sequenced for procurement to ensure timely delivery in districts. Procurement of EHP services from CHAM </t>
    </r>
    <r>
      <rPr>
        <sz val="9"/>
        <color rgb="FFFF0000"/>
        <rFont val="Arial"/>
        <family val="2"/>
      </rPr>
      <t xml:space="preserve">and IHAM </t>
    </r>
    <r>
      <rPr>
        <sz val="9"/>
        <rFont val="Arial"/>
        <family val="2"/>
      </rPr>
      <t xml:space="preserve">are delivered fully as per SLA agreement, health facilities construction, refurbishment proceed with obstacles to timely completion adequately addressed.. Procured equipment appropriate and of good quality with timely </t>
    </r>
    <r>
      <rPr>
        <sz val="9"/>
        <color rgb="FFFF0000"/>
        <rFont val="Arial"/>
        <family val="2"/>
      </rPr>
      <t xml:space="preserve">and needs-based </t>
    </r>
    <r>
      <rPr>
        <sz val="9"/>
        <rFont val="Arial"/>
        <family val="2"/>
      </rPr>
      <t xml:space="preserve">distribution.  Health workforce in facilities, districts and communities receptive and appropriately motivated to maintain and use tools appropriately, are adequately matched to the right level of health facility, and are receptive to new patient centred and performance oriented approach to training and service delivery.  Good coordination between HSJF management and implementing partners in districts (UNJP, </t>
    </r>
    <r>
      <rPr>
        <strike/>
        <sz val="9"/>
        <color rgb="FFFF0000"/>
        <rFont val="Arial"/>
        <family val="2"/>
      </rPr>
      <t>USAID's LGAP</t>
    </r>
    <r>
      <rPr>
        <sz val="9"/>
        <rFont val="Arial"/>
        <family val="2"/>
      </rPr>
      <t>) to ensure complementary implementation.</t>
    </r>
  </si>
  <si>
    <t>a)	No, HSJF planning process not clearly aligned with national planning, no sector-wide Annual Implementation Plan (AIP)
b)	Some progress on resolving construction bottlenecks – see narrative below.</t>
  </si>
  <si>
    <r>
      <t xml:space="preserve">When the logframe was developed, FCDO contributed 50% of the funding for this motion, while the rest was covered by Norway. Assumption that this proportion remains constant over the lifetime of the programme.
</t>
    </r>
    <r>
      <rPr>
        <i/>
        <sz val="9"/>
        <rFont val="Arial"/>
        <family val="2"/>
      </rPr>
      <t>Nov 2021 update: FCDO attribution now at 44% for this indicator, based on our reduced funding for the HSJF following the reduction in ODA to 0.5% in early 2021</t>
    </r>
    <r>
      <rPr>
        <i/>
        <sz val="9"/>
        <color rgb="FFFF0000"/>
        <rFont val="Arial"/>
        <family val="2"/>
      </rPr>
      <t xml:space="preserve">
Nov 2022 update: to calculateb as part of Annual Review</t>
    </r>
  </si>
  <si>
    <r>
      <t>Number of people served  with HSJF funded Maternal, Newborn, Child and other EHP medical services</t>
    </r>
    <r>
      <rPr>
        <sz val="9"/>
        <color rgb="FFFF0000"/>
        <rFont val="Arial"/>
        <family val="2"/>
      </rPr>
      <t xml:space="preserve">  (% FCDO attributed)</t>
    </r>
  </si>
  <si>
    <t>Total SLA catchment population: 4.785 million (CHAM SLA agreements covers a catchment population of 4.5 m; the 5 new IHAM facilities under SLA cover 285,000). [FCDO 44% attribution: 2.1m]
2,023,053 CHAM OPD consultations covered by SLAs (Jan to Dec 2021).</t>
  </si>
  <si>
    <r>
      <t xml:space="preserve">When the logframe was developed, FCDO contributed 50% of the funding for this motion, while the rest was covered by Norway. Assumption that this proportion remains constant over the lifetime of the programme.
</t>
    </r>
    <r>
      <rPr>
        <i/>
        <sz val="9"/>
        <rFont val="Arial"/>
        <family val="2"/>
      </rPr>
      <t>Nov 2021 update: FCDO attribution now at 44% for this indicator, based on our reduced funding for the HSJF following the reduction in ODA to 0.5% in early 2021</t>
    </r>
    <r>
      <rPr>
        <sz val="9"/>
        <rFont val="Arial"/>
        <family val="2"/>
      </rPr>
      <t xml:space="preserve">
</t>
    </r>
    <r>
      <rPr>
        <sz val="9"/>
        <color rgb="FFFF0000"/>
        <rFont val="Arial"/>
        <family val="2"/>
      </rPr>
      <t>Nov 2022 update: Ethel to calculate</t>
    </r>
  </si>
  <si>
    <r>
      <t xml:space="preserve">Number of CHAM </t>
    </r>
    <r>
      <rPr>
        <sz val="9"/>
        <color rgb="FFFF0000"/>
        <rFont val="Arial"/>
        <family val="2"/>
      </rPr>
      <t xml:space="preserve">and IHAM </t>
    </r>
    <r>
      <rPr>
        <sz val="9"/>
        <rFont val="Arial"/>
        <family val="2"/>
      </rPr>
      <t>facilities that provided EHP services through HSJF funded Service Level Agreement  (SLA) (44% attributed to FCDO)</t>
    </r>
  </si>
  <si>
    <t>185 (180 CHAM + 5 IHAM)</t>
  </si>
  <si>
    <t>185 - TBC</t>
  </si>
  <si>
    <t>170 CHAM facilities plus an additional 5 IHAM facilities [FCDO 44% attribution: 77]</t>
  </si>
  <si>
    <r>
      <t xml:space="preserve">Output Indicator </t>
    </r>
    <r>
      <rPr>
        <b/>
        <strike/>
        <sz val="9"/>
        <rFont val="Arial"/>
        <family val="2"/>
      </rPr>
      <t>1.5</t>
    </r>
    <r>
      <rPr>
        <b/>
        <sz val="9"/>
        <rFont val="Arial"/>
        <family val="2"/>
      </rPr>
      <t xml:space="preserve"> </t>
    </r>
    <r>
      <rPr>
        <b/>
        <sz val="9"/>
        <color rgb="FFFF0000"/>
        <rFont val="Arial"/>
        <family val="2"/>
      </rPr>
      <t>1.4</t>
    </r>
  </si>
  <si>
    <r>
      <t xml:space="preserve">When the logframe was developed, FCDO contributed 30% of the funding for this motion, while the rest was covered by KfW and Norway. Assumption that this proportion remains constant over the lifetime of the programme.
Nov 2021 update: FCDO attribution now at 8% for this indicator
</t>
    </r>
    <r>
      <rPr>
        <sz val="9"/>
        <color rgb="FFFF0000"/>
        <rFont val="Arial"/>
        <family val="2"/>
      </rPr>
      <t xml:space="preserve">
Nov 2022 update: Ethel to calculate</t>
    </r>
  </si>
  <si>
    <t>a) 70 facilities
b) narrative on appropriate matching of equipment to need</t>
  </si>
  <si>
    <t>FCDO plans to withdraw from equipment motion after April 2023 so milestone targets after Milestone 3 have been removed</t>
  </si>
  <si>
    <t>65 facilities received equipment (27 South, 26 Central, 12 North)
(FCDO 8% attribution:5)</t>
  </si>
  <si>
    <r>
      <t xml:space="preserve">Output Indicator </t>
    </r>
    <r>
      <rPr>
        <b/>
        <strike/>
        <sz val="9"/>
        <color rgb="FFFF0000"/>
        <rFont val="Arial"/>
        <family val="2"/>
      </rPr>
      <t>1.8</t>
    </r>
    <r>
      <rPr>
        <b/>
        <sz val="9"/>
        <rFont val="Arial"/>
        <family val="2"/>
      </rPr>
      <t xml:space="preserve"> </t>
    </r>
    <r>
      <rPr>
        <b/>
        <sz val="9"/>
        <color rgb="FFFF0000"/>
        <rFont val="Arial"/>
        <family val="2"/>
      </rPr>
      <t>1.5</t>
    </r>
  </si>
  <si>
    <r>
      <rPr>
        <strike/>
        <sz val="9"/>
        <color rgb="FFFF0000"/>
        <rFont val="Arial"/>
        <family val="2"/>
      </rPr>
      <t xml:space="preserve">Number of new constructions/ renovations to be determined </t>
    </r>
    <r>
      <rPr>
        <sz val="9"/>
        <color rgb="FFFF0000"/>
        <rFont val="Arial"/>
        <family val="2"/>
      </rPr>
      <t xml:space="preserve">
Completion of Phase 1 - finalise the construction of all planned infrastructure underway during 2020 and 2021</t>
    </r>
  </si>
  <si>
    <t>a)	No HC sites completed, but 2/15 (13%) are 95% complete, ready to handover shortly. 17/35 sites for UH (49%) are complete and handed over to MoH, comprising 46 of the 90 planned houses.
b)	4/15 (27%) of HC sites are &gt;80% complete; 55/90 (61%) of UH are complete or almost complete
c)	Phase 1 construction not completed; Phase 2 plans developed but unfunded.</t>
  </si>
  <si>
    <t>FCDO plans to withdraw from infrastructure motion after April 2022 so milestone targets after Milestone 3 removed</t>
  </si>
  <si>
    <r>
      <t>Output Indicator</t>
    </r>
    <r>
      <rPr>
        <b/>
        <strike/>
        <sz val="9"/>
        <rFont val="Arial"/>
        <family val="2"/>
      </rPr>
      <t xml:space="preserve"> </t>
    </r>
    <r>
      <rPr>
        <b/>
        <strike/>
        <sz val="9"/>
        <color rgb="FFFF0000"/>
        <rFont val="Arial"/>
        <family val="2"/>
      </rPr>
      <t>1.9</t>
    </r>
    <r>
      <rPr>
        <b/>
        <sz val="9"/>
        <color rgb="FFFF0000"/>
        <rFont val="Arial"/>
        <family val="2"/>
      </rPr>
      <t xml:space="preserve"> 1.6</t>
    </r>
  </si>
  <si>
    <r>
      <t xml:space="preserve">OLD: Number of health workers trained/mentored on service quality
</t>
    </r>
    <r>
      <rPr>
        <sz val="9"/>
        <color rgb="FFFF0000"/>
        <rFont val="Arial"/>
        <family val="2"/>
      </rPr>
      <t>NEW: Number of districts with trained QIST / WIST (core DHMT)</t>
    </r>
    <r>
      <rPr>
        <strike/>
        <sz val="9"/>
        <rFont val="Arial"/>
        <family val="2"/>
      </rPr>
      <t xml:space="preserve">  </t>
    </r>
  </si>
  <si>
    <t>149 health workers accessed eLearning on service quality, and mentor/mentee relationships established for a subset of these across 40 facilities in 4 of the 6 UW Districts. In addition:
•	25 HCWs accessed MNCH QI refresher training 
•	58 HCWs trained/mentored on use of Non-Pneumatic Antishock Garment (NSAG)
•	179 HCWs trained in post-abortion care</t>
  </si>
  <si>
    <t>Output Indicator 1.7 - NEW</t>
  </si>
  <si>
    <t>Number of districts whose QIST/WITS teams are participating in regular mentoring</t>
  </si>
  <si>
    <t xml:space="preserve">DSA policy doesn't impact in staff attendance at training; the right people are trained; staff turnover is low; the training is good quality and practical; there is available fuel etc for mentoring to happen; mentors are well chosen and good; QI projects are well chosen and targeted to areas of highest need; QI projects are sustained; QI project implementation not reliant on individuals but on systems; </t>
  </si>
  <si>
    <t>Output Indicator 1.8 - NEW</t>
  </si>
  <si>
    <t>Number of Quality Improvement (QI) projects being implemented in the 6 districts</t>
  </si>
  <si>
    <r>
      <t xml:space="preserve">At least one QI project in each of the target health centres in the UNJP districts  = </t>
    </r>
    <r>
      <rPr>
        <b/>
        <sz val="9"/>
        <color rgb="FFFF0000"/>
        <rFont val="Arial"/>
        <family val="2"/>
      </rPr>
      <t xml:space="preserve">72 </t>
    </r>
    <r>
      <rPr>
        <sz val="9"/>
        <color rgb="FFFF0000"/>
        <rFont val="Arial"/>
        <family val="2"/>
      </rPr>
      <t xml:space="preserve">QI projects
a) 10 facilities per district x 1 QI project each x 6 districts = </t>
    </r>
    <r>
      <rPr>
        <b/>
        <sz val="9"/>
        <color rgb="FFFF0000"/>
        <rFont val="Arial"/>
        <family val="2"/>
      </rPr>
      <t>60</t>
    </r>
    <r>
      <rPr>
        <sz val="9"/>
        <color rgb="FFFF0000"/>
        <rFont val="Arial"/>
        <family val="2"/>
      </rPr>
      <t xml:space="preserve">
b) 1 hospital per district x 2 QI projects x 6 districts = </t>
    </r>
    <r>
      <rPr>
        <b/>
        <sz val="9"/>
        <color rgb="FFFF0000"/>
        <rFont val="Arial"/>
        <family val="2"/>
      </rPr>
      <t>12</t>
    </r>
  </si>
  <si>
    <r>
      <t xml:space="preserve">a) At least one QI project in each of the target facilities in the UNJP districts (one each per health centre and and district hospitals should have at least 1 project in each of ANC, labour ward, PNC) = </t>
    </r>
    <r>
      <rPr>
        <b/>
        <sz val="9"/>
        <color rgb="FFFF0000"/>
        <rFont val="Arial"/>
        <family val="2"/>
      </rPr>
      <t>78</t>
    </r>
    <r>
      <rPr>
        <sz val="9"/>
        <color rgb="FFFF0000"/>
        <rFont val="Arial"/>
        <family val="2"/>
      </rPr>
      <t xml:space="preserve"> QI projects [60 in health centres+18 in district hospitals as each DH should have 3 QI projects]
b) PLUS ADD IN INDICATOR to evidence quality/impact of the QI projects</t>
    </r>
  </si>
  <si>
    <t>TBC in 2023 once total UW envelope for the Spending Review period is clearer</t>
  </si>
  <si>
    <t>UNJP bi-annual Programme Reports (training reports)</t>
  </si>
  <si>
    <r>
      <t xml:space="preserve">Output Indicator </t>
    </r>
    <r>
      <rPr>
        <b/>
        <strike/>
        <sz val="9"/>
        <rFont val="Arial"/>
        <family val="2"/>
      </rPr>
      <t>1.10</t>
    </r>
    <r>
      <rPr>
        <b/>
        <sz val="9"/>
        <rFont val="Arial"/>
        <family val="2"/>
      </rPr>
      <t xml:space="preserve"> </t>
    </r>
    <r>
      <rPr>
        <b/>
        <sz val="9"/>
        <color rgb="FFFF0000"/>
        <rFont val="Arial"/>
        <family val="2"/>
      </rPr>
      <t>1.9</t>
    </r>
  </si>
  <si>
    <t>TBC in 2023 once total UW envelope for the Spending Review period is clearer
Milestones will be set with increasing trajectory to 2025</t>
  </si>
  <si>
    <t>Facilities are open 24/7 with appropriate utilities (power, water); adequate staffing; no drug stock outs; there is appropriate availability of supplies/equipment from central or district level</t>
  </si>
  <si>
    <t>Using 12 months of data (Nov 2020-Oct 2021), DHIS2: 
•	Kasungu: 0% 
•	Ntchisi: 0% 
•	Mzimba South: 0% 
•	Chikwawa: 0%
•	Nsanje: 50% (1 site)
•	Rumphi: 0% 
= 1 functioning BEmONC site (4.2% overall in UW districts)</t>
  </si>
  <si>
    <r>
      <t xml:space="preserve">Output Indicator </t>
    </r>
    <r>
      <rPr>
        <b/>
        <strike/>
        <sz val="9"/>
        <rFont val="Arial"/>
        <family val="2"/>
      </rPr>
      <t>1.11</t>
    </r>
    <r>
      <rPr>
        <b/>
        <strike/>
        <sz val="9"/>
        <color rgb="FFFF0000"/>
        <rFont val="Arial"/>
        <family val="2"/>
      </rPr>
      <t xml:space="preserve"> </t>
    </r>
    <r>
      <rPr>
        <b/>
        <sz val="9"/>
        <color rgb="FFFF0000"/>
        <rFont val="Arial"/>
        <family val="2"/>
      </rPr>
      <t>1.10</t>
    </r>
  </si>
  <si>
    <t>Facilities have adequate water supply and sufficient supplies of soap/hand rub, buckets etc</t>
  </si>
  <si>
    <r>
      <t xml:space="preserve">Output Indicator </t>
    </r>
    <r>
      <rPr>
        <b/>
        <strike/>
        <sz val="9"/>
        <rFont val="Arial"/>
        <family val="2"/>
      </rPr>
      <t>1.12</t>
    </r>
    <r>
      <rPr>
        <b/>
        <sz val="9"/>
        <rFont val="Arial"/>
        <family val="2"/>
      </rPr>
      <t xml:space="preserve"> </t>
    </r>
    <r>
      <rPr>
        <b/>
        <sz val="9"/>
        <color rgb="FFFF0000"/>
        <rFont val="Arial"/>
        <family val="2"/>
      </rPr>
      <t>1.11</t>
    </r>
  </si>
  <si>
    <t xml:space="preserve">Proportion of perinatal deaths that have been audited in the last month [tracked at district level through UNJP, and compared to national level] </t>
  </si>
  <si>
    <t xml:space="preserve">15% of perinatal deaths
</t>
  </si>
  <si>
    <t>30% of perinatal deaths [PLUS a measure of what action has been taken to be added into future years]</t>
  </si>
  <si>
    <t>a) target TBC (highly dependent on data quality)
b) 100% of perinatal deaths audited</t>
  </si>
  <si>
    <t>Staff trained in use of standard audit tools;  adequate and effective mentorship available;  low staff turnover; adequate tracking of deaths</t>
  </si>
  <si>
    <t>1.5% (DHIS2, 2021)</t>
  </si>
  <si>
    <r>
      <t xml:space="preserve">Output Indicator </t>
    </r>
    <r>
      <rPr>
        <b/>
        <sz val="9"/>
        <color rgb="FFFF0000"/>
        <rFont val="Arial"/>
        <family val="2"/>
      </rPr>
      <t>1.12 - NEW</t>
    </r>
  </si>
  <si>
    <t>Proportion of districts (from the 6 UNJP districts) that implemented recommendations from MPDSR (Maternal and Perinatal Death Surveillance and Response)</t>
  </si>
  <si>
    <t>As above - staff trained in use of standard audit tools; adequate and effective mentorship available; low staff turnover; adequate tracking of deaths</t>
  </si>
  <si>
    <t>UNJP M&amp;E Reporting</t>
  </si>
  <si>
    <r>
      <t>IMPACT WEIGHTING (</t>
    </r>
    <r>
      <rPr>
        <b/>
        <sz val="9"/>
        <color rgb="FFFF0000"/>
        <rFont val="Arial"/>
        <family val="2"/>
      </rPr>
      <t>55%</t>
    </r>
    <r>
      <rPr>
        <b/>
        <sz val="9"/>
        <rFont val="Arial"/>
        <family val="2"/>
      </rPr>
      <t>)</t>
    </r>
  </si>
  <si>
    <r>
      <t>Output Indicator 1.13</t>
    </r>
    <r>
      <rPr>
        <b/>
        <sz val="9"/>
        <color rgb="FFFF0000"/>
        <rFont val="Arial"/>
        <family val="2"/>
      </rPr>
      <t xml:space="preserve"> - NEW</t>
    </r>
  </si>
  <si>
    <t>Effectiveness of HEPU analysis in improving policy and implementation decisions, measured through:
a) # of HEPU convened events that seek inputs from key stakeholders on research topics/prioritisation and/or share outcomes of research/analysis  
b) # (%) of attendees reporting value of participation in HEPU convened events 
c) # outputs generated through [FCDO-funded] HEPU studies (including peer-reviewed publications as well as grey literature / guidance/ tools / policy briefs and other non-peer-reviewed outputs)
d) # of case studies that demonstrate [FCDO-funded] HEPU research and analysis is used and applied by policy makers, practitioners and other relevant stakeholders in decision making [split by Malawi; Regional]</t>
  </si>
  <si>
    <t>None</t>
  </si>
  <si>
    <r>
      <t xml:space="preserve">a) at least </t>
    </r>
    <r>
      <rPr>
        <b/>
        <sz val="9"/>
        <color rgb="FFFF0000"/>
        <rFont val="Arial"/>
        <family val="2"/>
      </rPr>
      <t>6</t>
    </r>
    <r>
      <rPr>
        <sz val="9"/>
        <color rgb="FFFF0000"/>
        <rFont val="Arial"/>
        <family val="2"/>
      </rPr>
      <t xml:space="preserve"> HEPU convened events per year (pro rata = </t>
    </r>
    <r>
      <rPr>
        <b/>
        <sz val="9"/>
        <color rgb="FFFF0000"/>
        <rFont val="Arial"/>
        <family val="2"/>
      </rPr>
      <t>4</t>
    </r>
    <r>
      <rPr>
        <sz val="9"/>
        <color rgb="FFFF0000"/>
        <rFont val="Arial"/>
        <family val="2"/>
      </rPr>
      <t>, as funding started in April 2022)
b) Mechanism for reporting attendee satisfaction at HEPU convened events developed
c) N/A for Year 1  as analysis is in progress
d) At least one case study that demonstrates HEPU analysis in use</t>
    </r>
  </si>
  <si>
    <t>a) at least 6 HEPU convened events per year
b) 80% of attendees reporting value of participation
c) At least 3 outputs per year
d) At least one case study that demonstrates HEPU analysis in use</t>
  </si>
  <si>
    <t xml:space="preserve">Chosen analysis topics respond to identified gaps and  needs recognised as priorities by policymakers; skills of HEPU staff/researchers alligned to methods; quality of analysis/research maintained; HEPU governance and financial systems effective; analytical products are well targeted to different audiences; MoH feel ownership of products and are motivated to make changes to policy and practice; changes incorporated into local, sub-national and national policies and plans and implemented with an appropriate budget for scale-up; </t>
  </si>
  <si>
    <t>HEPU Think Tank agendas; HEPU Think Tank feedback forms; HSJF Results Framework</t>
  </si>
  <si>
    <r>
      <t>INPUTS (</t>
    </r>
    <r>
      <rPr>
        <b/>
        <strike/>
        <sz val="9"/>
        <color rgb="FFFF0000"/>
        <rFont val="Arial"/>
        <family val="2"/>
      </rPr>
      <t xml:space="preserve">£70m </t>
    </r>
    <r>
      <rPr>
        <b/>
        <sz val="9"/>
        <color rgb="FFFF0000"/>
        <rFont val="Arial"/>
        <family val="2"/>
      </rPr>
      <t>TBC</t>
    </r>
    <r>
      <rPr>
        <b/>
        <sz val="9"/>
        <rFont val="Arial"/>
        <family val="2"/>
      </rPr>
      <t>)</t>
    </r>
  </si>
  <si>
    <r>
      <t>FCDO (£)</t>
    </r>
    <r>
      <rPr>
        <b/>
        <strike/>
        <sz val="9"/>
        <color rgb="FFFF0000"/>
        <rFont val="Arial"/>
        <family val="2"/>
      </rPr>
      <t>70</t>
    </r>
    <r>
      <rPr>
        <b/>
        <sz val="9"/>
        <color rgb="FFFF0000"/>
        <rFont val="Arial"/>
        <family val="2"/>
      </rPr>
      <t xml:space="preserve"> TBC</t>
    </r>
  </si>
  <si>
    <t>69% for UNJP districts
Data source:  DIP Action Tracker, from October DIP Review workshops</t>
  </si>
  <si>
    <r>
      <rPr>
        <strike/>
        <sz val="9"/>
        <rFont val="Arial"/>
        <family val="2"/>
      </rPr>
      <t xml:space="preserve">Number of UW districts obtaining score of 2 or 3 for LAPA Indicator "Evidence that the district council has effectively supervised health facilities":
•	If at least 80% of the health facilities have undergone an Integrated Supportive Supervision (ISS) at least once in a quarter during the previous 12 months (Score 2 or else 0)
•	Minutes of DHMT meeting recording evidence of action on ISS report instructions/recommendations.  (Score 1 or else 0)
</t>
    </r>
    <r>
      <rPr>
        <sz val="9"/>
        <rFont val="Arial"/>
        <family val="2"/>
      </rPr>
      <t xml:space="preserve">
</t>
    </r>
    <r>
      <rPr>
        <sz val="9"/>
        <color rgb="FFFF0000"/>
        <rFont val="Arial"/>
        <family val="2"/>
      </rPr>
      <t>Proportion of health facilities in the UNJP districts that have undergone an Integrated Supportive Supervision at least once in a quarter during the previous 12 months</t>
    </r>
  </si>
  <si>
    <t xml:space="preserve">Total: 2 UW districts obtaining score of 2 or 3 (Kasungu = 2, Ntchisi = 3)
a)	80% of the health facilities have undergone an ISS at least once a quarter during previous 12 months (Score 2 or else 0):
Chikwawa (N), Kasungu (Y), Mzimba S. (N), Nsanje (N), Ntchisi (Y), Rumphi (N)
b)	DHMT meeting minutes record evidence of action on ISS report action points identified in previous 12 months (Score 1 or else 0):
Chikwawa (N), Kasungu (N), Mzimba S. (N), Nsanje (N), Ntchisi (Y), Rumphi (N) </t>
  </si>
  <si>
    <r>
      <rPr>
        <strike/>
        <sz val="9"/>
        <rFont val="Arial"/>
        <family val="2"/>
      </rPr>
      <t xml:space="preserve">Number of districts obtaining score of 2 for LAPA Indicator "Evidence that the LA has established functional oversight structures and processes":
•	If the district council has established at least 50% functional Health Facility Management Committee (HFMC) at health facility level as evidenced by minutes kept by the facility in charge or administrator, score 1 or else score 0
•	If the district council has trained at least 50% of Health Facility Management Committees (HFMCs) in the last 12 months, score 1 or else 0
</t>
    </r>
    <r>
      <rPr>
        <sz val="9"/>
        <color rgb="FFFF0000"/>
        <rFont val="Arial"/>
        <family val="2"/>
      </rPr>
      <t xml:space="preserve">
Percentage of facilities in the UNJP districts that have a functional Health Centre Management Committee (HCMC)</t>
    </r>
  </si>
  <si>
    <t xml:space="preserve">Total: 2 UW districts obtaining score of 2 (Kasungu, Ntchisi)
a)	at least 50% of facilities have established a functional HFMC (score 1 or 0)
Chikwawa (Y), Kasungu (Y), Mzimba S. (Y), Nsanje (N), Ntchisi (Y), Rumphi (Y) 
b)	at least 50% of HFMCs trained in the last 12 months (score 1 or 0) 
Chikwawa (N), Kasungu (Y), Mzimba S. (N), Nsanje (N), Ntchisi (Y), Rumphi (N)  </t>
  </si>
  <si>
    <r>
      <t>IMPACT WEIGHTING (</t>
    </r>
    <r>
      <rPr>
        <b/>
        <sz val="9"/>
        <color rgb="FFFF0000"/>
        <rFont val="Arial"/>
        <family val="2"/>
      </rPr>
      <t>30%</t>
    </r>
    <r>
      <rPr>
        <b/>
        <sz val="9"/>
        <rFont val="Arial"/>
        <family val="2"/>
      </rPr>
      <t>)</t>
    </r>
  </si>
  <si>
    <t>a) HCMCs trained in at least half of the facilities in at least 1 UNJP District
b) Mechanism for delivering HCIG to facilities developed in partnership with MoH 
c) Roll out of HCIG started with at least 4 HCMCs in at least 1 UNJP District</t>
  </si>
  <si>
    <t>a) HCMCs trained in at least 20 facilities in at least 2 UNJP Districts
b) HSJF motion for HCIG approved and funding starting to be disbursed
c) Roll out of HCIG started in at least 10 facilities in at least 2 UNJP Districts
d) 50% of HCMCs receiving HCIGs have utilised and accounted for 100% of their HCIG</t>
  </si>
  <si>
    <t>TBC 
Milestones will be set with increasing trajectory to 2025</t>
  </si>
  <si>
    <t>Meeting held with MoH and HEPU in Q2 to plan for HCIG roll out.</t>
  </si>
  <si>
    <r>
      <t>INPUTS (£</t>
    </r>
    <r>
      <rPr>
        <b/>
        <sz val="9"/>
        <color rgb="FFFF0000"/>
        <rFont val="Arial"/>
        <family val="2"/>
      </rPr>
      <t>XX</t>
    </r>
    <r>
      <rPr>
        <b/>
        <sz val="9"/>
        <rFont val="Arial"/>
        <family val="2"/>
      </rPr>
      <t>m)</t>
    </r>
  </si>
  <si>
    <r>
      <t>FCDO (£)</t>
    </r>
    <r>
      <rPr>
        <b/>
        <strike/>
        <sz val="9"/>
        <color rgb="FFFF0000"/>
        <rFont val="Arial"/>
        <family val="2"/>
      </rPr>
      <t>45m</t>
    </r>
    <r>
      <rPr>
        <b/>
        <sz val="9"/>
        <rFont val="Arial"/>
        <family val="2"/>
      </rPr>
      <t xml:space="preserve"> TBC</t>
    </r>
  </si>
  <si>
    <r>
      <t>OUTPUT</t>
    </r>
    <r>
      <rPr>
        <b/>
        <sz val="9"/>
        <color rgb="FFFF0000"/>
        <rFont val="Arial"/>
        <family val="2"/>
      </rPr>
      <t xml:space="preserve"> 3</t>
    </r>
  </si>
  <si>
    <r>
      <t xml:space="preserve">Output Indicator </t>
    </r>
    <r>
      <rPr>
        <b/>
        <strike/>
        <sz val="9"/>
        <color rgb="FFFF0000"/>
        <rFont val="Arial"/>
        <family val="2"/>
      </rPr>
      <t>4</t>
    </r>
    <r>
      <rPr>
        <b/>
        <strike/>
        <sz val="9"/>
        <rFont val="Arial"/>
        <family val="2"/>
      </rPr>
      <t>.1</t>
    </r>
    <r>
      <rPr>
        <b/>
        <sz val="9"/>
        <rFont val="Arial"/>
        <family val="2"/>
      </rPr>
      <t xml:space="preserve"> </t>
    </r>
    <r>
      <rPr>
        <b/>
        <sz val="9"/>
        <color rgb="FFFF0000"/>
        <rFont val="Arial"/>
        <family val="2"/>
      </rPr>
      <t>3.1</t>
    </r>
  </si>
  <si>
    <r>
      <rPr>
        <strike/>
        <sz val="10"/>
        <rFont val="Arial"/>
        <family val="2"/>
      </rPr>
      <t>Number of districts that are categorised as high-risk for 'disease outbreaks' (as defined by the contingency plan by DODMA) which have trained rapid response team, including training on SGBV</t>
    </r>
    <r>
      <rPr>
        <sz val="10"/>
        <rFont val="Arial"/>
        <family val="2"/>
      </rPr>
      <t xml:space="preserve"> Replace with:
</t>
    </r>
    <r>
      <rPr>
        <sz val="10"/>
        <color rgb="FFFF0000"/>
        <rFont val="Arial"/>
        <family val="2"/>
      </rPr>
      <t>Proportion of Rapid Response Team (RRT) members that have received training in PSEA in the 6 UNJP districts</t>
    </r>
    <r>
      <rPr>
        <sz val="10"/>
        <rFont val="Arial"/>
        <family val="2"/>
      </rPr>
      <t xml:space="preserve">
</t>
    </r>
  </si>
  <si>
    <t>TBD depending on future UNJP funding envelope</t>
  </si>
  <si>
    <r>
      <rPr>
        <strike/>
        <sz val="9"/>
        <rFont val="Arial"/>
        <family val="2"/>
      </rPr>
      <t xml:space="preserve">New NAPHS (national action plan for health security) comprehensive training proposed includes SGBV; </t>
    </r>
    <r>
      <rPr>
        <sz val="9"/>
        <rFont val="Arial"/>
        <family val="2"/>
      </rPr>
      <t>District level health staff have time and support to work on other areas of response to communicable dieases and other health threats beyond Covid-19,</t>
    </r>
    <r>
      <rPr>
        <sz val="9"/>
        <color rgb="FFFF0000"/>
        <rFont val="Arial"/>
        <family val="2"/>
      </rPr>
      <t xml:space="preserve"> polio and cholera; </t>
    </r>
    <r>
      <rPr>
        <sz val="9"/>
        <rFont val="Arial"/>
        <family val="2"/>
      </rPr>
      <t xml:space="preserve">Health Surveillance Assistants are not tasked with </t>
    </r>
    <r>
      <rPr>
        <strike/>
        <sz val="9"/>
        <rFont val="Arial"/>
        <family val="2"/>
      </rPr>
      <t>Covid-19</t>
    </r>
    <r>
      <rPr>
        <sz val="9"/>
        <rFont val="Arial"/>
        <family val="2"/>
      </rPr>
      <t xml:space="preserve"> </t>
    </r>
    <r>
      <rPr>
        <sz val="9"/>
        <color rgb="FFFF0000"/>
        <rFont val="Arial"/>
        <family val="2"/>
      </rPr>
      <t>emergency</t>
    </r>
    <r>
      <rPr>
        <sz val="9"/>
        <rFont val="Arial"/>
        <family val="2"/>
      </rPr>
      <t xml:space="preserve"> vaccination and can continue their core work on essential health services; Covid-19 vaccination uptake increases which reduces the burden of Covid-19 on the health system; DHIS2 and OHSP links working; routine data completeness sufficient for programme monitoring; UNICEF/MoH complete timely procurement and delivery for oxxygen supplies</t>
    </r>
  </si>
  <si>
    <t>All 6 UW districts’ RRTs were trained, including training on SGBV</t>
  </si>
  <si>
    <r>
      <t xml:space="preserve">Output Indicator </t>
    </r>
    <r>
      <rPr>
        <b/>
        <strike/>
        <sz val="9"/>
        <color rgb="FFFF0000"/>
        <rFont val="Arial"/>
        <family val="2"/>
      </rPr>
      <t>4</t>
    </r>
    <r>
      <rPr>
        <b/>
        <strike/>
        <sz val="9"/>
        <rFont val="Arial"/>
        <family val="2"/>
      </rPr>
      <t>.3</t>
    </r>
    <r>
      <rPr>
        <b/>
        <sz val="9"/>
        <rFont val="Arial"/>
        <family val="2"/>
      </rPr>
      <t xml:space="preserve"> </t>
    </r>
    <r>
      <rPr>
        <b/>
        <sz val="9"/>
        <color rgb="FFFF0000"/>
        <rFont val="Arial"/>
        <family val="2"/>
      </rPr>
      <t>3.2</t>
    </r>
  </si>
  <si>
    <r>
      <t xml:space="preserve">Timeliness and completeness of IDSR in UNJP districts:
</t>
    </r>
    <r>
      <rPr>
        <sz val="10"/>
        <color rgb="FFFF0000"/>
        <rFont val="Arial"/>
        <family val="2"/>
      </rPr>
      <t>a) Percentage of targeted health units (health facilities) reporting on time (timeliness of IDSR) in UNJP districts
b) Percentage of targeted health units (health facilities) attaining completeness in IDSR reporting in UNJP Districts</t>
    </r>
  </si>
  <si>
    <t>a) 15% reporting
b) 15% completeness</t>
  </si>
  <si>
    <t>a) All identified health facilities in UNJP districts have received tablets
b) all HFs which have received tablets are connected to the OHSP and able to report through OHSP.
c) 56% reporting on time
d) 56% attaining completeness</t>
  </si>
  <si>
    <t>TBC in 2023 once Spending Review complete and total UW envelope clearer
Likely to focus on % reporting on time, with increasing milestones to 2025</t>
  </si>
  <si>
    <t>a) 80%
b) 80%
(80% is the national agreed timeliness [and completeness?] on weekly IDSR reporting)</t>
  </si>
  <si>
    <t xml:space="preserve">a) Roll out has begun, 96/140 planned health facilities (68%) have received tablets and training on use
b) Not all facilities that have received tablets are yet able to connect to OHSP </t>
  </si>
  <si>
    <r>
      <t>Output Indicator</t>
    </r>
    <r>
      <rPr>
        <b/>
        <strike/>
        <sz val="9"/>
        <rFont val="Arial"/>
        <family val="2"/>
      </rPr>
      <t xml:space="preserve"> 4.5</t>
    </r>
    <r>
      <rPr>
        <b/>
        <sz val="9"/>
        <color rgb="FFFF0000"/>
        <rFont val="Arial"/>
        <family val="2"/>
      </rPr>
      <t xml:space="preserve"> 3.3</t>
    </r>
  </si>
  <si>
    <t>• UNICEF developed proposal, agreed by FCDO;
• Funds transferred to UN;
• Purchase orders for all the supplies have been raised; 
• Kick off meetings between MRCS and MoH held but curriculum development not yet in progress</t>
  </si>
  <si>
    <r>
      <t>IMPACT WEIGHTING</t>
    </r>
    <r>
      <rPr>
        <b/>
        <sz val="9"/>
        <color rgb="FFFF0000"/>
        <rFont val="Arial"/>
        <family val="2"/>
      </rPr>
      <t xml:space="preserve"> (15%) </t>
    </r>
  </si>
  <si>
    <r>
      <t>INPUTS (£</t>
    </r>
    <r>
      <rPr>
        <b/>
        <strike/>
        <sz val="9"/>
        <color rgb="FFFF0000"/>
        <rFont val="Arial"/>
        <family val="2"/>
      </rPr>
      <t xml:space="preserve"> 2m -</t>
    </r>
    <r>
      <rPr>
        <b/>
        <sz val="9"/>
        <rFont val="Arial"/>
        <family val="2"/>
      </rPr>
      <t xml:space="preserve"> TBC)</t>
    </r>
  </si>
  <si>
    <r>
      <t>FCDO (£</t>
    </r>
    <r>
      <rPr>
        <b/>
        <strike/>
        <sz val="9"/>
        <rFont val="Arial"/>
        <family val="2"/>
      </rPr>
      <t>)</t>
    </r>
    <r>
      <rPr>
        <b/>
        <strike/>
        <sz val="9"/>
        <color rgb="FFFF0000"/>
        <rFont val="Arial"/>
        <family val="2"/>
      </rPr>
      <t>2m</t>
    </r>
    <r>
      <rPr>
        <b/>
        <sz val="9"/>
        <rFont val="Arial"/>
        <family val="2"/>
      </rPr>
      <t xml:space="preserve"> TBC</t>
    </r>
  </si>
  <si>
    <t>•	Programme delivers at scale
•	ODA budgets remain sufficient to deliver both components of the Umoyo Wathu programme
•	Health shocks including those due to climatic shocks are localised and are promptly and effectively contained; 
•	Greater utilization at scale of primary health services that are of high quality, especially by poor women of reproductive age, adolescent mothers and children lead to improved treatment outcomes due to appropriateness of interventions to address the health burden; 
•	Widespread and sustained positive change in health seeking and health promotion behaviours especially by the poor and most vulnerable;
•	Malawi remains politically stable with sustained positive trajectory in economic growth that translates to more households with greater purchasing power and progressively greater GoM allocation of budget to health and other basic services.
•	The decentralisation agenda proceeds at pace</t>
  </si>
  <si>
    <t>Increased readiness of the primary health platform to deliver free quality essential health services to poor communities at facility level  (Primarily delivered through HSJF via techinical support from UNJP)</t>
  </si>
  <si>
    <t>Quality and implementation progress of  HSJF management arrangements (governance, financial, procurement)</t>
  </si>
  <si>
    <t>a) Discretionary Budget Motion agreed, with an element of performance-based financing linked to governance, financial and procurement indicators
b) All Discretionary Budget Motion indicators met for the in-year milestones up to Nov 2022 (Jul 2022; Oct 2022)</t>
  </si>
  <si>
    <t>[TO REVIEW in 2023 UPDATE - redesign indicator to show links between HSJF and UNJP to improve HSJF's capacity and decision making for district level resource management]</t>
  </si>
  <si>
    <t>[TO REVIEW in 2023 UPDATE]</t>
  </si>
  <si>
    <t>Inputs are appropriately prioritised and sequenced for procurement to ensure timely delivery in districts. Procurement of EHP services from CHAM and IHAM are delivered fully as per SLA agreement, health facilities construction, refurbishment proceed with obstacles to timely completion adequately addressed.. Procured equipment appropriate and of good quality with timely and needs-based distribution.  Health workforce in facilities, districts and communities receptive and appropriately motivated to maintain and use tools appropriately, are adequately matched to the right level of health facility, and are receptive to new patient centred and performance oriented approach to training and service delivery.  Good coordination between HSJF management and implementing partners in districts (UNJP) to ensure complementary implementation.</t>
  </si>
  <si>
    <r>
      <t xml:space="preserve">When the logframe was developed, FCDO contributed 50% of the funding for this motion, while the rest was covered by Norway. Assumption that this proportion remains constant over the lifetime of the programme.
</t>
    </r>
    <r>
      <rPr>
        <i/>
        <sz val="9"/>
        <rFont val="Arial"/>
        <family val="2"/>
      </rPr>
      <t>Nov 2021 update: FCDO attribution now at 44% for this indicator, based on our reduced funding for the HSJF following the reduction in ODA to 0.5% in early 2021
Nov 2022 update: to calculateb as part of Annual Review</t>
    </r>
  </si>
  <si>
    <t>Number of people served  with HSJF funded Maternal, Newborn, Child and other EHP medical services  (% FCDO attributed)</t>
  </si>
  <si>
    <r>
      <t xml:space="preserve">When the logframe was developed, FCDO contributed 50% of the funding for this motion, while the rest was covered by Norway. Assumption that this proportion remains constant over the lifetime of the programme.
</t>
    </r>
    <r>
      <rPr>
        <i/>
        <sz val="9"/>
        <rFont val="Arial"/>
        <family val="2"/>
      </rPr>
      <t>Nov 2021 update: FCDO attribution now at 44% for this indicator, based on our reduced funding for the HSJF following the reduction in ODA to 0.5% in early 2021</t>
    </r>
    <r>
      <rPr>
        <sz val="9"/>
        <rFont val="Arial"/>
        <family val="2"/>
      </rPr>
      <t xml:space="preserve">
Nov 2022 update: to calculateb as part of Annual Review</t>
    </r>
  </si>
  <si>
    <t>Number of CHAM and IHAM facilities that provided EHP services through HSJF funded Service Level Agreement  (SLA) (44% attributed to FCDO)</t>
  </si>
  <si>
    <t>When the logframe was developed, FCDO contributed 30% of the funding for this motion, while the rest was covered by KfW and Norway. Assumption that this proportion remains constant over the lifetime of the programme.
Nov 2021 update: FCDO attribution now at 8% for this indicator
Nov 2022 update: to calculateb as part of Annual Review</t>
  </si>
  <si>
    <t>a) 70 facilities
b) Narrative on appropriate matching of equipment to need</t>
  </si>
  <si>
    <t>Completion of Phase 1 - finalise the construction of all planned infrastructure underway during 2020 and 2021</t>
  </si>
  <si>
    <r>
      <t xml:space="preserve">OLD: Number of health workers trained/mentored on service quality
</t>
    </r>
    <r>
      <rPr>
        <sz val="9"/>
        <rFont val="Arial"/>
        <family val="2"/>
      </rPr>
      <t>NEW: Number of districts with trained QIST / WIST (core DHMT)</t>
    </r>
    <r>
      <rPr>
        <strike/>
        <sz val="9"/>
        <rFont val="Arial"/>
        <family val="2"/>
      </rPr>
      <t xml:space="preserve">  </t>
    </r>
  </si>
  <si>
    <r>
      <t xml:space="preserve">At least one QI project in each of the target health centres in the UNJP districts  = </t>
    </r>
    <r>
      <rPr>
        <b/>
        <sz val="9"/>
        <rFont val="Arial"/>
        <family val="2"/>
      </rPr>
      <t xml:space="preserve">72 </t>
    </r>
    <r>
      <rPr>
        <sz val="9"/>
        <rFont val="Arial"/>
        <family val="2"/>
      </rPr>
      <t xml:space="preserve">QI projects
a) 10 facilities per district x 1 QI project each x 6 districts = </t>
    </r>
    <r>
      <rPr>
        <b/>
        <sz val="9"/>
        <rFont val="Arial"/>
        <family val="2"/>
      </rPr>
      <t>60</t>
    </r>
    <r>
      <rPr>
        <sz val="9"/>
        <rFont val="Arial"/>
        <family val="2"/>
      </rPr>
      <t xml:space="preserve">
b) 1 hospital per district x 2 QI projects x 6 districts = </t>
    </r>
    <r>
      <rPr>
        <b/>
        <sz val="9"/>
        <rFont val="Arial"/>
        <family val="2"/>
      </rPr>
      <t>12</t>
    </r>
  </si>
  <si>
    <r>
      <t xml:space="preserve">a) At least one QI project in each of the target facilities in the UNJP districts (one each per health centre and and district hospitals should have at least 1 project in each of ANC, labour ward, PNC) = </t>
    </r>
    <r>
      <rPr>
        <b/>
        <sz val="9"/>
        <rFont val="Arial"/>
        <family val="2"/>
      </rPr>
      <t>78</t>
    </r>
    <r>
      <rPr>
        <sz val="9"/>
        <rFont val="Arial"/>
        <family val="2"/>
      </rPr>
      <t xml:space="preserve"> QI projects [60 in health centres+18 in district hospitals as each DH should have 3 QI projects]
b) PLUS ADD IN INDICATOR to evidence quality/impact of the QI projects</t>
    </r>
  </si>
  <si>
    <t>Output Indicator 1.12 - NEW</t>
  </si>
  <si>
    <t>Output Indicator 1.13</t>
  </si>
  <si>
    <r>
      <t xml:space="preserve">a) at least </t>
    </r>
    <r>
      <rPr>
        <b/>
        <sz val="9"/>
        <rFont val="Arial"/>
        <family val="2"/>
      </rPr>
      <t>6</t>
    </r>
    <r>
      <rPr>
        <sz val="9"/>
        <rFont val="Arial"/>
        <family val="2"/>
      </rPr>
      <t xml:space="preserve"> HEPU convened events per year (pro rata = </t>
    </r>
    <r>
      <rPr>
        <b/>
        <sz val="9"/>
        <rFont val="Arial"/>
        <family val="2"/>
      </rPr>
      <t>4</t>
    </r>
    <r>
      <rPr>
        <sz val="9"/>
        <rFont val="Arial"/>
        <family val="2"/>
      </rPr>
      <t>, as funding started in April 2022)
b) Mechanism for reporting attendee satisfaction at HEPU convened events developed
c) N/A for Year 1  as analysis is in progress
d) At least one case study that demonstrates HEPU analysis in use</t>
    </r>
  </si>
  <si>
    <r>
      <rPr>
        <strike/>
        <sz val="9"/>
        <rFont val="Arial"/>
        <family val="2"/>
      </rPr>
      <t xml:space="preserve">Number of UW districts obtaining score of 2 or 3 for LAPA Indicator "Evidence that the district council has effectively supervised health facilities":
•	If at least 80% of the health facilities have undergone an Integrated Supportive Supervision (ISS) at least once in a quarter during the previous 12 months (Score 2 or else 0)
•	Minutes of DHMT meeting recording evidence of action on ISS report instructions/recommendations.  (Score 1 or else 0)
</t>
    </r>
    <r>
      <rPr>
        <sz val="9"/>
        <rFont val="Arial"/>
        <family val="2"/>
      </rPr>
      <t xml:space="preserve">
Proportion of health facilities in the UNJP districts that have undergone an Integrated Supportive Supervision at least once in a quarter during the previous 12 months</t>
    </r>
  </si>
  <si>
    <r>
      <rPr>
        <strike/>
        <sz val="9"/>
        <rFont val="Arial"/>
        <family val="2"/>
      </rPr>
      <t xml:space="preserve">Number of districts obtaining score of 2 for LAPA Indicator "Evidence that the LA has established functional oversight structures and processes":
•	If the district council has established at least 50% functional Health Facility Management Committee (HFMC) at health facility level as evidenced by minutes kept by the facility in charge or administrator, score 1 or else score 0
•	If the district council has trained at least 50% of Health Facility Management Committees (HFMCs) in the last 12 months, score 1 or else 0
</t>
    </r>
    <r>
      <rPr>
        <sz val="9"/>
        <rFont val="Arial"/>
        <family val="2"/>
      </rPr>
      <t xml:space="preserve">
Percentage of facilities in the UNJP districts that have a functional Health Centre Management Committee (HCMC)</t>
    </r>
  </si>
  <si>
    <r>
      <rPr>
        <strike/>
        <sz val="9"/>
        <rFont val="Arial"/>
        <family val="2"/>
      </rPr>
      <t>Number of districts that are categorised as high-risk for 'disease outbreaks' (as defined by the contingency plan by DODMA) which have trained rapid response team, including training on SGBV</t>
    </r>
    <r>
      <rPr>
        <sz val="9"/>
        <rFont val="Arial"/>
        <family val="2"/>
      </rPr>
      <t xml:space="preserve"> Replace with:
Proportion of Rapid Response Team (RRT) members that have received training in PSEA in the 6 UNJP districts
</t>
    </r>
  </si>
  <si>
    <t>District level health staff have time and support to work on other areas of response to communicable dieases and other health threats beyond Covid-19, polio and cholera; Health Surveillance Assistants are not tasked with emergency vaccination and can continue their core work on essential health services; Covid-19 vaccination uptake increases which reduces the burden of Covid-19 on the health system; DHIS2 and OHSP links working; routine data completeness sufficient for programme monitoring; UNICEF/MoH complete timely procurement and delivery for oxxygen supplies</t>
  </si>
  <si>
    <t>Baseline
December 2020</t>
  </si>
  <si>
    <t>Timeliness and completeness of IDSR in UNJP districts:
a) Percentage of targeted health units (health facilities) reporting on time (timeliness of IDSR) in UNJP districts
b) Percentage of targeted health units (health facilities) attaining completeness in IDSR reporting in UNJP Districts</t>
  </si>
  <si>
    <r>
      <t>Output Indicator</t>
    </r>
    <r>
      <rPr>
        <b/>
        <strike/>
        <sz val="9"/>
        <rFont val="Arial"/>
        <family val="2"/>
      </rPr>
      <t xml:space="preserve"> </t>
    </r>
    <r>
      <rPr>
        <b/>
        <sz val="9"/>
        <color rgb="FFFF0000"/>
        <rFont val="Arial"/>
        <family val="2"/>
      </rPr>
      <t>3.3</t>
    </r>
  </si>
  <si>
    <t>Old Nov 2021 weightings:
Output 1: 50% (HSJF + UNJP service delivery, QoC, integration)
Output 2: 15% (UNJP - district governance work, DIP, HCMC)
Output 3: 5% (UNJP coordination)
Output 4: 30% (resilience, Covid-19)</t>
  </si>
  <si>
    <t>Cut Output 3 (UNJP start up/coordination) and reassign weightings.
New weightings:
Output 1: 55% (HSJF + UNJP service delivery, QoC, integration, prioritisation)
Output 2: 30% (UNJP - district governance work, DIP, HCMC)
Output 3: 15 (resilience, Covid-19)</t>
  </si>
  <si>
    <t>Output 3 has been removed as it referred to UNJP programme set up.
Programme Output weightings have been revised to reflect the importance of quality (Output 1) in reaching our Ending Preventable Deaths agenda, the increasing importance of district level governance for achieving results, as well as the continued shift away from COVID-19 specific programming and the sharpened focus of the UNJP on strengthening systems of early detection and reporting rather than emergency response</t>
  </si>
  <si>
    <t>Amy Potter, Ethel Mbisa, Calum Campbell</t>
  </si>
  <si>
    <t>Added in Milestone 3 (Nov 2022)</t>
  </si>
  <si>
    <t>This is a new indicator added last year. Milestones for Nov 2022 needed to be set. Also, data was not available at the time of the last Annual Review (due to DHIS-2 data quality issues) so data from Nov 2021 was added against Milestone 2 (Nov 2021). This is not an indicator that is specific to either HSJF or UNJP activity as it is at outcome rather than output level</t>
  </si>
  <si>
    <t xml:space="preserve">Increased readiness of the primary health platform to deliver free quality essential health services to poor communities at facility and community  level  (Primarily delivered through HSJF via technical support from UNJP)  </t>
  </si>
  <si>
    <r>
      <t xml:space="preserve">Increased readiness of the primary health platform to deliver free quality essential health services to poor communities at facility </t>
    </r>
    <r>
      <rPr>
        <strike/>
        <sz val="10"/>
        <color rgb="FF00B050"/>
        <rFont val="Arial"/>
        <family val="2"/>
      </rPr>
      <t xml:space="preserve">and community </t>
    </r>
    <r>
      <rPr>
        <sz val="10"/>
        <color rgb="FF00B050"/>
        <rFont val="Arial"/>
        <family val="2"/>
      </rPr>
      <t xml:space="preserve"> level  (Primarily delivered through HSJF via technical support from UNJP)  </t>
    </r>
  </si>
  <si>
    <t>Remove 'and community' as the UNJP is focusing much less on community level interventions</t>
  </si>
  <si>
    <t>OUTPUT 1, Indicator 1.1</t>
  </si>
  <si>
    <t>Quality  and implementation progress of  HSJF management arrangements</t>
  </si>
  <si>
    <r>
      <t>Indicator reworded to include specific domains of good management: "Quality  and implementation progress of  HSJF management arrangements (</t>
    </r>
    <r>
      <rPr>
        <u/>
        <sz val="10"/>
        <color rgb="FF00B050"/>
        <rFont val="Arial"/>
        <family val="2"/>
      </rPr>
      <t>governance, procurement and financial</t>
    </r>
    <r>
      <rPr>
        <sz val="10"/>
        <color rgb="FF00B050"/>
        <rFont val="Arial"/>
        <family val="2"/>
      </rPr>
      <t>)"
Milestone 3 (Nov 2022) replaced with the following text: 
a) Discretionary Budget Motion agreed, with an element of performance-based financing linked to governance, financial and procurement indicators
b) All Discretionary Budget Motion indicators met for the in-year milestones up to Nov 2022 (Jul 2022; Oct 2022)</t>
    </r>
  </si>
  <si>
    <t>This indicator is a more specific and quantitative measurement of key measures of effective HSJF management.</t>
  </si>
  <si>
    <t>OUTPUT 1, Indicator 1.3</t>
  </si>
  <si>
    <t>Added in IHAM facilities</t>
  </si>
  <si>
    <t xml:space="preserve">Removed </t>
  </si>
  <si>
    <t>Deleted as FCDO are no longer funding supply chain activities through the HSJF (or at all)</t>
  </si>
  <si>
    <t>OUTPUT 1, Indicator 1.5 onwards</t>
  </si>
  <si>
    <t>N/A</t>
  </si>
  <si>
    <t>Numbers updated to reflect deletion of Indicator 1.4</t>
  </si>
  <si>
    <t>OUTPUT 1, Indicator 1.5 [now 1.4]</t>
  </si>
  <si>
    <t>Added in Milestone 3 (Nov 2022) including a qualitative measure, and greyed out subsequent milestone boxes</t>
  </si>
  <si>
    <t>FCDO is withdrawing from funding equipment motions through the HSJF after April 2023</t>
  </si>
  <si>
    <t>Governance processes to be monitored through the new Output Indicator 1.1 which trackes the performance-based financing Discretionary Budget Motion indicators, , and tracked in the Annual Review through the PM/Risk sections</t>
  </si>
  <si>
    <t>OUTPUT 1, Indicator 1.7</t>
  </si>
  <si>
    <t>Risk management processes to be monitored through the new Output Indicator 1.1 which trackes the performance-based financing Discretionary Budget Motion indicators, and tracked in the Annual Review through the PM/Risk sections</t>
  </si>
  <si>
    <t>OUTPUT 1, Indicator 1.8 [now 1.5]</t>
  </si>
  <si>
    <t>Milestone 3 (Nov 2022) amended from 'Number of new constructions/ renovations to be determined' to 'Finalise the construction of Milestone 1'</t>
  </si>
  <si>
    <t>OUTPUT 1, Indicator 1.9 [now 1.6]</t>
  </si>
  <si>
    <t>Indicator wording changed to "number of districts with trained QIST/WITS", and two additional indicators added:
1.7: Number of districts whose QIST / WITS teams are participating in regular mentoring
1.8: Number of QI projects being implemented in the 6 districts
Milestone 3 (Nov 2022) added for all these</t>
  </si>
  <si>
    <t>Indicator reworded, training split out from the mentoring, and an additional indicator to track QI projects added. Milestones set for Nov 2022.</t>
  </si>
  <si>
    <t>OUTPUT 1, Indicator 1.10 [now 1.9]</t>
  </si>
  <si>
    <t>Milestone 3 (Nov 2022) added</t>
  </si>
  <si>
    <t>Milestone 3 added</t>
  </si>
  <si>
    <t>OUTPUT 1, Indicator 1.11 [now 1.10]</t>
  </si>
  <si>
    <t xml:space="preserve">Milestone 3 (Nov 2022) added </t>
  </si>
  <si>
    <t xml:space="preserve">Milestone 3 added. </t>
  </si>
  <si>
    <t>OUTPUT 1, Indicator 1.12 [now 1.11]</t>
  </si>
  <si>
    <t>Indicator wording changed to: "Proportion of perinatal deaths that have been audited in the last month [tracked at district level through UNJP, and compared to national level]", and milestones 3 and 4 added</t>
  </si>
  <si>
    <t>Indicator updated to add a timeframe, and milestones 3 and 4 added. 
Through the UNJP we will ask for monitoring of actions taken following death audits in future years.</t>
  </si>
  <si>
    <t>OUTPUT 1, Indicator 1.12 - NEW</t>
  </si>
  <si>
    <t>N/A - New Indicator</t>
  </si>
  <si>
    <t>New indicator and milestones added, and data source updated from DHIS2 to UNJP Reporting</t>
  </si>
  <si>
    <t>OUTPUT 1, Indicator 1.13 - NEW</t>
  </si>
  <si>
    <t>New indicators to look at effectiveness of HEPU funding through HSJF (a new motion)</t>
  </si>
  <si>
    <t>OUTPUT 2, Indicator 2.1</t>
  </si>
  <si>
    <t>Proportion of health facilities in the UNJP districts that have undergone an Integrated Supportive Supervision at least once in a quarter during the previous 12 months
Milestone 3 (Nov 2022) added</t>
  </si>
  <si>
    <t>New indicator wording better reflects the specific district level activities of the UNJP rather than activities outside the control of UNJP</t>
  </si>
  <si>
    <t>OUTPUT 2, Indicator 2.2</t>
  </si>
  <si>
    <t>Indicator wording changed to "Proportion of health facilities in the UNJP districts that have undergone an Integrated Supportive Supervision at least once in a quarter during the previous 12 months"
Milestones and end target added</t>
  </si>
  <si>
    <t>OUTPUT 2, Indicator 2.3</t>
  </si>
  <si>
    <t>Indicator wording changed to "Percentage of facilities in the UNJP districts that have a functional Health Centre Management Committee (HCMC)"
Milestones and end target added</t>
  </si>
  <si>
    <t>OUTPUT 2, Indicator 2.4</t>
  </si>
  <si>
    <t>Milestone 3 (Nov 2022) and 4 (Nov 2023) added</t>
  </si>
  <si>
    <t>Milestones 3 and 4 added</t>
  </si>
  <si>
    <t>OUTPUT 3, Indicators 3.1, 3.2</t>
  </si>
  <si>
    <t>3.1 - Implementation progress UN Joint programme (UNJP)
3.2 - Progress and quality of coordination mechanisms for programme implementing partners at national level.</t>
  </si>
  <si>
    <t>OUTPUT 3 and indicators removed; OUTPUT 4 renames as OUTPUT 3</t>
  </si>
  <si>
    <t>OUTPUT 3 has been reviewed as per Annual Review recommendations, and removed as it referred to UNJP programme set up.</t>
  </si>
  <si>
    <t>OUTPUT 4, Indicator 4.1 - now 3.1</t>
  </si>
  <si>
    <r>
      <t xml:space="preserve">Replace with: </t>
    </r>
    <r>
      <rPr>
        <i/>
        <sz val="10"/>
        <color rgb="FF00B050"/>
        <rFont val="Arial"/>
        <family val="2"/>
      </rPr>
      <t xml:space="preserve">Proportion of Rapid Response Team (RRT) members that have received training in PSEA in the 6 UNJP districts. </t>
    </r>
    <r>
      <rPr>
        <sz val="10"/>
        <color rgb="FF00B050"/>
        <rFont val="Arial"/>
        <family val="2"/>
      </rPr>
      <t>Milestone for 2022 added</t>
    </r>
  </si>
  <si>
    <t>UNJP is no longer focusing on Covid-19 response, but on broader resilience. Training in PSEA strengthens our programme response to safeguarding. This indicator will need to be reviewed when we are clearer on future funding.</t>
  </si>
  <si>
    <t xml:space="preserve">OUTPUT 4, Indicator 4.2 </t>
  </si>
  <si>
    <t>Indicator removed</t>
  </si>
  <si>
    <t>Given the funding envelope, UNJP is unlikely to be able to support the response to emergencies. It is outside the objectives of the prgoramme - UNJP's current focus is on early detection and reporting rathr than response, and this is already covered by the two indicators below on timeliness and completeness of reporting</t>
  </si>
  <si>
    <t>OUTPUT 4, Indicator 4.3 [now split into 3.2a and b]</t>
  </si>
  <si>
    <t>N.B. "Targeted health units" refers to health facilities provided with tablets by UNJP. Definition of "on time" = within agreed timelines as set out by IDSR guidelines (differs by public health event)</t>
  </si>
  <si>
    <t>OUTPUT 4, Indicator 4.4 - now 3.3</t>
  </si>
  <si>
    <t>Remove</t>
  </si>
  <si>
    <t>Replaced with new wording in Indicator 3.1 (Number of UNJP districts that have received training in PSEA</t>
  </si>
  <si>
    <t>OUTPUT 4, Indicator 4.6</t>
  </si>
  <si>
    <t>This was a Covid-19 related indicator; now UNJP has pivoted back towards systems strengthening and away from emergency response, UNJP is no longer doing any specific work to maintain essential services</t>
  </si>
  <si>
    <t>Some sections are missing assumptions</t>
  </si>
  <si>
    <t>Assumptions reviewed and added throughout</t>
  </si>
  <si>
    <t>Assumptions appear to have been missed from last version of logframe; Assumptions reviewed and added throughout</t>
  </si>
  <si>
    <t>Proposed changes after next Annual Review (2023)</t>
  </si>
  <si>
    <t>Consider removing iimpact indicator on stuntung, as part of TOC review.
Consider adding a Global Health Security indicator (Impact Indicator 5) e.g. from the GHS index which looks at 6 parameters, one of which is health systems. Malawi's current overall score is 26.4/100, and score in the Health System category score is 15.3. Could consider the overall Index, or the health system variable?</t>
  </si>
  <si>
    <t>Discuss with Calum Campbell</t>
  </si>
  <si>
    <t>Output Indicator 1.1 (Quality and implementation progress of  HSJF management arrangements (governance, financial, procurement)</t>
  </si>
  <si>
    <t>For 2023 update, include future milestones that cover:
1) Clarity/progress around how HSJF/HSJF+ fits with HSSP-III
2) Discretionary Budget agreed before the start of the FY
3) New Dicretionary Budget indicators e.g. utilisation/forecast
4) Something around closer links between HSJF and UNJP to improve and consolidate HSJF's capacity and decision making for districts level resource management.</t>
  </si>
  <si>
    <t>Discuss with Calum Campbell, Dan Pine, Dominic Likongwe</t>
  </si>
  <si>
    <t>Output Indicator 1.2 (Number of people served  with HSJF funded Maternal, Newborn, Child and other EHP medical services  (44% FCDO attributed))</t>
  </si>
  <si>
    <t>For 2023 update, consider a more results-based indicator for future years. And/or one that looks at a measure of equity. E.g.:
-	Deliveries by SBA in CHAM catchment areas?
-	C/S conducted in CHAM catchment areas (trajectory compared to previously?)</t>
  </si>
  <si>
    <t>Output X</t>
  </si>
  <si>
    <t>Discuss with UNJP, Calum Campbell</t>
  </si>
  <si>
    <t>Discuss with Dan Pine / Calum Campbell</t>
  </si>
  <si>
    <t>VfM area</t>
  </si>
  <si>
    <t>Reporting against indicator: Feb 2023</t>
  </si>
  <si>
    <t>Data Source</t>
  </si>
  <si>
    <t>Cost efficiency (output unit cost)</t>
  </si>
  <si>
    <t>% of SLA invoices paid within the target timeframe (60 days)</t>
  </si>
  <si>
    <t>This will be explored for future reports</t>
  </si>
  <si>
    <t>MoH SLA Unit</t>
  </si>
  <si>
    <t>Unit cost of delivering a Health Economics and Policy Unit (HEPU) Think Tank</t>
  </si>
  <si>
    <t>HEPU</t>
  </si>
  <si>
    <t>Number (and unit cost) of health workers trained e.g. in PSEA, QI (disaggregated by gender and location)</t>
  </si>
  <si>
    <t>UNJP</t>
  </si>
  <si>
    <t>Effectiveness</t>
  </si>
  <si>
    <t>[LF INDICATOR] No.(%) of attendees reporting value of participation in HEPU convened events</t>
  </si>
  <si>
    <t>A feedback tool has been developed, and this indicator will be reported on for future reports</t>
  </si>
  <si>
    <r>
      <t xml:space="preserve">[LF INDICATOR] Proportion of health facilities that have undergone an Integrated Supportive Supervision at least once in a quarter during the previous 12 months </t>
    </r>
    <r>
      <rPr>
        <i/>
        <sz val="9"/>
        <rFont val="Arial"/>
        <family val="2"/>
      </rPr>
      <t>(UNJP vs non-UNJP districts)</t>
    </r>
  </si>
  <si>
    <r>
      <t>100% of health facilities have undergone ISS in UNJP districts in the current reporting period (December 2021 to November 2022), This is an improvement on last year. Data from the non-UNJP districts is currently difficult to obtain</t>
    </r>
    <r>
      <rPr>
        <sz val="8"/>
        <rFont val="Arial"/>
        <family val="2"/>
      </rPr>
      <t> </t>
    </r>
    <r>
      <rPr>
        <sz val="9"/>
        <rFont val="Arial"/>
        <family val="2"/>
      </rPr>
      <t>due to ongoing DHIS2 data issues</t>
    </r>
  </si>
  <si>
    <t>UNJP and QMD</t>
  </si>
  <si>
    <r>
      <t xml:space="preserve">[LF INDICATOR] % of funded activities implemented according to the selected districts' 'Detailed Implementation Plan' (DIP) Action Tracker Summary </t>
    </r>
    <r>
      <rPr>
        <i/>
        <sz val="9"/>
        <rFont val="Arial"/>
        <family val="2"/>
      </rPr>
      <t>(UNJP vs non-UNJP districts)</t>
    </r>
  </si>
  <si>
    <t>Kasungu and Chikwawa conducted a DIP review but did not make use of the DIP Tracker. UNJP to support roll out of the DUP Action Tracker.</t>
  </si>
  <si>
    <t>UNJP, via DIP Tracker</t>
  </si>
  <si>
    <r>
      <t xml:space="preserve">[LF INDICATOR] Proportion of pregnant women who have 4+ (four or more) antenatal care visits </t>
    </r>
    <r>
      <rPr>
        <i/>
        <sz val="9"/>
        <rFont val="Arial"/>
        <family val="2"/>
      </rPr>
      <t>(UNJP vs non-UNJP districts)</t>
    </r>
  </si>
  <si>
    <t>National: 35.7% (UW Districts: 33.1%) 
Milestone not achieved; trajectory off course</t>
  </si>
  <si>
    <t>DHIS2 2022</t>
  </si>
  <si>
    <t>Efficiency</t>
  </si>
  <si>
    <t>% utilisation rate of FCDO funds in the HSJF (compared to the overall utilisation figure)</t>
  </si>
  <si>
    <t xml:space="preserve"> 69%. The FCDO utilisation is slightly above the overall Fund’s utilisation at 61%. It is envisaged that FCDO utilisation is forecasted at 100% by March 2023. This considers the limited but focused motions that FCDO is supporting.  </t>
  </si>
  <si>
    <t>FA Financial Analysis</t>
  </si>
  <si>
    <t>Efficiency of UNJP fund transfer - tracked time between leaving FCDO bank account and being available in UN partners bank accounts (target: 20 days total)
From FCDO to MPTF: 10 to 15 working days max
From MPTF to PUNOs: 3 to 5 working day max
[From PUNOs to IPs: 7 to 10 days, although disbursements dependent on planned quarterly DIP workplan timeframes, so there should not be any funding gaps for implementation]</t>
  </si>
  <si>
    <t>Two months [however, this was a one off event for one of the tranches, caused by a miscalculation of the exchange rate from GBP to USD] 
UNJP will set up a tracker and monitor in order to identify bottlenecks and reduce delays</t>
  </si>
  <si>
    <t>UNJP RCO</t>
  </si>
  <si>
    <t>Percentage of health facilities who receive appropriate equipment through HSJF</t>
  </si>
  <si>
    <t xml:space="preserve">99.7% of health facilities received the equipment from the contracts that have been completed. </t>
  </si>
  <si>
    <t>HSJF TIC</t>
  </si>
  <si>
    <t>Percentage of planned health facility and Umoyo Houses completed</t>
  </si>
  <si>
    <t>40% of health facilities completed and 72% of Umoyo Houses completed</t>
  </si>
  <si>
    <t>Ratio of cost per complete service delivered (CHAM facility via SLAs vs Government facility via public funding)</t>
  </si>
  <si>
    <t>This may be possible to track through the ongoing CHAM VfM study - TBC for future reports</t>
  </si>
  <si>
    <t>MoH/HEPU</t>
  </si>
  <si>
    <t>[LF INDICATOR] Proportion of HCMC that have utilised and accounted for 100% of their HCIG (Health Centre Improvement Grant)</t>
  </si>
  <si>
    <t>Grants not yet disbursed</t>
  </si>
  <si>
    <t>Economy</t>
  </si>
  <si>
    <t>FA and TIC contract fees as a proportion of FCDO's total HSJF costs (and of total HSJF funds).</t>
  </si>
  <si>
    <r>
      <t>20% of FCDO budget went towards FA and TIC fees</t>
    </r>
    <r>
      <rPr>
        <sz val="9"/>
        <color rgb="FFFF0000"/>
        <rFont val="Arial"/>
        <family val="2"/>
      </rPr>
      <t xml:space="preserve"> [awaiting split by FA/TIC]</t>
    </r>
  </si>
  <si>
    <t>FA financial Analysis</t>
  </si>
  <si>
    <t>Unit cost of delivering PHC services in CHAM compared to government facilities</t>
  </si>
  <si>
    <t>This may be possible to track through the ongoing CHAM VfM study - TBC</t>
  </si>
  <si>
    <t>Placeholder: a measure of economy from UNJP programme e.g., cost savings against budget</t>
  </si>
  <si>
    <t>Equity</t>
  </si>
  <si>
    <t>Gender equity ratio of people accessing SLAs</t>
  </si>
  <si>
    <t>Proportion of HSJF constructed health infrastructure that has disability access</t>
  </si>
  <si>
    <t>100% disability access</t>
  </si>
  <si>
    <t>Gender equity ratio of people accessing UNJP training</t>
  </si>
  <si>
    <t>Nearly 1:1 (442 Males:386 Females, 53% to 47%)</t>
  </si>
  <si>
    <t>% Split</t>
  </si>
  <si>
    <t># Indicators</t>
  </si>
  <si>
    <t>[PLACEHOLDER: Consider a Global Health Security Indicator here when revising logframe in 2023]</t>
  </si>
  <si>
    <r>
      <t xml:space="preserve">Increased readiness of the primary health platform to deliver free quality essential health services to poor communities at facility level  (Primarily delivered through HSJF via techinical support from UNJP)
</t>
    </r>
    <r>
      <rPr>
        <b/>
        <sz val="11"/>
        <rFont val="Arial"/>
        <family val="2"/>
      </rPr>
      <t xml:space="preserve">Weighting: </t>
    </r>
    <r>
      <rPr>
        <b/>
        <sz val="11"/>
        <color rgb="FFFF0000"/>
        <rFont val="Arial"/>
        <family val="2"/>
      </rPr>
      <t>55%</t>
    </r>
    <r>
      <rPr>
        <sz val="11"/>
        <rFont val="Arial"/>
        <family val="2"/>
      </rPr>
      <t xml:space="preserve"> [from </t>
    </r>
    <r>
      <rPr>
        <b/>
        <sz val="11"/>
        <rFont val="Arial"/>
        <family val="2"/>
      </rPr>
      <t>50%</t>
    </r>
    <r>
      <rPr>
        <sz val="11"/>
        <rFont val="Arial"/>
        <family val="2"/>
      </rPr>
      <t xml:space="preserve"> last year]</t>
    </r>
  </si>
  <si>
    <t>Number of CHAM and IHAM facilities that provided EHP services through HSJF funded Service Level Agreement  (SLA) (% attributed to FCDO)</t>
  </si>
  <si>
    <t xml:space="preserve">Number of districts with trained QIST / WIST (core DHMT)  </t>
  </si>
  <si>
    <t xml:space="preserve">Proportion of health facilities that are conducting perinatal death audits with standard audit tools [tracked at district level through UNJP, and compared to national level] </t>
  </si>
  <si>
    <t>Proportion of districts that implemented recommendations from MPDSR (Maternal and Perinatal Death Surveillance and Response)</t>
  </si>
  <si>
    <t>Effectiveness of HEPU analysis in improving policy and implementation decisions</t>
  </si>
  <si>
    <r>
      <t>Improved accountability between levels of the public health system; enhanced management of resources at districts</t>
    </r>
    <r>
      <rPr>
        <strike/>
        <sz val="11"/>
        <color rgb="FFFF0000"/>
        <rFont val="Arial"/>
        <family val="2"/>
      </rPr>
      <t xml:space="preserve"> </t>
    </r>
    <r>
      <rPr>
        <b/>
        <sz val="11"/>
        <rFont val="Arial"/>
        <family val="2"/>
      </rPr>
      <t xml:space="preserve">[Weighting: </t>
    </r>
    <r>
      <rPr>
        <b/>
        <sz val="11"/>
        <color rgb="FFFF0000"/>
        <rFont val="Arial"/>
        <family val="2"/>
      </rPr>
      <t>30% -</t>
    </r>
    <r>
      <rPr>
        <sz val="11"/>
        <rFont val="Arial"/>
        <family val="2"/>
      </rPr>
      <t xml:space="preserve"> from </t>
    </r>
    <r>
      <rPr>
        <b/>
        <sz val="11"/>
        <rFont val="Arial"/>
        <family val="2"/>
      </rPr>
      <t>15%</t>
    </r>
    <r>
      <rPr>
        <sz val="11"/>
        <rFont val="Arial"/>
        <family val="2"/>
      </rPr>
      <t xml:space="preserve"> last year]</t>
    </r>
  </si>
  <si>
    <t>Proportion of health facilities in the UNJP districts that have undergone an Integrated Supportive Supervision at least once in a quarter during the previous 12 months</t>
  </si>
  <si>
    <t>Percentage of facilities in the UNJP districts that have a functional Health Centre Management Committee (HCMC)</t>
  </si>
  <si>
    <r>
      <t xml:space="preserve">Government of Malawi's response and resilence against  COVID and  other health threats strengthened 
</t>
    </r>
    <r>
      <rPr>
        <b/>
        <sz val="11"/>
        <rFont val="Arial"/>
        <family val="2"/>
      </rPr>
      <t xml:space="preserve">[Weighting </t>
    </r>
    <r>
      <rPr>
        <b/>
        <sz val="11"/>
        <color rgb="FFFF0000"/>
        <rFont val="Arial"/>
        <family val="2"/>
      </rPr>
      <t>15%</t>
    </r>
    <r>
      <rPr>
        <sz val="11"/>
        <rFont val="Arial"/>
        <family val="2"/>
      </rPr>
      <t xml:space="preserve"> - from 30% last year]</t>
    </r>
  </si>
  <si>
    <t>Proportion of Rapid Response Team (RRT) members that have received training in PSEA in the 6 UNJP districts</t>
  </si>
  <si>
    <t>20 indicators</t>
  </si>
  <si>
    <t>Not possible to track in Nov 2022 as MDHS did not take place in 2022/23. As part of the full LF review planned for late 2023, we will review data sources for all impact indicators to ensure we can track these in future</t>
  </si>
  <si>
    <t>As part of the full LF review, consider removing as this is unlikely to be a focus of UW programme activities</t>
  </si>
  <si>
    <t>[PLACEHOLDER: Consider a Global Health Security Indicator here when revising logframe in late 2023]</t>
  </si>
  <si>
    <t>TBD when reviewing TOC/LF in late 2023. Resilience activities to be reviewed in line with HQ CMP TDDAP2 scoping visit in Sept 2023</t>
  </si>
  <si>
    <r>
      <t xml:space="preserve">National: 35.7% (DHIS2, 2022); UW Districts: 33.1% 
</t>
    </r>
    <r>
      <rPr>
        <b/>
        <sz val="9"/>
        <color rgb="FF000000"/>
        <rFont val="Arial"/>
        <family val="2"/>
      </rPr>
      <t>Not achieved</t>
    </r>
  </si>
  <si>
    <r>
      <t xml:space="preserve">National: 52.2% (DHIS2, 2022)
UW districts: 41.3% (DHIS2, 2022)
</t>
    </r>
    <r>
      <rPr>
        <b/>
        <sz val="9"/>
        <rFont val="Arial"/>
        <family val="2"/>
      </rPr>
      <t>Achieved (nationally, but not for UNJP districts)</t>
    </r>
  </si>
  <si>
    <r>
      <t>National:</t>
    </r>
    <r>
      <rPr>
        <b/>
        <sz val="9"/>
        <color rgb="FF000000"/>
        <rFont val="Arial"/>
        <family val="2"/>
      </rPr>
      <t xml:space="preserve"> 78.4</t>
    </r>
    <r>
      <rPr>
        <sz val="9"/>
        <color rgb="FF000000"/>
        <rFont val="Arial"/>
        <family val="2"/>
      </rPr>
      <t xml:space="preserve">%) (DHIS2, 2022)
[UW districts: 75.2%]
</t>
    </r>
    <r>
      <rPr>
        <b/>
        <sz val="9"/>
        <color rgb="FF000000"/>
        <rFont val="Arial"/>
        <family val="2"/>
      </rPr>
      <t>Not achieved</t>
    </r>
  </si>
  <si>
    <r>
      <t xml:space="preserve">10.0% (as per the UNICEF Analysis of 2022/23 approved Budget for Health)
</t>
    </r>
    <r>
      <rPr>
        <b/>
        <sz val="9"/>
        <rFont val="Arial"/>
        <family val="2"/>
      </rPr>
      <t>Not achieved (but an increase on last year)</t>
    </r>
  </si>
  <si>
    <r>
      <t>% facilities with functional ombudsman and suggestion box or other feedback mechanism [i.e. exit interviews, community score cards]</t>
    </r>
    <r>
      <rPr>
        <sz val="9"/>
        <color rgb="FFFF0000"/>
        <rFont val="Arial"/>
        <family val="2"/>
      </rPr>
      <t xml:space="preserve"> </t>
    </r>
  </si>
  <si>
    <t>TBC when revising TOC/LF in late 2023</t>
  </si>
  <si>
    <r>
      <rPr>
        <b/>
        <sz val="9"/>
        <rFont val="Arial"/>
        <family val="2"/>
      </rPr>
      <t>69.7%</t>
    </r>
    <r>
      <rPr>
        <sz val="9"/>
        <rFont val="Arial"/>
        <family val="2"/>
      </rPr>
      <t xml:space="preserve"> (DHIS2 2022-only two UNJP districts reported]
</t>
    </r>
    <r>
      <rPr>
        <b/>
        <sz val="9"/>
        <rFont val="Arial"/>
        <family val="2"/>
      </rPr>
      <t>Achieved</t>
    </r>
  </si>
  <si>
    <r>
      <t>FCDO (£)</t>
    </r>
    <r>
      <rPr>
        <b/>
        <strike/>
        <sz val="9"/>
        <color rgb="FFFF0000"/>
        <rFont val="Arial"/>
        <family val="2"/>
      </rPr>
      <t xml:space="preserve">130m </t>
    </r>
    <r>
      <rPr>
        <b/>
        <sz val="9"/>
        <color rgb="FFFF0000"/>
        <rFont val="Arial"/>
        <family val="2"/>
      </rPr>
      <t>£119m</t>
    </r>
  </si>
  <si>
    <t>a) A Discretionary Budget Motion agreed for 2023/24, with elements of performance-based financing linked to updated governance, financial and procurement indicators              
b) All Discretionary Budget Motion indicators met for the in-year milestones up to Nov 2023</t>
  </si>
  <si>
    <r>
      <t xml:space="preserve">a)	No, HSJF planning process not clearly aligned with national planning, no sector-wide Annual Implementation Plan (AIP)
b)	Some progress on resolving construction bottlenecks – see AR narrative
</t>
    </r>
    <r>
      <rPr>
        <b/>
        <sz val="9"/>
        <rFont val="Arial"/>
        <family val="2"/>
      </rPr>
      <t xml:space="preserve">Score: C. Outputs substantially did not meet expectation </t>
    </r>
  </si>
  <si>
    <r>
      <t xml:space="preserve">a)	The Discretionary Budget motion was agreed by MoH and all DPs in July 2022
b)	Some but not all Discretionary budget motion indicators were met. See AR narrative.
</t>
    </r>
    <r>
      <rPr>
        <b/>
        <sz val="9"/>
        <rFont val="Arial"/>
        <family val="2"/>
      </rPr>
      <t>Score: B. Moderately did not meet expectations</t>
    </r>
  </si>
  <si>
    <r>
      <t xml:space="preserve">When the logframe was developed, FCDO contributed 50% of the funding for this motion, while the rest was covered by Norway. Assumption that this proportion remains constant over the lifetime of the programme.
</t>
    </r>
    <r>
      <rPr>
        <i/>
        <sz val="9"/>
        <color rgb="FFFF0000"/>
        <rFont val="Arial"/>
        <family val="2"/>
      </rPr>
      <t>July 2023 Update : MoH has revised the number of facilities supported by the FCDO and RNE.</t>
    </r>
    <r>
      <rPr>
        <i/>
        <sz val="9"/>
        <rFont val="Arial"/>
        <family val="2"/>
      </rPr>
      <t xml:space="preserve"> </t>
    </r>
    <r>
      <rPr>
        <i/>
        <sz val="9"/>
        <color rgb="FFFF0000"/>
        <rFont val="Arial"/>
        <family val="2"/>
      </rPr>
      <t>FCDO attribution will depend on new data provided by MoH</t>
    </r>
  </si>
  <si>
    <t>Reach of HSJF funded Maternal, Newborn, Child and other EHP medical services, measured through number of facilities and people served through SLAs (% FCDO attributed)</t>
  </si>
  <si>
    <t xml:space="preserve">(a) short list of facilities to be covered by HSJF-funded SLAs developed by MoH/CHAM to prioritise the more limited funds, and agreed by HSJF DPs, by start of new FY (1 April 2023) 
b) Population of 900,000 served with HSJF funded services
(c) 77 facilities (CHAM and IHAM) providing EHP services through HSJF-funded SLA agreement [% attributable to FCDO]   </t>
  </si>
  <si>
    <r>
      <rPr>
        <strike/>
        <sz val="9"/>
        <rFont val="Arial"/>
        <family val="2"/>
      </rPr>
      <t>4 million</t>
    </r>
    <r>
      <rPr>
        <sz val="9"/>
        <rFont val="Arial"/>
        <family val="2"/>
      </rPr>
      <t xml:space="preserve">   TBC  when revising TOC/LF in late 2023</t>
    </r>
  </si>
  <si>
    <r>
      <rPr>
        <strike/>
        <sz val="9"/>
        <rFont val="Arial"/>
        <family val="2"/>
      </rPr>
      <t>4 million</t>
    </r>
    <r>
      <rPr>
        <sz val="9"/>
        <rFont val="Arial"/>
        <family val="2"/>
      </rPr>
      <t xml:space="preserve">  - TBC when revising TOC/LF in late 2023</t>
    </r>
  </si>
  <si>
    <r>
      <t xml:space="preserve">Total SLA catchment population: 4.785 million (CHAM SLA agreements covers a catchment population of 4.5 m; the 5 new IHAM facilities under SLA cover 285,000). [FCDO 44% attribution: 2.1m]
2,023,053 CHAM OPD consultations covered by SLAs (Jan to Dec 2021).
</t>
    </r>
    <r>
      <rPr>
        <b/>
        <sz val="9"/>
        <rFont val="Arial"/>
        <family val="2"/>
      </rPr>
      <t>Score: A++</t>
    </r>
  </si>
  <si>
    <r>
      <t xml:space="preserve">Total SLA catchment population: 4.978 million (CHAM SLA agreements covers a catchment population of 4.693m; the 5 new IHAM facilities under SLA cover 285,000). [FCDO 47% attribution]
At least 1,599,848 OPD consultations covered by SLAs (Nov 21 to Nov 22) - 1,410,381 CHAM and 28,236 IHAM (not all IHAM data captured)
</t>
    </r>
    <r>
      <rPr>
        <b/>
        <sz val="9"/>
        <rFont val="Arial"/>
        <family val="2"/>
      </rPr>
      <t xml:space="preserve">Score: A. Met expectations </t>
    </r>
  </si>
  <si>
    <r>
      <rPr>
        <strike/>
        <sz val="9"/>
        <rFont val="Arial"/>
        <family val="2"/>
      </rPr>
      <t>Number of CHAM and IHAM facilities that provided EHP services through HSJF funded Service Level Agreement  (SLA) (44% attributed to FCDO)</t>
    </r>
    <r>
      <rPr>
        <sz val="9"/>
        <color rgb="FFFF0000"/>
        <rFont val="Arial"/>
        <family val="2"/>
      </rPr>
      <t xml:space="preserve"> Indicator closed from 2023, as it has been merged with indicator 1.2</t>
    </r>
  </si>
  <si>
    <t xml:space="preserve">185 - TBC
</t>
  </si>
  <si>
    <r>
      <t xml:space="preserve">170 CHAM facilities plus an additional 5 IHAM facilities [FCDO 44% attribution: 77]
</t>
    </r>
    <r>
      <rPr>
        <b/>
        <sz val="9"/>
        <rFont val="Arial"/>
        <family val="2"/>
      </rPr>
      <t>Score: A+</t>
    </r>
  </si>
  <si>
    <r>
      <t xml:space="preserve">178 facilities (173 CHAM plus 5 IHAM facilities) [FCDO 47% attribution] 
</t>
    </r>
    <r>
      <rPr>
        <b/>
        <sz val="9"/>
        <rFont val="Arial"/>
        <family val="2"/>
      </rPr>
      <t xml:space="preserve">Score: A. Met expectations </t>
    </r>
  </si>
  <si>
    <t>Output Indicator 1.3 - NEW</t>
  </si>
  <si>
    <t xml:space="preserve">PROPOSED NEW 1.3 - Effectiveness of Fiscal Agent and Procurement Oversight Agent in providing required HSJF governance and capacity building for MoH </t>
  </si>
  <si>
    <t>a) at least 2 case studies evidencing that FA/POA is building the capacity of MoH in fiscal management and quality assurance
b) At least 1  case study evidencing that FA/POA is building capacity of MoH and partners in risk management</t>
  </si>
  <si>
    <t>HSJF Annual Report; FA/POA narrative report</t>
  </si>
  <si>
    <r>
      <rPr>
        <strike/>
        <sz val="9"/>
        <rFont val="Arial"/>
        <family val="2"/>
      </rPr>
      <t xml:space="preserve">Health facilitiesthat received medical equipment or other direct support from HSJF </t>
    </r>
    <r>
      <rPr>
        <sz val="9"/>
        <color rgb="FFFF0000"/>
        <rFont val="Arial"/>
        <family val="2"/>
      </rPr>
      <t>(proposing to close - no longer funding through HSJF)</t>
    </r>
  </si>
  <si>
    <t>FCDO has withdrawn from equipment motion since April 2023 so milestone targets after Milestone 3 have been removed</t>
  </si>
  <si>
    <r>
      <t xml:space="preserve">65 facilities received equipment (27 South, 26 Central, 12 North)
(FCDO 8% attribution:5)
</t>
    </r>
    <r>
      <rPr>
        <b/>
        <sz val="9"/>
        <rFont val="Arial"/>
        <family val="2"/>
      </rPr>
      <t xml:space="preserve">Score: A  </t>
    </r>
  </si>
  <si>
    <r>
      <t xml:space="preserve">a) 62 health facilities received  equipment (19 South, 28 Central, 15 North) [FCDO 8% attribution = 5 facilities]b)                                        (b)Field visits found that generally equipment was well received; however, some instances of mismatch which MoH is addressing – see AR narrative for more detail                                    </t>
    </r>
    <r>
      <rPr>
        <b/>
        <sz val="9"/>
        <rFont val="Arial"/>
        <family val="2"/>
      </rPr>
      <t xml:space="preserve">Score: A.  Met expectations </t>
    </r>
  </si>
  <si>
    <t>Output Indicator 1.4 - NEW</t>
  </si>
  <si>
    <t>PROPOSED NEW OUTPUT INDICATOR 1.4 - Effectiveness of the HSJF Technical Implementation Consultant (TIC) in providing technical support to MoH</t>
  </si>
  <si>
    <t>a) shift in balance of staff recruited under the TIC away from infrastructure specialists
b) cumulative number of specific motions supported by technical specialist (with a priortiy for SLAs)
(c) evidence of facilitating the strengthening of SLA Invoicing through support to digitalisation 
d) HSJF Results Framework developed and reported on  time</t>
  </si>
  <si>
    <t>HSJF Annual Report; TIC narrative report</t>
  </si>
  <si>
    <r>
      <t>Number of health facilities renovated or being constructed through HSJF funding -</t>
    </r>
    <r>
      <rPr>
        <sz val="9"/>
        <color rgb="FFFF0000"/>
        <rFont val="Arial"/>
        <family val="2"/>
      </rPr>
      <t xml:space="preserve">  (proposing to close - no longer funding through HSJF)</t>
    </r>
  </si>
  <si>
    <t>FCDO has withdrawn from infrastructure motion since April 2023 so milestone targets after Milestone 3 have been removed</t>
  </si>
  <si>
    <r>
      <t xml:space="preserve">a)	No HC sites completed, but 2/15 (13%) are 95% complete, ready to handover shortly. 17/35 sites for UH (49%) are complete and handed over to MoH, comprising 46 of the 90 planned houses.
b)	4/15 (27%) of HC sites are &gt;80% complete; 55/90 (61%) of UH are complete or almost complete
c)	Phase 1 construction not completed; Phase 2 plans developed but unfunded.
</t>
    </r>
    <r>
      <rPr>
        <b/>
        <sz val="9"/>
        <rFont val="Arial"/>
        <family val="2"/>
      </rPr>
      <t xml:space="preserve">Score: C. Outputs substantially did not meet expectation </t>
    </r>
  </si>
  <si>
    <r>
      <t xml:space="preserve">•	Two of five (40%) planned health facilities are complete. Of the remaining three, two are 75% complete and one is 15% complete. These three contracts are being terminated and will be re-tendered and completed with a new contractor (but not with FCDO funds as FCDO is now withdrawing from infrastructure). 
•	51 of 71 (72%) houses are complete . The remaining contracts are being terminated and will be completed with a new contractor (but not with FCDO funds, as above).
</t>
    </r>
    <r>
      <rPr>
        <b/>
        <sz val="9"/>
        <rFont val="Arial"/>
        <family val="2"/>
      </rPr>
      <t xml:space="preserve">Score: B. Moderately did not meet expectations </t>
    </r>
  </si>
  <si>
    <r>
      <t xml:space="preserve">Output Indicator 1.6 </t>
    </r>
    <r>
      <rPr>
        <b/>
        <sz val="9"/>
        <color rgb="FFFF0000"/>
        <rFont val="Arial"/>
        <family val="2"/>
      </rPr>
      <t>(re-numbered 1.5)</t>
    </r>
  </si>
  <si>
    <r>
      <t xml:space="preserve">OLD: Number of health workers trained/mentored on service quality
</t>
    </r>
    <r>
      <rPr>
        <strike/>
        <sz val="9"/>
        <color rgb="FFFF0000"/>
        <rFont val="Arial"/>
        <family val="2"/>
      </rPr>
      <t xml:space="preserve">NEW: Number of districts with trained QIST / WIST (core DHMT)         </t>
    </r>
    <r>
      <rPr>
        <sz val="9"/>
        <color rgb="FFFF0000"/>
        <rFont val="Arial"/>
        <family val="2"/>
      </rPr>
      <t xml:space="preserve">NEW PROPOSAL (2023): No of districts that have functional QIST/WIST </t>
    </r>
  </si>
  <si>
    <t>6 Districts have functional QIST/WITS, demonstrated through the following activities:
(a)  regular meetings         
(b) mentorship programme
(c) MPDSR conducted           
(d) produces reports (at least quaterly)</t>
  </si>
  <si>
    <r>
      <t xml:space="preserve">149 health workers accessed eLearning on service quality, and mentor/mentee relationships established for a subset of these across 40 facilities in 4 of the 6 UW Districts. In addition:
•	25 HCWs accessed MNCH QI refresher training 
•	58 HCWs trained/mentored on use of Non-Pneumatic Antishock Garment (NSAG)
•	179 HCWs trained in post-abortion care
</t>
    </r>
    <r>
      <rPr>
        <b/>
        <sz val="9"/>
        <rFont val="Arial"/>
        <family val="2"/>
      </rPr>
      <t>Score: A</t>
    </r>
  </si>
  <si>
    <r>
      <t xml:space="preserve">QIST/WITS were trained in 4 Districts [see AR narrative for reason why target not met – ODA pause plus phased roll out for lessons learning]
</t>
    </r>
    <r>
      <rPr>
        <b/>
        <sz val="9"/>
        <rFont val="Arial"/>
        <family val="2"/>
      </rPr>
      <t>Score: B. Moderately did not meet met expectations</t>
    </r>
    <r>
      <rPr>
        <sz val="9"/>
        <rFont val="Arial"/>
        <family val="2"/>
      </rPr>
      <t xml:space="preserve"> 
</t>
    </r>
    <r>
      <rPr>
        <b/>
        <sz val="9"/>
        <rFont val="Arial"/>
        <family val="2"/>
      </rPr>
      <t xml:space="preserve">
</t>
    </r>
    <r>
      <rPr>
        <b/>
        <sz val="9"/>
        <color rgb="FF00B050"/>
        <rFont val="Arial"/>
        <family val="2"/>
      </rPr>
      <t>However, the reasons for why this score was not met are due to issues external to the Implementing Partner (ODA pause)</t>
    </r>
  </si>
  <si>
    <r>
      <t xml:space="preserve">Number of districts whose QIST/WITS teams are participating in regular mentoring </t>
    </r>
    <r>
      <rPr>
        <sz val="9"/>
        <color rgb="FFFF0000"/>
        <rFont val="Arial"/>
        <family val="2"/>
      </rPr>
      <t>-retire this indicator as it is now covered by indicator above</t>
    </r>
  </si>
  <si>
    <r>
      <rPr>
        <b/>
        <sz val="9"/>
        <rFont val="Arial"/>
        <family val="2"/>
      </rPr>
      <t>2</t>
    </r>
    <r>
      <rPr>
        <sz val="9"/>
        <rFont val="Arial"/>
        <family val="2"/>
      </rPr>
      <t xml:space="preserve"> Districts (10 teams from Chikwawa, 14 from Rumphi) [as for Indicator 1.6: see AR narrative for reason why target not met – ODA pause plus phased roll out for lessons learning]
</t>
    </r>
    <r>
      <rPr>
        <b/>
        <sz val="9"/>
        <rFont val="Arial"/>
        <family val="2"/>
      </rPr>
      <t>Score: B. Moderately did not meet expectations</t>
    </r>
    <r>
      <rPr>
        <sz val="9"/>
        <rFont val="Arial"/>
        <family val="2"/>
      </rPr>
      <t xml:space="preserve">
</t>
    </r>
    <r>
      <rPr>
        <b/>
        <sz val="9"/>
        <color rgb="FF00B050"/>
        <rFont val="Arial"/>
        <family val="2"/>
      </rPr>
      <t>However, the reasons for why this score was not met are due to issues external to the Implementing Partner (ODA pause)</t>
    </r>
  </si>
  <si>
    <t>Retire this indicator as it is now covered by the indicator and associated milestones in the indicator above</t>
  </si>
  <si>
    <r>
      <t>Output Indicator 1.8 - (</t>
    </r>
    <r>
      <rPr>
        <b/>
        <sz val="9"/>
        <color rgb="FFFF0000"/>
        <rFont val="Arial"/>
        <family val="2"/>
      </rPr>
      <t>re-numbered as 1.6)</t>
    </r>
  </si>
  <si>
    <t>68 QI Projects: 
a) 60 QI projects in facilities   
b) 8 QI projects in district hospitals
c) at least 1 case study from each district on impact</t>
  </si>
  <si>
    <r>
      <t xml:space="preserve">68 QI projects
a.	60 QI projects in facilities
b.	8 QI projects in district hospitals
</t>
    </r>
    <r>
      <rPr>
        <b/>
        <sz val="9"/>
        <rFont val="Arial"/>
        <family val="2"/>
      </rPr>
      <t xml:space="preserve">Score: A. Met expectations </t>
    </r>
  </si>
  <si>
    <r>
      <t xml:space="preserve">Output Indicator </t>
    </r>
    <r>
      <rPr>
        <b/>
        <strike/>
        <sz val="9"/>
        <rFont val="Arial"/>
        <family val="2"/>
      </rPr>
      <t xml:space="preserve">1.10 </t>
    </r>
    <r>
      <rPr>
        <b/>
        <sz val="9"/>
        <color rgb="FFFF0000"/>
        <rFont val="Arial"/>
        <family val="2"/>
      </rPr>
      <t>(re-numbered as 1.7)</t>
    </r>
  </si>
  <si>
    <r>
      <t>% of recommended BEmONC health facilities in the selected districts determined to be “functioning”: 
1)	Routinely, according to DHIS2 (% performing the BEmONC signal functions (or each of the signal functions) in the past 12 months), and 
2)	Every five years, according to UNFPA’s more rigorous definition, as measured in the EmONC.</t>
    </r>
    <r>
      <rPr>
        <sz val="9"/>
        <color rgb="FFFF0000"/>
        <rFont val="Arial"/>
        <family val="2"/>
      </rPr>
      <t xml:space="preserve"> Percentage  of delivery facilitiies in the selected districts providing 7-9 signal functions of EmONC</t>
    </r>
  </si>
  <si>
    <t>TBC when revising TOC/LF in late 2023
Milestones will be set with increasing trajectory to the end of the programme</t>
  </si>
  <si>
    <r>
      <t xml:space="preserve">This indicator is not available in DHIS2 this year. See AR narrative and recommendations to review data source and indicator wording when Logframe is revised.
</t>
    </r>
    <r>
      <rPr>
        <b/>
        <sz val="9"/>
        <rFont val="Arial"/>
        <family val="2"/>
      </rPr>
      <t xml:space="preserve">Score: N/A. </t>
    </r>
  </si>
  <si>
    <r>
      <t xml:space="preserve">Output Indicator 1.10 </t>
    </r>
    <r>
      <rPr>
        <b/>
        <sz val="9"/>
        <color rgb="FFFF0000"/>
        <rFont val="Arial"/>
        <family val="2"/>
      </rPr>
      <t>(re-numbered as 1.8)</t>
    </r>
  </si>
  <si>
    <t>National: 76% (UNICEF Results Assessment Module (RAM) [No JMP available, and RAM data not available at district level] 
See AR narrative  and recommendations to review data source and indicator wording when Logframe is revised.
Score: N/A.</t>
  </si>
  <si>
    <t>Not to be reported in 2023 as no UW supported activities have occurred as a result of the ODA funding reductions during the reporting period. However to be reported against in 2024</t>
  </si>
  <si>
    <r>
      <t xml:space="preserve">Output Indicator 1.11 </t>
    </r>
    <r>
      <rPr>
        <b/>
        <sz val="9"/>
        <color rgb="FFFF0000"/>
        <rFont val="Arial"/>
        <family val="2"/>
      </rPr>
      <t>(re-numbered as 1.9)</t>
    </r>
  </si>
  <si>
    <t>(a) 5% of perinatal deaths audited 
(b) at least 5 case reports shared to evidence the action taken as a result of audit</t>
  </si>
  <si>
    <t>15% of pernatal deaths audited 
(b) at least 5 case reports shared to evidence the action taken as a result of audit</t>
  </si>
  <si>
    <r>
      <t xml:space="preserve">Nationally: 2.5% (DHIS2)
For Mzimba South: 1%
For Nsanje: 4.2% 
</t>
    </r>
    <r>
      <rPr>
        <sz val="9"/>
        <color rgb="FFFF0000"/>
        <rFont val="Arial"/>
        <family val="2"/>
      </rPr>
      <t xml:space="preserve">For Ntchisi: data to be added </t>
    </r>
    <r>
      <rPr>
        <sz val="9"/>
        <rFont val="Arial"/>
        <family val="2"/>
      </rPr>
      <t xml:space="preserve">
111 perinatal death audits conducted in three UNJP districts with UNJP support (27 in Ntchisi, 43 in Mzimba South and 41 in Nsanje) – Source: UNJP Bi-annual Report
Score: B. (Change of indicator to last AR, not directly comparable)</t>
    </r>
  </si>
  <si>
    <r>
      <t>Output Indicator 1.12</t>
    </r>
    <r>
      <rPr>
        <b/>
        <sz val="9"/>
        <color rgb="FFFF0000"/>
        <rFont val="Arial"/>
        <family val="2"/>
      </rPr>
      <t xml:space="preserve"> (re-numbered as 1.10)</t>
    </r>
  </si>
  <si>
    <r>
      <rPr>
        <strike/>
        <sz val="9"/>
        <rFont val="Arial"/>
        <family val="2"/>
      </rPr>
      <t>Proportion of districts (from the 6 UNJP districts) that implemented recommendations from MPDSR (Maternal and Perinatal Death Surveillance and Response)</t>
    </r>
    <r>
      <rPr>
        <sz val="9"/>
        <rFont val="Arial"/>
        <family val="2"/>
      </rPr>
      <t xml:space="preserve"> </t>
    </r>
    <r>
      <rPr>
        <sz val="9"/>
        <color rgb="FFFF0000"/>
        <rFont val="Arial"/>
        <family val="2"/>
      </rPr>
      <t xml:space="preserve">UPDATED WORDING: </t>
    </r>
    <r>
      <rPr>
        <b/>
        <sz val="9"/>
        <color rgb="FFFF0000"/>
        <rFont val="Arial"/>
        <family val="2"/>
      </rPr>
      <t>Number</t>
    </r>
    <r>
      <rPr>
        <sz val="9"/>
        <color rgb="FFFF0000"/>
        <rFont val="Arial"/>
        <family val="2"/>
      </rPr>
      <t xml:space="preserve"> of districts that implemented recommendations from MPDSR</t>
    </r>
  </si>
  <si>
    <t xml:space="preserve">(a) 4 districts                             (b) At least 2 case studies from districts                            </t>
  </si>
  <si>
    <r>
      <t xml:space="preserve">3 Districts (Nsanje, Ntchisi, Mzimba South)
</t>
    </r>
    <r>
      <rPr>
        <b/>
        <sz val="9"/>
        <rFont val="Arial"/>
        <family val="2"/>
      </rPr>
      <t xml:space="preserve">
Score: A+.  Outputs moderately exceeded expectation </t>
    </r>
  </si>
  <si>
    <r>
      <t xml:space="preserve">Output Indicator 1.13 </t>
    </r>
    <r>
      <rPr>
        <b/>
        <sz val="9"/>
        <color rgb="FFFF0000"/>
        <rFont val="Arial"/>
        <family val="2"/>
      </rPr>
      <t>(re-numbered as 1.11)</t>
    </r>
  </si>
  <si>
    <t>a) at least 6 HEPU convened events per year
b) 80% of attendees reporting value of participation
c) At least 3 outputs per year
(d) total number of HEPU outputs achived as planned in  timely way
(e) At least one case study that demonstrates HEPU analysis in use</t>
  </si>
  <si>
    <r>
      <t xml:space="preserve">a.	3 of 4 Think Tank meetings conducted
b.	A tool for attendee satisfaction developed
c.	N/A (although see AR narrative)
d.	The Health Technology Assessment (HTA) institutionalisation has been initiated – see AR narrative
</t>
    </r>
    <r>
      <rPr>
        <b/>
        <sz val="9"/>
        <rFont val="Arial"/>
        <family val="2"/>
      </rPr>
      <t xml:space="preserve">Score: A. Outputs met expectations </t>
    </r>
  </si>
  <si>
    <r>
      <t>FCDO (£)</t>
    </r>
    <r>
      <rPr>
        <b/>
        <strike/>
        <sz val="9"/>
        <color rgb="FFFF0000"/>
        <rFont val="Arial"/>
        <family val="2"/>
      </rPr>
      <t>70</t>
    </r>
    <r>
      <rPr>
        <b/>
        <sz val="9"/>
        <color rgb="FFFF0000"/>
        <rFont val="Arial"/>
        <family val="2"/>
      </rPr>
      <t xml:space="preserve"> (£44.1)m</t>
    </r>
  </si>
  <si>
    <r>
      <t xml:space="preserve">% of funded activities implemented (fully and partially) according to the selected districts' 'Detailed Implementation Plan' (DIP) </t>
    </r>
    <r>
      <rPr>
        <sz val="9"/>
        <color rgb="FFFF0000"/>
        <rFont val="Arial"/>
        <family val="2"/>
      </rPr>
      <t>using the annual DIP report</t>
    </r>
  </si>
  <si>
    <r>
      <t xml:space="preserve">69% for UNJP districts
Data source:  DIP Action Tracker, from October DIP Review workshops
</t>
    </r>
    <r>
      <rPr>
        <b/>
        <sz val="9"/>
        <rFont val="Arial"/>
        <family val="2"/>
      </rPr>
      <t>Score: A. Met expectation</t>
    </r>
  </si>
  <si>
    <r>
      <t xml:space="preserve">Action Tracker has only recently been introduced and not implemented at scale, so Action Trackers show 0%. However, UNJP has supported implementation of significant DIP activities and supported DIP review, according to plan – see AR narrative which explains score) 
</t>
    </r>
    <r>
      <rPr>
        <b/>
        <sz val="9"/>
        <rFont val="Arial"/>
        <family val="2"/>
      </rPr>
      <t xml:space="preserve">Score: A. Met expectation </t>
    </r>
  </si>
  <si>
    <r>
      <rPr>
        <strike/>
        <sz val="9"/>
        <rFont val="Arial"/>
        <family val="2"/>
      </rPr>
      <t>95%</t>
    </r>
    <r>
      <rPr>
        <sz val="9"/>
        <rFont val="Arial"/>
        <family val="2"/>
      </rPr>
      <t xml:space="preserve">
TBC when revising TOC/LF in late 2023
Milestones will be set with increasing trajectory to the end of the programme</t>
    </r>
  </si>
  <si>
    <r>
      <rPr>
        <strike/>
        <sz val="9"/>
        <rFont val="Arial"/>
        <family val="2"/>
      </rPr>
      <t xml:space="preserve">100% </t>
    </r>
    <r>
      <rPr>
        <sz val="9"/>
        <rFont val="Arial"/>
        <family val="2"/>
      </rPr>
      <t xml:space="preserve">
TBC when revising TOC/LF in late 2023
Milestones will be set with increasing trajectory to the end of the programme</t>
    </r>
  </si>
  <si>
    <r>
      <t xml:space="preserve">Total: 2 UW districts obtaining score of 2 or 3 (Kasungu = 2, Ntchisi = 3)
a)	80% of the health facilities have undergone an ISS at least once a quarter during previous 12 months (Score 2 or else 0):
Chikwawa (N), Kasungu (Y), Mzimba S. (N), Nsanje (N), Ntchisi (Y), Rumphi (N)
b)	DHMT meeting minutes record evidence of action on ISS report action points identified in previous 12 months (Score 1 or else 0):
Chikwawa (N), Kasungu (N), Mzimba S. (N), Nsanje (N), Ntchisi (Y), Rumphi (N) 
</t>
    </r>
    <r>
      <rPr>
        <b/>
        <sz val="9"/>
        <rFont val="Arial"/>
        <family val="2"/>
      </rPr>
      <t>Score: A Met expectations</t>
    </r>
  </si>
  <si>
    <r>
      <t xml:space="preserve">100% (includes 39 facilities in Ntchisi, 29 in Chikwawa, 23 in Nsanje, 33 in Kasungu, 16 in Rumphi, 25 in Mzimba South)
</t>
    </r>
    <r>
      <rPr>
        <b/>
        <sz val="9"/>
        <rFont val="Arial"/>
        <family val="2"/>
      </rPr>
      <t>Score: A+. Exceeded expectation</t>
    </r>
    <r>
      <rPr>
        <sz val="9"/>
        <rFont val="Arial"/>
        <family val="2"/>
      </rPr>
      <t xml:space="preserve"> (Similar indicator scored A in last AR although wording and way of measuring has changed)</t>
    </r>
  </si>
  <si>
    <r>
      <t xml:space="preserve">Total: 2 UW districts obtaining score of 2 (Kasungu, Ntchisi)
a)	at least 50% of facilities have established a functional HFMC (score 1 or 0)
Chikwawa (Y), Kasungu (Y), Mzimba S. (Y), Nsanje (N), Ntchisi (Y), Rumphi (Y) 
b)	at least 50% of HFMCs trained in the last 12 months (score 1 or 0) 
Chikwawa (N), Kasungu (Y), Mzimba S. (N), Nsanje (N), Ntchisi (Y), Rumphi (N)  
</t>
    </r>
    <r>
      <rPr>
        <b/>
        <sz val="9"/>
        <rFont val="Arial"/>
        <family val="2"/>
      </rPr>
      <t xml:space="preserve">
Score: A Met expectations</t>
    </r>
  </si>
  <si>
    <r>
      <t xml:space="preserve">All 15 HCMCs (100%) in Rumphi District have been reconstituted in October – November 2022. Full training planned for Jan 2023.
</t>
    </r>
    <r>
      <rPr>
        <b/>
        <sz val="9"/>
        <rFont val="Arial"/>
        <family val="2"/>
      </rPr>
      <t>Score: A. Met expectation</t>
    </r>
    <r>
      <rPr>
        <sz val="9"/>
        <rFont val="Arial"/>
        <family val="2"/>
      </rPr>
      <t xml:space="preserve"> 
(Similar indicator scored A in last AR although wording and way of measuring has changed)</t>
    </r>
  </si>
  <si>
    <t>a) All targeted HCMCs have completed training in at least 1 UNJP District
b) Agreement with MoH and at least one other DP to develop an HSJF motion for HCIG
c) Roll out of HCIG started in at least 10 facilities in at least 1 UNJP Districts
d) 50% of HCMCs receiving HCIGs have utilised and accounted for 100% of their HCIG
e) Plans developed by DFF Taskforce for the transition from HCIG to DFF</t>
  </si>
  <si>
    <t>a) HCMCs trained in at least 20 facilities in at least 2 UNJP Districts 
b) HSJF motion for HCIG approved and funding starting to be disbursed  
c) Roll out of HCIG started in at least 10 facilities in at least 2 UNJP Districts
d) 50% of HCMCs receiving HCIGs have utilised and accounted for 100% of their HCIG
[e) ADD IN NEW   INDICATOR - to track the transition from HCIG to DFF - TBC]</t>
  </si>
  <si>
    <r>
      <t xml:space="preserve">Meeting held with MoH and HEPU in Q2 to plan for HCIG roll out.
</t>
    </r>
    <r>
      <rPr>
        <b/>
        <sz val="9"/>
        <rFont val="Arial"/>
        <family val="2"/>
      </rPr>
      <t xml:space="preserve">Score: A. Met expectation </t>
    </r>
  </si>
  <si>
    <r>
      <t xml:space="preserve">a) Training materials developed, engagement meetings undertaken, ToT conducted, District Training Team in place, HCMCs reconstituted in all (15) target Health facilities in Rumphi District
b)  Mechanism for delivering HCIG to facilities is being developed in partnership with MoH, through the national DFF Taskforce
c) Preparations for the training of HCMCs have been completed. Training of HCMCs will be rolled out from January 2023. Grants will be disbursed after the training. 
</t>
    </r>
    <r>
      <rPr>
        <b/>
        <sz val="9"/>
        <rFont val="Arial"/>
        <family val="2"/>
      </rPr>
      <t xml:space="preserve">Score: A. Met expectation </t>
    </r>
  </si>
  <si>
    <r>
      <t>FCDO (£)</t>
    </r>
    <r>
      <rPr>
        <b/>
        <strike/>
        <sz val="9"/>
        <color rgb="FFFF0000"/>
        <rFont val="Arial"/>
        <family val="2"/>
      </rPr>
      <t>45m</t>
    </r>
    <r>
      <rPr>
        <b/>
        <sz val="9"/>
        <rFont val="Arial"/>
        <family val="2"/>
      </rPr>
      <t xml:space="preserve"> </t>
    </r>
    <r>
      <rPr>
        <b/>
        <sz val="9"/>
        <color rgb="FFFF0000"/>
        <rFont val="Arial"/>
        <family val="2"/>
      </rPr>
      <t>£29.8m</t>
    </r>
  </si>
  <si>
    <t xml:space="preserve">Proportion of Rapid Response Team (RRT) members that have received training in PSEA in the 6 UNJP districts
</t>
  </si>
  <si>
    <r>
      <t xml:space="preserve">All 6 UW districts’ RRTs were trained, including training on SGBV
</t>
    </r>
    <r>
      <rPr>
        <b/>
        <sz val="9"/>
        <rFont val="Arial"/>
        <family val="2"/>
      </rPr>
      <t xml:space="preserve">
Score: A. Met expectations</t>
    </r>
  </si>
  <si>
    <r>
      <t xml:space="preserve">80%
</t>
    </r>
    <r>
      <rPr>
        <b/>
        <sz val="9"/>
        <rFont val="Arial"/>
        <family val="2"/>
      </rPr>
      <t xml:space="preserve">Score: A+.  Outputs moderately exceeded expectation </t>
    </r>
    <r>
      <rPr>
        <sz val="9"/>
        <rFont val="Arial"/>
        <family val="2"/>
      </rPr>
      <t>(Similar indicator scored A in last AR although wording has changed)</t>
    </r>
  </si>
  <si>
    <t>Not to be reported in 2023 as no UW supported activities have occurred as a result of the ODA funding reductions during the reporting period. To consider this indicator as part of the full TOC/LF review and what resilience activities will be undertaken in the revised UW programme from 2024/25</t>
  </si>
  <si>
    <t>a) 60% of health facilities reporting on time
b) 60% of health facilities attaining completeness</t>
  </si>
  <si>
    <t>TBC when revising TOC/LF in late 2023
Milestones will be set with increasing trajectory to the end of the programme
(80% is the national agreed timeliness [and completeness] on weekly IDSR reporting)</t>
  </si>
  <si>
    <r>
      <t xml:space="preserve">a) Roll out has begun, 96/140 planned health facilities (68%) have received tablets and training on use
b) Not all facilities that have received tablets are yet able to connect to OHSP 
</t>
    </r>
    <r>
      <rPr>
        <b/>
        <sz val="9"/>
        <rFont val="Arial"/>
        <family val="2"/>
      </rPr>
      <t>Score: B. Outputs moderately did not meet expectations</t>
    </r>
  </si>
  <si>
    <r>
      <t xml:space="preserve">a) &amp; b) All planned tablets distributed, and additional routers procured to support online access. There is now additional ongoing work to be done with Digital Health Directorate to mainstream internet access. 
c) 60% reporting on time
d) 60% attaining completeness 
</t>
    </r>
    <r>
      <rPr>
        <b/>
        <sz val="9"/>
        <rFont val="Arial"/>
        <family val="2"/>
      </rPr>
      <t>Score: A.  Met expectation</t>
    </r>
    <r>
      <rPr>
        <sz val="9"/>
        <rFont val="Arial"/>
        <family val="2"/>
      </rPr>
      <t>. (Similar indicator scored B in last AR although wording has changed)</t>
    </r>
  </si>
  <si>
    <r>
      <t>Output Indicator</t>
    </r>
    <r>
      <rPr>
        <b/>
        <strike/>
        <sz val="9"/>
        <rFont val="Arial"/>
        <family val="2"/>
      </rPr>
      <t xml:space="preserve"> </t>
    </r>
    <r>
      <rPr>
        <b/>
        <sz val="9"/>
        <rFont val="Arial"/>
        <family val="2"/>
      </rPr>
      <t>3.3</t>
    </r>
  </si>
  <si>
    <r>
      <t xml:space="preserve">• UNICEF developed proposal, agreed by FCDO;
• Funds transferred to UN;
• Purchase orders for all the supplies have been raised; 
• Kick off meetings between MRCS and MoH held but curriculum development not yet in progress
</t>
    </r>
    <r>
      <rPr>
        <b/>
        <sz val="9"/>
        <rFont val="Arial"/>
        <family val="2"/>
      </rPr>
      <t xml:space="preserve">Score: A. Outputs met expectation </t>
    </r>
  </si>
  <si>
    <r>
      <t xml:space="preserve">All milestone indicators met
</t>
    </r>
    <r>
      <rPr>
        <b/>
        <sz val="9"/>
        <rFont val="Arial"/>
        <family val="2"/>
      </rPr>
      <t xml:space="preserve">Score: A. Outputs met expectation </t>
    </r>
  </si>
  <si>
    <r>
      <t>Output Indicator</t>
    </r>
    <r>
      <rPr>
        <b/>
        <strike/>
        <sz val="9"/>
        <rFont val="Arial"/>
        <family val="2"/>
      </rPr>
      <t xml:space="preserve"> </t>
    </r>
    <r>
      <rPr>
        <b/>
        <sz val="9"/>
        <rFont val="Arial"/>
        <family val="2"/>
      </rPr>
      <t>3.3 - NEW</t>
    </r>
  </si>
  <si>
    <t>Effective deployment of emergency support to outbreaks and other public health emergencies via Umoyo Wathu programme mechanisms:
i) via HSJF emergency motions
ii) via UNJP partners
iiI) via central HQ teams
iv) support to coordination of other partners</t>
  </si>
  <si>
    <t>i) HSJF emergency cholera motion agreed
ii) emergency funds disbursed to HSJF and then to downstream partners in a timely way
iii) HSJF funded emergency activities implemented in a timely and coordinated way
iv) pivoting of UNJP activities as required
v) leveraging of CMPs and other HQ mechanisms to provide effective emergency response</t>
  </si>
  <si>
    <r>
      <t xml:space="preserve">INPUTS </t>
    </r>
    <r>
      <rPr>
        <b/>
        <sz val="9"/>
        <color rgb="FFFF0000"/>
        <rFont val="Arial"/>
        <family val="2"/>
      </rPr>
      <t>£119m</t>
    </r>
  </si>
  <si>
    <r>
      <t xml:space="preserve">FCDO (£) </t>
    </r>
    <r>
      <rPr>
        <b/>
        <sz val="9"/>
        <color rgb="FFFF0000"/>
        <rFont val="Arial"/>
        <family val="2"/>
      </rPr>
      <t>£119m</t>
    </r>
  </si>
  <si>
    <r>
      <rPr>
        <i/>
        <strike/>
        <sz val="9"/>
        <rFont val="Arial"/>
        <family val="2"/>
      </rPr>
      <t>Number of CHAM and IHAM facilities that provided EHP services through HSJF funded Service Level Agreement  (SLA) (44% attributed to FCDO)</t>
    </r>
    <r>
      <rPr>
        <i/>
        <sz val="9"/>
        <color rgb="FFFF0000"/>
        <rFont val="Arial"/>
        <family val="2"/>
      </rPr>
      <t xml:space="preserve"> Separate indicator closed from 2023, as it has been merged with indicator 1.2 above</t>
    </r>
  </si>
  <si>
    <t>When the logframe was developed, FCDO contributed 50% of the funding for this motion, while the rest was covered by Norway. Assumption that this proportion remains constant over the lifetime of the programme.
Nov 2021 update: FCDO attribution now at 44% for this indicator, based on our reduced funding for the HSJF following the reduction in ODA to 0.5% in early 2021
Nov 2022 update: to calculate as part of Annual Review</t>
  </si>
  <si>
    <t>Merged with Indicator/milestones above</t>
  </si>
  <si>
    <t>HSJF reports (CHAM SLA activity reports; DHIS2 for government data); HSJF Results Framework</t>
  </si>
  <si>
    <t xml:space="preserve">Effectiveness of Fiscal Agent and Procurement Oversight Agent in providing required HSJF governance and capacity building for MoH </t>
  </si>
  <si>
    <t>Effectiveness of the HSJF Technical Implementation Consultant (TIC) in providing technical support to MoH</t>
  </si>
  <si>
    <r>
      <t xml:space="preserve">OLD: Number of health workers trained/mentored on service quality
OLD: Number of districts with trained QIST / WIST (core DHMT)      </t>
    </r>
    <r>
      <rPr>
        <strike/>
        <sz val="9"/>
        <color rgb="FFFF0000"/>
        <rFont val="Arial"/>
        <family val="2"/>
      </rPr>
      <t xml:space="preserve">   </t>
    </r>
    <r>
      <rPr>
        <sz val="9"/>
        <color rgb="FFFF0000"/>
        <rFont val="Arial"/>
        <family val="2"/>
      </rPr>
      <t xml:space="preserve">NEW (From 2023): No of districts that have functional QIST/WIST </t>
    </r>
  </si>
  <si>
    <r>
      <t xml:space="preserve">Number of districts whose QIST/WITS teams are participating in regular mentoring </t>
    </r>
    <r>
      <rPr>
        <i/>
        <sz val="9"/>
        <rFont val="Arial"/>
        <family val="2"/>
      </rPr>
      <t>-</t>
    </r>
    <r>
      <rPr>
        <i/>
        <sz val="9"/>
        <color rgb="FFFF0000"/>
        <rFont val="Arial"/>
        <family val="2"/>
      </rPr>
      <t>separate indicator retired as it is now covered by indicator above</t>
    </r>
  </si>
  <si>
    <t>Retire this separate indicator as it is now covered by indicator 1.5 and associated milestones  above</t>
  </si>
  <si>
    <r>
      <t>OLD: % of recommended BEmONC health facilities in the selected districts determined to be “functioning”: 
1)	Routinely, according to DHIS2 (% performing the BEmONC signal functions (or each of the signal functions) in the past 12 months), and 
2)	Every five years, according to UNFPA’s more rigorous definition, as measured in the EmONC.</t>
    </r>
    <r>
      <rPr>
        <sz val="9"/>
        <color rgb="FFFF0000"/>
        <rFont val="Arial"/>
        <family val="2"/>
      </rPr>
      <t xml:space="preserve"> 
 Percentage  of delivery facilitiies in the selected districts providing 7-9 signal functions of EmONC</t>
    </r>
  </si>
  <si>
    <t>Number of districts that implemented recommendations from MPDSR  (Maternal and Perinatal Death Surveillance and Response)</t>
  </si>
  <si>
    <t>INPUTS</t>
  </si>
  <si>
    <t>% of funded activities implemented (fully and partially) according to the selected districts' 'Detailed Implementation Plan' (DIP) using the annual DIP report</t>
  </si>
  <si>
    <t>Effective deployment of emergency support to outbreaks and other public health emergencies via available Umoyo Wathu programme mechanisms:
i) via HSJF emergency motions
ii) via UNJP partners
iiI) via central HQ teams
iv) support to coordination of other partners</t>
  </si>
  <si>
    <r>
      <t xml:space="preserve">[LF INDICATOR 2.2] Proportion of health facilities that have undergone an Integrated Supportive Supervision at least once in a quarter during the previous 12 months </t>
    </r>
    <r>
      <rPr>
        <i/>
        <sz val="9"/>
        <rFont val="Arial"/>
        <family val="2"/>
      </rPr>
      <t>(UNJP vs non-UNJP districts) -</t>
    </r>
    <r>
      <rPr>
        <i/>
        <sz val="9"/>
        <color rgb="FFFF0000"/>
        <rFont val="Arial"/>
        <family val="2"/>
      </rPr>
      <t xml:space="preserve"> proposing to mothball indicator for 2023</t>
    </r>
  </si>
  <si>
    <r>
      <t xml:space="preserve">[LF INDICATOR] % of funded activities implemented according to the selected districts' 'Detailed Implementation Plan' (DIP) AAnnual Report </t>
    </r>
    <r>
      <rPr>
        <i/>
        <sz val="9"/>
        <rFont val="Arial"/>
        <family val="2"/>
      </rPr>
      <t>(UNJP vs non-UNJP districts)</t>
    </r>
    <r>
      <rPr>
        <i/>
        <sz val="9"/>
        <color rgb="FFFF0000"/>
        <rFont val="Arial"/>
        <family val="2"/>
      </rPr>
      <t xml:space="preserve"> </t>
    </r>
  </si>
  <si>
    <r>
      <t xml:space="preserve">Efficiency of UNJP fund transfer - tracked time between leaving FCDO bank account and being available in UN partners bank accounts (target: 20 days total)
From FCDO to MPTF: 10 to 15 working days max
From MPTF to PUNOs: 3 to 5 working day max
</t>
    </r>
    <r>
      <rPr>
        <sz val="9"/>
        <color rgb="FFFF0000"/>
        <rFont val="Arial"/>
        <family val="2"/>
      </rPr>
      <t>From PUNOs to District activities: in a timely way</t>
    </r>
    <r>
      <rPr>
        <sz val="9"/>
        <rFont val="Arial"/>
        <family val="2"/>
      </rPr>
      <t xml:space="preserve">
[From PUNOs to IPs: 7 to 10 days, although disbursements dependent on planned quarterly DIP workplan timeframes, so there should not be any funding gaps for implementation]</t>
    </r>
  </si>
  <si>
    <r>
      <rPr>
        <strike/>
        <sz val="9"/>
        <rFont val="Arial"/>
        <family val="2"/>
      </rPr>
      <t>Percentage of health facilities who receive appropriate equipment through HSJF</t>
    </r>
    <r>
      <rPr>
        <sz val="9"/>
        <rFont val="Arial"/>
        <family val="2"/>
      </rPr>
      <t xml:space="preserve"> </t>
    </r>
    <r>
      <rPr>
        <sz val="9"/>
        <color rgb="FFFF0000"/>
        <rFont val="Arial"/>
        <family val="2"/>
      </rPr>
      <t>RETIRE INDICATOR AS FCDO HAS WITHDRAWN FROM EQUIPMENT</t>
    </r>
  </si>
  <si>
    <r>
      <rPr>
        <strike/>
        <sz val="9"/>
        <rFont val="Arial"/>
        <family val="2"/>
      </rPr>
      <t>Percentage of planned health facility and Umoyo Houses completed</t>
    </r>
    <r>
      <rPr>
        <sz val="9"/>
        <rFont val="Arial"/>
        <family val="2"/>
      </rPr>
      <t xml:space="preserve"> -</t>
    </r>
    <r>
      <rPr>
        <sz val="9"/>
        <color rgb="FFFF0000"/>
        <rFont val="Arial"/>
        <family val="2"/>
      </rPr>
      <t xml:space="preserve"> RETIRE INDICATOR AS FCDO HAS WITHDRAWN FROM INFRASTRUCTURE</t>
    </r>
  </si>
  <si>
    <t xml:space="preserve">[LF INDICATOR] Proportion of HCMC that have utilised and accounted for 100% of their HCIG (Health Centre Improvement Grant) </t>
  </si>
  <si>
    <t>20% of FCDO budget went towards FA and TIC fees</t>
  </si>
  <si>
    <r>
      <rPr>
        <strike/>
        <sz val="9"/>
        <rFont val="Arial"/>
        <family val="2"/>
      </rPr>
      <t>Proportion of HSJF constructed health infrastructure that has disability access -</t>
    </r>
    <r>
      <rPr>
        <sz val="9"/>
        <rFont val="Arial"/>
        <family val="2"/>
      </rPr>
      <t xml:space="preserve"> </t>
    </r>
    <r>
      <rPr>
        <sz val="9"/>
        <color rgb="FFFF0000"/>
        <rFont val="Arial"/>
        <family val="2"/>
      </rPr>
      <t>RETIRE INDICATOR AS FCDO HAS WITHDRAWN FROM INFRASTRUCTURE</t>
    </r>
  </si>
  <si>
    <t>OUTPUT WEIGHTINGS</t>
  </si>
  <si>
    <t>Weightings used for the Feb 2023 Annual Review: 
Output 1: 55% (HSJF + UNJP service delivery, QoC, integration, prioritisation)
Output 2: 30% (UNJP - district governance work, DIP, HCMC)
Output 3: 15 (resilience, Covid-19)</t>
  </si>
  <si>
    <t xml:space="preserve">No change to weightings in this update
</t>
  </si>
  <si>
    <t>OUTPUT INDICATOR 1.1</t>
  </si>
  <si>
    <t xml:space="preserve">ADDED MILESTONE:
a) A Discretionary Budget Motion agreed for 2023/24, with elements of performance-based financing linked to updated governance, financial and procurement indicators 
(b) All Discretionary Budget Motion indicators met for the in-year milestones up to Nov 2023     </t>
  </si>
  <si>
    <t>This reflects the key activties that have been planned, agreed and should be undertaken within the reporting period</t>
  </si>
  <si>
    <t>Amy Potter/Ethel Mbisa</t>
  </si>
  <si>
    <t>OUTPUT INDICATOR 1.2</t>
  </si>
  <si>
    <t>Number of CHAM and IHAM facilities served  with HSJF funded Maternal, Newborn, Child and other EHP medical services  (% FCDO attributed)</t>
  </si>
  <si>
    <t xml:space="preserve">NEW INDICATOR: Reach of HSJF funded Maternal, Newborn, Child and other EHP medical services, measured through number of facilities and people served through SLAs (% FCDO attributed)
The MILESTONE for Nov 2023 amended as below:
(a) short list of facilities to be covered by HSJF-funded SLAs developed by MoH/CHAM to prioritise the more limited funds, and agreed by HSJF DPs, by start of new FY (1 April 2023)
b) Population of 900,000 served with HSJF funded services [instead of 4 million]
(c) 77 facilities (CHAM and IHAM) providing EHP services through HSJF-funded SLA agreement [% attributable to FCDO]   [instead of 185 facilities]                                                                                                                            </t>
  </si>
  <si>
    <t>Indicator 1.2 and 1.3 have beem merged as these two indicators re measuring similar results. The Milestones for 2023 have also been merged accordingly.</t>
  </si>
  <si>
    <t>OUTPUT INDICATOR 1.3</t>
  </si>
  <si>
    <t>REMOVED (merged with 1.2)</t>
  </si>
  <si>
    <t>Indicator merged with Output indicator 1.2</t>
  </si>
  <si>
    <t>OUTPUT INDICATOR 1.3 - NEW</t>
  </si>
  <si>
    <t xml:space="preserve">PROPOSED NEW INDICATOR:  Effectiveness of Fiscal Agent and Procurement Oversight Agent in providing required HSJF governance and capacity building for MoH </t>
  </si>
  <si>
    <t>PROPOSED NEW INDICATOR:  Effectiveness of Fiscal Agent and Procurement Oversight Agent in providing required HSJF governance and capacity building for MoH 
MILESTONE (Nov 2023): 
a) at least 2 case studies evidencing that FA/POA is building the capacity of MoH in fiscal management and quality assurance
b) At least 1  case study evidencing that FA/POA is building capacity of MoH and partners in risk management</t>
  </si>
  <si>
    <t>New indicator and milestones to reflect the need for changing role of the FPOA in building capacitry of the MoH</t>
  </si>
  <si>
    <t>OUTPUT INDICATOR 1.4</t>
  </si>
  <si>
    <t xml:space="preserve">OLD TO CLOSE - Cumulative number of health facilities that received medical equipment or other direct support from HSJF   </t>
  </si>
  <si>
    <t xml:space="preserve">REMOVED - FCDO EXITED FROM THIS MOTION </t>
  </si>
  <si>
    <t>Recommendation from Annual Review in Feb 2023 to remove</t>
  </si>
  <si>
    <t>OUTPUT INDICATOR 1.4 - NEW</t>
  </si>
  <si>
    <t>PROPOSED NEW INDICATOR: Effectiveness of the HSJF Technical Implementation Consultant (TIC) in providing technical support to MoH</t>
  </si>
  <si>
    <t>NEW INDICATOR: Effectiveness of the HSJF Technical Implementation Consultant (TIC) in providing technical support to MoH
MILESTONES: 
a) shift in balance of staff recruited under the TIC away from infrastructure specialists
b) cumulative number of specific motions supported by technical specialist (with a priortiy for SLAs)
(c) evidence of facilitating the strengthening of SLA Invoicing through support to digitalisation 
d) HSJF Results Framework developed and reported on  time</t>
  </si>
  <si>
    <t>New indicator and milestones to reflect the need for changing role of the TIC in building capacity across all HSJF motions not just infrastructure and equipment</t>
  </si>
  <si>
    <t>OUTPUT INDICATOR 1.5</t>
  </si>
  <si>
    <t xml:space="preserve">OLD TO CLOSE: Number of health facilities renovated or being constructed through HSJF funding  </t>
  </si>
  <si>
    <t>OUTPUT 1 Indicator 1.6 (Re-number as 1.5)</t>
  </si>
  <si>
    <r>
      <rPr>
        <sz val="10"/>
        <rFont val="Arial"/>
        <family val="2"/>
      </rPr>
      <t xml:space="preserve">Number of districts with trained QIST/ WIST (core DHMT)  </t>
    </r>
    <r>
      <rPr>
        <strike/>
        <sz val="10"/>
        <rFont val="Arial"/>
        <family val="2"/>
      </rPr>
      <t xml:space="preserve">    </t>
    </r>
  </si>
  <si>
    <t>NEW INDICATOR: No. of districts that have functional QIST/WIST MILESTONE:   6 Districts have functional QIST/WITS, demonstrated through the following activities:
(a)  regular meetings         
(b) mentorship programme
(c) MPDSR conducted           
(d) produces reports (at least quaterly)</t>
  </si>
  <si>
    <t>Training does not need to happen every year for QIST/WITS to be functional, so this indicator has been revised to better reflect functonality of the facility structures in place for quality improvement activities</t>
  </si>
  <si>
    <t>OUTPUT 1 Indicator 1.7</t>
  </si>
  <si>
    <t xml:space="preserve">Number of districts whose QIST/WITS teams are participating in regular mentoring </t>
  </si>
  <si>
    <t>Retire as this is now covered by 1.6 above</t>
  </si>
  <si>
    <t>OUTPUT 1, Indicator 1.8 (Re-number as 1.6)</t>
  </si>
  <si>
    <t>MILESTONE amdended to:
68 QI Projects: 
a) 60 QI projects in facilities   
b) 8 QI projects in district hospitals
c) at least 1 case study from each district on impact</t>
  </si>
  <si>
    <t xml:space="preserve"> The target has been revised downwards from the original milestone of 78 to a new target of 68 facilities for Nov 2023, the same level of activity that was achieved last year. This takes into consideration the reduced and uncertain UK ODA funding over the timeperiod under review, as well as the competing demnds on health worker time as a result of emergencies including the cholera outbreak and Cyclone Freddy </t>
  </si>
  <si>
    <t>OUTPUT 1, Indicator 1.9 (Re-number as 1.7)</t>
  </si>
  <si>
    <t>OLD INDICATOR: % of recommended BEmONC health facilities in the selected districts determined to be “functioning”: 
1) Routinely, according to DHIS2 (% performing the BEmONC signal functions (or each of the signal functions) in the past 12 months), and 
2) Every five years, according to UNFPA’s more rigorous definition, as measured in the EmONC.</t>
  </si>
  <si>
    <t>NEW INDICATOR: percentage  of delivery facilitiies in the selected districts providing 7-9 signal functions of EmONC                  MILESTONE: added at 50%</t>
  </si>
  <si>
    <t xml:space="preserve">This indicator was diffcult to measure hence the change, following discussions with partners and consideration of data sources. </t>
  </si>
  <si>
    <t>OUTPUT 1, Indicator 1.10 (Re-number as 1.8)</t>
  </si>
  <si>
    <t>Percentage of health care facilities in the selected districts with functional hand hygiene facilities (with water and soap and/or alcohol-based hand rub) available at points of care, and within 5 metres of toilets</t>
  </si>
  <si>
    <t>MILESTONE (Nov 2023)
2023: The milestone will not be reported against in 2023
2024 - Milestone revised from 60% to 30%
2025 - Milestone reduced from 90% to 60%</t>
  </si>
  <si>
    <t>The milestone will not to be reported against in 2023 due to funding limitations. However, we will maintain it  in future years (from 2024) - subject to the full TOC/LF review planned in late 2023</t>
  </si>
  <si>
    <t>OUTPUT 1, Indicator 1.11 (Re-number as 1.9)</t>
  </si>
  <si>
    <t>Proportion of perinatal deaths that have been audited in the last month [tracked at district level through UNJP, and compared to national level</t>
  </si>
  <si>
    <t>MILESTONES UPDATED
(a) 5% of perinatal deaths audited [reduced from 15%]
(b) at least 5 case reports shared to evidence the action taken as a result of audit [new]</t>
  </si>
  <si>
    <t>Milestone for 2023 reduced from 15% to 5% due to impact of emergencies including Cyclone Freddy which put a strain on human resources for conducting such audits in the reporting period. 
The milestone for 2024 is similarly proposed to be reduced from 30% to 15%., but will be reviewed as part of the planned LF/TOC review in late 2023. A second milestone has been included for 2023 to demostrate impact of the activity.</t>
  </si>
  <si>
    <t>OUTPUT 1, Indicator 1.12 (Re-number as 1.10)</t>
  </si>
  <si>
    <t>PROPOSED NEW INDICATOR: Number of districts that implemented recommendations from MPDSR     (Maternal and Perinatal Death Surveillance and Response) 
MILESTONE 2023
(a) 4 districts
(b) Atleast 2 case studies from districts</t>
  </si>
  <si>
    <r>
      <t xml:space="preserve">Milestone was difficult to measure so wording changed from </t>
    </r>
    <r>
      <rPr>
        <i/>
        <sz val="11"/>
        <rFont val="Arial"/>
        <family val="2"/>
      </rPr>
      <t>proportion</t>
    </r>
    <r>
      <rPr>
        <sz val="11"/>
        <rFont val="Arial"/>
        <family val="2"/>
      </rPr>
      <t xml:space="preserve"> to </t>
    </r>
    <r>
      <rPr>
        <i/>
        <sz val="11"/>
        <rFont val="Arial"/>
        <family val="2"/>
      </rPr>
      <t>number</t>
    </r>
    <r>
      <rPr>
        <sz val="11"/>
        <rFont val="Arial"/>
        <family val="2"/>
      </rPr>
      <t>. A second milestone has been included for 2023 to demostrate impact of the activity.</t>
    </r>
  </si>
  <si>
    <t>OUTPUT 1, Indicator 1.13 (Re-number as 1.11)</t>
  </si>
  <si>
    <r>
      <t xml:space="preserve">a) at least 6 HEPU convened events per year
b) 80% of attendees reporting value of participation
c) At least 3 outputs per year
</t>
    </r>
    <r>
      <rPr>
        <b/>
        <sz val="11"/>
        <rFont val="Arial"/>
        <family val="2"/>
      </rPr>
      <t>(d) total number of HEPU outputs achived as planned in a timely way [new]</t>
    </r>
    <r>
      <rPr>
        <sz val="11"/>
        <rFont val="Arial"/>
        <family val="2"/>
      </rPr>
      <t xml:space="preserve">
(e) At least one case study that demonstrates HEPU analysis in use</t>
    </r>
  </si>
  <si>
    <t>An additional milestone added for Nov 2023 around number of HEPU planned outputs achieved as planned, to better monitor the timeliness of delivery of HEPU work</t>
  </si>
  <si>
    <t xml:space="preserve">% of funded activities implemented (fully and partially) according to the selected districts using Action Tracker Summary (UNJP districts) </t>
  </si>
  <si>
    <t>NEW INDICATOR: % of funded activities implemented (fully and partially) according to the selected districts using Annual DIP report
The milestone for 2023 was also reduced from 70% to 60%</t>
  </si>
  <si>
    <t>The indicator is changed to reflect use of DIP report and not Action Tracker - the tracker was developed but not used due to limited funding. 
The milestone was also reduced from 70% to 60% to reflect the reduced and delayed UK ODA funding which impacted on the Districts' ability to implement activities</t>
  </si>
  <si>
    <t xml:space="preserve">Not to be reported in 2023 due to funding limitations, but to be picked up in following years
</t>
  </si>
  <si>
    <t xml:space="preserve">Not to be reported in 2023 due to funding limitations,  but to be picked up in following years
</t>
  </si>
  <si>
    <t>OUTPUT 2, INDICATOR 2.3</t>
  </si>
  <si>
    <t>MILESTONE 2023: revised from 50% to 25%                        
MILESTONE 2024: Revised from 75% to 50%</t>
  </si>
  <si>
    <t>Milestone for revised to 25%.  Due to limited budget,  the ctivtiy has not been scaled up to other districts. For 2024, the milestone is reduced from 75% to 50% to reflect the same reality of reduced budget and activity</t>
  </si>
  <si>
    <t>OUTPUT 2, INDICATOR 2.4</t>
  </si>
  <si>
    <t>Proportion of HCMC that have utilised and accounted for 100% of their HCIG (Health Centre Improvement Grant)</t>
  </si>
  <si>
    <r>
      <t xml:space="preserve">MILESTONE 2023 - updated:                                                                            
a) All targeted HCMCs have completed training in at least 1 UNJP District
b) Agreement with MoH and at least one other DP to develop an HSJF motion for HCIG,                                                                                
c) Roll out of HCIG started in at least 10 facilities in at least 1 UNJP Districts
d) 50% of HCMCs receiving HCIGs have utilised and accounted for 100% of their HCIG
</t>
    </r>
    <r>
      <rPr>
        <b/>
        <sz val="11"/>
        <rFont val="Arial"/>
        <family val="2"/>
      </rPr>
      <t xml:space="preserve">e) Plans developed by DFF Taskforce for the transition from HCIG to DFF   [new]  </t>
    </r>
    <r>
      <rPr>
        <sz val="11"/>
        <rFont val="Arial"/>
        <family val="2"/>
      </rPr>
      <t xml:space="preserve">                                                                                                                                                    
MILESTONE 2024: 
a) HCMCs trained in at least 20 facilities in at least 2 UNJP Districts - 2 disticts
</t>
    </r>
    <r>
      <rPr>
        <b/>
        <sz val="11"/>
        <rFont val="Arial"/>
        <family val="2"/>
      </rPr>
      <t xml:space="preserve">b) HSJF motion for HCIG approved and funding starting to be disbursed [new] </t>
    </r>
    <r>
      <rPr>
        <sz val="11"/>
        <rFont val="Arial"/>
        <family val="2"/>
      </rPr>
      <t xml:space="preserve">
c) Roll out of HCIG started in at least 10 facilities in at least 2 UNJP Districts
d) 50% of HCMCs receiving HCIGs have utilised and accounted for 100% of their HCIG
e) ADD IN NEW INDICATOR - to track the transition from HCIG to DFF - TBC</t>
    </r>
  </si>
  <si>
    <t>Changes in 2023 milestones to reflect activities in 1 UNJP district only due to funding limitations, as well as national plans to transition HCIGs to the HSJF and then to Direct Facility Financing (DFF). 
For 2024, the milestone is to reflect the planned roll out to at least to 2 distritcts (as was originally planned in 2023 but could not take place)</t>
  </si>
  <si>
    <t>OUTPUT INDICATOR 3.1</t>
  </si>
  <si>
    <t>OUTPUT INDICATOR 3.2</t>
  </si>
  <si>
    <t xml:space="preserve">Timeliness and completeness of IDSR in UNJP districts:
a) Percentage of targeted health units (health facilities) reporting on time (timeliness of IDSR) in UNJP districts </t>
  </si>
  <si>
    <t>Milestones reflecting achievements in previous year</t>
  </si>
  <si>
    <t>OUTPUT INDICATOR 3.3</t>
  </si>
  <si>
    <t>OLD INDICATOR:
Support to medical oxygen availability and use:
i) # PPE procured and delivered to facilities
ii) No. cylinder refills procured and prepositioned at facilities
iii) No. oxygen concentrators and spare parts procured, delivered to facilities and in use
iv) No. portable cylinders and trolleys for transportation of oxygen procured, delivered to facilities and in use
v) No. oxygen cylinder accessories (oxygen regulators and flow meters) procured, delivered to facilities and in use
vi) No. oxygen analysers procured, delivered to facilities and in use
vii) Curriculum for clinical staff and biomedical engineers on oxygen developed</t>
  </si>
  <si>
    <t>NEW INDICATOR:
Effective deployment of emergency support to outbreaks and other public health emergencies via available Umoyo Wathu programme mechanisms:
i) via HSJF emergency motions
ii) via UNJP partners
iiI) via central HQ teams
iv) support to coordination of other partners</t>
  </si>
  <si>
    <t>Oxygen activities completed; replaced with broader indicator wording that can cover cholera, cyclone response and other activities in response to public health threats</t>
  </si>
  <si>
    <t>VfM framework</t>
  </si>
  <si>
    <t>Relevant changes made to VfM framework to reflect the changes above</t>
  </si>
  <si>
    <t>PROPOSED CHANGES TO PICK UP IN TOC REVIEW</t>
  </si>
  <si>
    <t>Consider removing impact indicator on stuntung, as part of TOC review.
Consider adding a Global Health Security indicator (Impact Indicator 5) e.g. from the GHS index which looks at 6 parameters, one of which is health systems. Malawi's current overall score is 26.4/100, and score in the Health System category score is 15.3. Could consider the overall Index, or the health system variable?</t>
  </si>
  <si>
    <t>Update milestones and targets for rest of programme to reflect the BC amendment to 2028</t>
  </si>
  <si>
    <t>SRHR activities</t>
  </si>
  <si>
    <t>Consider whether to integrate SRHR throughout existing Outputs, or to include a separate SRHR Output</t>
  </si>
  <si>
    <t>Include future milestones that cover:
1) Clarity/progress around how HSJF/HSJF+ fits with HSSP-III
2) Discretionary Budget agreed before the start of the FY
3) New Dicretionary Budget indicators e.g. utilisation/forecast
4) Something around closer links between HSJF and UNJP to improve and consolidate HSJF's capacity and decision making for districts level resource management.</t>
  </si>
  <si>
    <t>Consider a more results-based indicator for future years. And/or one that looks at a measure of equity. E.g.:
-	Deliveries by SBA in CHAM catchment areas?
-	C/S conducted in CHAM catchment areas (trajectory compared to previously?)</t>
  </si>
  <si>
    <t>Include climate/ICF indicator under Output 3 to reflect the planned ICF motion with Save the Children throught the HSJF from 2024</t>
  </si>
  <si>
    <t>Consider new resilience indicators following TDDAP2 scoping visit in Sept 2023</t>
  </si>
  <si>
    <r>
      <t xml:space="preserve">Increased readiness of the primary health platform to deliver free quality essential health services to poor communities at facility level  (Primarily delivered through HSJF via techinical support from UNJP)
</t>
    </r>
    <r>
      <rPr>
        <b/>
        <sz val="11"/>
        <rFont val="Arial"/>
        <family val="2"/>
      </rPr>
      <t xml:space="preserve">Weighting: </t>
    </r>
    <r>
      <rPr>
        <b/>
        <sz val="11"/>
        <color rgb="FFFF0000"/>
        <rFont val="Arial"/>
        <family val="2"/>
      </rPr>
      <t>55%</t>
    </r>
    <r>
      <rPr>
        <sz val="11"/>
        <rFont val="Arial"/>
        <family val="2"/>
      </rPr>
      <t xml:space="preserve"> [same as</t>
    </r>
    <r>
      <rPr>
        <b/>
        <sz val="11"/>
        <rFont val="Arial"/>
        <family val="2"/>
      </rPr>
      <t xml:space="preserve"> </t>
    </r>
    <r>
      <rPr>
        <sz val="11"/>
        <rFont val="Arial"/>
        <family val="2"/>
      </rPr>
      <t>last year,</t>
    </r>
    <r>
      <rPr>
        <b/>
        <sz val="11"/>
        <rFont val="Arial"/>
        <family val="2"/>
      </rPr>
      <t xml:space="preserve"> 50%</t>
    </r>
    <r>
      <rPr>
        <sz val="11"/>
        <rFont val="Arial"/>
        <family val="2"/>
      </rPr>
      <t xml:space="preserve"> the previous]</t>
    </r>
  </si>
  <si>
    <t xml:space="preserve">No of districts that have functional QIST/WIST </t>
  </si>
  <si>
    <r>
      <t>Improved accountability between levels of the public health system; enhanced management of resources at districts</t>
    </r>
    <r>
      <rPr>
        <strike/>
        <sz val="11"/>
        <color rgb="FFFF0000"/>
        <rFont val="Arial"/>
        <family val="2"/>
      </rPr>
      <t xml:space="preserve"> </t>
    </r>
    <r>
      <rPr>
        <b/>
        <sz val="11"/>
        <rFont val="Arial"/>
        <family val="2"/>
      </rPr>
      <t xml:space="preserve">[Weighting: </t>
    </r>
    <r>
      <rPr>
        <b/>
        <sz val="11"/>
        <color rgb="FFFF0000"/>
        <rFont val="Arial"/>
        <family val="2"/>
      </rPr>
      <t xml:space="preserve">30% </t>
    </r>
    <r>
      <rPr>
        <sz val="11"/>
        <rFont val="Arial"/>
        <family val="2"/>
      </rPr>
      <t xml:space="preserve">- (same as last year, </t>
    </r>
    <r>
      <rPr>
        <b/>
        <sz val="11"/>
        <rFont val="Arial"/>
        <family val="2"/>
      </rPr>
      <t>15%</t>
    </r>
    <r>
      <rPr>
        <sz val="11"/>
        <rFont val="Arial"/>
        <family val="2"/>
      </rPr>
      <t xml:space="preserve"> the year before]</t>
    </r>
  </si>
  <si>
    <r>
      <t xml:space="preserve">% of funded activities implemented (fully and partially) according to the selected districts' 'Detailed Implementation Plan' (DIP) Action Tracker Summary </t>
    </r>
    <r>
      <rPr>
        <b/>
        <sz val="11"/>
        <rFont val="Arial"/>
        <family val="2"/>
      </rPr>
      <t>using the annual DIP report</t>
    </r>
    <r>
      <rPr>
        <sz val="11"/>
        <rFont val="Arial"/>
        <family val="2"/>
      </rPr>
      <t xml:space="preserve">  (UNJP districts) </t>
    </r>
  </si>
  <si>
    <r>
      <t xml:space="preserve">Government of Malawi's response and resilence against  COVID and  other health threats strengthened 
</t>
    </r>
    <r>
      <rPr>
        <b/>
        <sz val="11"/>
        <rFont val="Arial"/>
        <family val="2"/>
      </rPr>
      <t xml:space="preserve">[Weighting </t>
    </r>
    <r>
      <rPr>
        <b/>
        <sz val="11"/>
        <color rgb="FFFF0000"/>
        <rFont val="Arial"/>
        <family val="2"/>
      </rPr>
      <t>15%</t>
    </r>
    <r>
      <rPr>
        <sz val="11"/>
        <rFont val="Arial"/>
        <family val="2"/>
      </rPr>
      <t xml:space="preserve"> - same as last year, 30% the year before]</t>
    </r>
  </si>
  <si>
    <t>Effective deployment of emergency support to outbreaks and other public health emergencies via available Umoyo Wathu programme mechanisms:</t>
  </si>
  <si>
    <t>18 indicators</t>
  </si>
  <si>
    <t>Notes</t>
  </si>
  <si>
    <t>Milestone 6
November 2025</t>
  </si>
  <si>
    <t>Milestone 7
November 2026</t>
  </si>
  <si>
    <t>Milestone 8
November 2027</t>
  </si>
  <si>
    <t>Target: 
June 2028</t>
  </si>
  <si>
    <r>
      <t>Improved health outcomes for</t>
    </r>
    <r>
      <rPr>
        <sz val="9"/>
        <color rgb="FF00B0F0"/>
        <rFont val="Arial"/>
        <family val="2"/>
      </rPr>
      <t xml:space="preserve"> the poorest in Malawi, particularly</t>
    </r>
    <r>
      <rPr>
        <sz val="9"/>
        <rFont val="Arial"/>
        <family val="2"/>
      </rPr>
      <t xml:space="preserve"> women and children, that contributes to building human capital and reducing poverty</t>
    </r>
  </si>
  <si>
    <t>Maternal Mortality Ratio (deaths per 100,000 live births)</t>
  </si>
  <si>
    <t>304 (HSSP3)</t>
  </si>
  <si>
    <t>258 (HSSP3)</t>
  </si>
  <si>
    <t>Do we want to adjust trajectory?</t>
  </si>
  <si>
    <t>381 (WHO 2020)</t>
  </si>
  <si>
    <t>Not possible to track in Nov 2022 as MDHS did not take place in 2022/23.</t>
  </si>
  <si>
    <t>MDHS 2015-16,  MDHS (date TBC - not done in 2022-23, likely to take place in 2024/5), MICS/UN projection 2025</t>
  </si>
  <si>
    <t>19 (HSSP3)</t>
  </si>
  <si>
    <t>18 (HSSP3)</t>
  </si>
  <si>
    <t>Keep or amend?</t>
  </si>
  <si>
    <t>26 (MICS 2020)</t>
  </si>
  <si>
    <t>MDHS 2015-16,  MDHS (date TBC - not done in 2022-23, likely to take place in 2024/5)</t>
  </si>
  <si>
    <t>50 (HSSP3)</t>
  </si>
  <si>
    <t>35 (HSSP3)</t>
  </si>
  <si>
    <t xml:space="preserve">Child Mortality Rate (U5) per 1,000 live births </t>
  </si>
  <si>
    <t>56 (MICS 2019/20)</t>
  </si>
  <si>
    <t>Baseline 2020</t>
  </si>
  <si>
    <t>NEW: Total Fertility Rate
a) Total
b) Adolescent (age-speccific fertility rate for women aged 15-19)</t>
  </si>
  <si>
    <t>4.2 (MICS, 2020)
136 (MICS, 2020)</t>
  </si>
  <si>
    <t>Tsogolo Langa programme still operational until March 2024. Rolled into Umoyo Wathu from 1 April 2024</t>
  </si>
  <si>
    <t>4 (HSSP3)
100 (HSSP3)</t>
  </si>
  <si>
    <t>3 (HSSP3)
69 (HSSP3)</t>
  </si>
  <si>
    <t>3
69</t>
  </si>
  <si>
    <t>Increased access to and use of free, quality, essential life-saving and preventive health services by poor and vulnerable women of reproductive age , newborns, children and adolescents, delivered by an increasingly resilient, responsive and accountable public health system.</t>
  </si>
  <si>
    <r>
      <rPr>
        <strike/>
        <sz val="9"/>
        <rFont val="Arial"/>
        <family val="2"/>
      </rPr>
      <t>Proportion of government budget allocated to the health sector</t>
    </r>
    <r>
      <rPr>
        <sz val="9"/>
        <rFont val="Arial"/>
        <family val="2"/>
      </rPr>
      <t xml:space="preserve">
</t>
    </r>
    <r>
      <rPr>
        <sz val="9"/>
        <color rgb="FF00B0F0"/>
        <rFont val="Arial"/>
        <family val="2"/>
      </rPr>
      <t>UPDATED FROM 2024/25: Government budget for health:</t>
    </r>
    <r>
      <rPr>
        <sz val="9"/>
        <rFont val="Arial"/>
        <family val="2"/>
      </rPr>
      <t xml:space="preserve">
a) Proportion of government budget allocated </t>
    </r>
    <r>
      <rPr>
        <sz val="9"/>
        <color rgb="FF00B0F0"/>
        <rFont val="Arial"/>
        <family val="2"/>
      </rPr>
      <t>and disbursed</t>
    </r>
    <r>
      <rPr>
        <sz val="9"/>
        <rFont val="Arial"/>
        <family val="2"/>
      </rPr>
      <t xml:space="preserve"> to the health sector</t>
    </r>
    <r>
      <rPr>
        <sz val="9"/>
        <color rgb="FF00B0F0"/>
        <rFont val="Arial"/>
        <family val="2"/>
      </rPr>
      <t xml:space="preserve"> (% and absolute USD amount)</t>
    </r>
    <r>
      <rPr>
        <sz val="9"/>
        <rFont val="Arial"/>
        <family val="2"/>
      </rPr>
      <t xml:space="preserve">
</t>
    </r>
    <r>
      <rPr>
        <sz val="9"/>
        <color rgb="FF00B0F0"/>
        <rFont val="Arial"/>
        <family val="2"/>
      </rPr>
      <t xml:space="preserve">b) Proportion of Gov budget allocated and disbursed to DFF (% and absolute USD amount).
c) Proportion and value (US$) of MOH health budget allocation and expenditure for Family Planning commodities (baseline USD 288,000 in 2024/25)
d) Expenditure on health by government as a % of total expenditure on health (HSSP3) </t>
    </r>
  </si>
  <si>
    <t>a) 11% (reduced from previous 14%)
b) 0%
c) 100% expenditure of allocated amount
c) 36.20% (HSSP3)</t>
  </si>
  <si>
    <t xml:space="preserve">a) 12%
b) 1%
c) TBC
d)  -  </t>
  </si>
  <si>
    <t>a) 13%
b) 1%
c) TBC
d) 39.90% (HSSP3)</t>
  </si>
  <si>
    <t xml:space="preserve">a) 14%
b) 2%
c) TBC
d) -  </t>
  </si>
  <si>
    <t>a) 15%
b) 2%
c) TBC
d) 40%</t>
  </si>
  <si>
    <r>
      <rPr>
        <b/>
        <sz val="9"/>
        <rFont val="Arial"/>
        <family val="2"/>
      </rPr>
      <t>8.5%</t>
    </r>
    <r>
      <rPr>
        <sz val="9"/>
        <rFont val="Arial"/>
        <family val="2"/>
      </rPr>
      <t xml:space="preserve"> (UNICEF Analysis of 2022/23 approved Health Budget)
</t>
    </r>
    <r>
      <rPr>
        <b/>
        <sz val="9"/>
        <rFont val="Arial"/>
        <family val="2"/>
      </rPr>
      <t>Not achieved (and reduction on last year)</t>
    </r>
  </si>
  <si>
    <t xml:space="preserve">a) GoM Reports (NHA and Annual Sector Report by the MOH; MoH Resource Mapping dataset); UNICEF annual budget analysis; b) HSJF Reports c) World Bank datasets </t>
  </si>
  <si>
    <t>NEW: Improved capacity in the following technical areas of the IHR Core Capacities:
- Surveillance
- Human resources
- Emergency Preparedness
- Emergency response operations</t>
  </si>
  <si>
    <t xml:space="preserve">Overall IHR score: 22/60 (JEE 2019)
Sub-scores:
- Surveillance (6/15); 
- Human resources (9/20); 
- Emergency Preparedness (3/10);
- Emergency response operations (4/15)    </t>
  </si>
  <si>
    <t>By 2028 there should be progress in all 4 areas and moving from 22/60 to at least 36/60 (average of 3 points for the 12 indicator)</t>
  </si>
  <si>
    <t>Proportion of pregnant women who have  4+ (four or more) antenatal care visits (National; UNJP districts)</t>
  </si>
  <si>
    <t>55% (Reduced from previous 65%)</t>
  </si>
  <si>
    <r>
      <t xml:space="preserve">National: 45.6% (DHIS2, 2023)
</t>
    </r>
    <r>
      <rPr>
        <b/>
        <sz val="9"/>
        <color rgb="FF000000"/>
        <rFont val="Arial"/>
        <family val="2"/>
      </rPr>
      <t>Not achieved</t>
    </r>
  </si>
  <si>
    <r>
      <t xml:space="preserve">Outcome Indicator </t>
    </r>
    <r>
      <rPr>
        <b/>
        <sz val="9"/>
        <color rgb="FF00B0F0"/>
        <rFont val="Arial"/>
        <family val="2"/>
      </rPr>
      <t>4</t>
    </r>
  </si>
  <si>
    <t>NEW: Demand for family planning satisfied with modern methods, disaggregated by age (incl. adolescents) and marital status</t>
  </si>
  <si>
    <t>79.9% (MICS 2020 for currently married women)</t>
  </si>
  <si>
    <t>FP2030 83.3% for all women</t>
  </si>
  <si>
    <t>MICS - TBC</t>
  </si>
  <si>
    <r>
      <t>Outcome Indicator</t>
    </r>
    <r>
      <rPr>
        <b/>
        <sz val="9"/>
        <color rgb="FF00B0F0"/>
        <rFont val="Arial"/>
        <family val="2"/>
      </rPr>
      <t xml:space="preserve"> 5</t>
    </r>
  </si>
  <si>
    <t>Baseline 2023/24</t>
  </si>
  <si>
    <t>NEW: Number of abortions averted</t>
  </si>
  <si>
    <t>Avenir Health Modelling data</t>
  </si>
  <si>
    <r>
      <t xml:space="preserve">Outcome Indicator </t>
    </r>
    <r>
      <rPr>
        <b/>
        <strike/>
        <sz val="9"/>
        <rFont val="Arial"/>
        <family val="2"/>
      </rPr>
      <t xml:space="preserve">5 </t>
    </r>
    <r>
      <rPr>
        <b/>
        <strike/>
        <sz val="9"/>
        <color rgb="FF00B0F0"/>
        <rFont val="Arial"/>
        <family val="2"/>
      </rPr>
      <t xml:space="preserve"> </t>
    </r>
    <r>
      <rPr>
        <b/>
        <sz val="9"/>
        <color rgb="FF00B0F0"/>
        <rFont val="Arial"/>
        <family val="2"/>
      </rPr>
      <t>6</t>
    </r>
  </si>
  <si>
    <r>
      <rPr>
        <strike/>
        <sz val="9"/>
        <rFont val="Arial"/>
        <family val="2"/>
      </rPr>
      <t>% facilities with functional ombudsman and suggestion box or other feedback mechanism [i.e. exit interviews, community score cards]</t>
    </r>
    <r>
      <rPr>
        <strike/>
        <sz val="9"/>
        <color rgb="FFFF0000"/>
        <rFont val="Arial"/>
        <family val="2"/>
      </rPr>
      <t xml:space="preserve"> </t>
    </r>
    <r>
      <rPr>
        <sz val="9"/>
        <color rgb="FFFF0000"/>
        <rFont val="Arial"/>
        <family val="2"/>
      </rPr>
      <t xml:space="preserve">
</t>
    </r>
    <r>
      <rPr>
        <sz val="9"/>
        <color rgb="FF00B0F0"/>
        <rFont val="Arial"/>
        <family val="2"/>
      </rPr>
      <t xml:space="preserve">
UPDATED FROM 2024/25: Proportion of people satisfied with services of health facilities</t>
    </r>
  </si>
  <si>
    <t xml:space="preserve">NEW INDICATOR FROM 2024/25. New milestone:
People's Voice Survey ready for implementation and milestones/targets for remaining years set  </t>
  </si>
  <si>
    <t>TBC during 2024/25</t>
  </si>
  <si>
    <r>
      <t xml:space="preserve">National: 60.8%
UW Districts: 71.5%  
</t>
    </r>
    <r>
      <rPr>
        <b/>
        <sz val="9"/>
        <rFont val="Arial"/>
        <family val="2"/>
      </rPr>
      <t>Not achieved (achieved in UW districts)</t>
    </r>
  </si>
  <si>
    <r>
      <rPr>
        <strike/>
        <sz val="9"/>
        <rFont val="Arial"/>
        <family val="2"/>
      </rPr>
      <t>DHIS2</t>
    </r>
    <r>
      <rPr>
        <sz val="9"/>
        <rFont val="Arial"/>
        <family val="2"/>
      </rPr>
      <t xml:space="preserve"> NEW: People’s Voice Survey (developed and implemented by MoH QMD)</t>
    </r>
  </si>
  <si>
    <t>INPUTS (£119m)</t>
  </si>
  <si>
    <t>FCDO £119m</t>
  </si>
  <si>
    <t>INPUTS (HR) 1 Health Advisor, 0.6 Health Adviser, 2 Programme Managers, 0.3 Health Team Leader</t>
  </si>
  <si>
    <t>1 of UKBS Health Advisor, 0.6 x CBS Health Adviser, 2 x Programme Manager, 0.3 of Health Team Leader</t>
  </si>
  <si>
    <r>
      <t>Increased readiness</t>
    </r>
    <r>
      <rPr>
        <sz val="9"/>
        <color rgb="FF00B0F0"/>
        <rFont val="Arial"/>
        <family val="2"/>
      </rPr>
      <t xml:space="preserve"> and resilience</t>
    </r>
    <r>
      <rPr>
        <sz val="9"/>
        <rFont val="Arial"/>
        <family val="2"/>
      </rPr>
      <t xml:space="preserve"> of the primary health platform to deliver free quality essential health services</t>
    </r>
    <r>
      <rPr>
        <sz val="9"/>
        <color rgb="FF00B0F0"/>
        <rFont val="Arial"/>
        <family val="2"/>
      </rPr>
      <t>(including SRHR)</t>
    </r>
    <r>
      <rPr>
        <sz val="9"/>
        <rFont val="Arial"/>
        <family val="2"/>
      </rPr>
      <t xml:space="preserve"> to poor communities at facility level </t>
    </r>
    <r>
      <rPr>
        <sz val="9"/>
        <color rgb="FF00B0F0"/>
        <rFont val="Arial"/>
        <family val="2"/>
      </rPr>
      <t>and through community outreach</t>
    </r>
    <r>
      <rPr>
        <sz val="9"/>
        <rFont val="Arial"/>
        <family val="2"/>
      </rPr>
      <t xml:space="preserve"> (Primarily delivered through HSJF via techinical support from UNJP)</t>
    </r>
  </si>
  <si>
    <t xml:space="preserve">Reach of HSJF funded Maternal, Newborn, Child and other EHP medical services, measured through number of facilities and people served through SLAs (% FCDO attributed)
</t>
  </si>
  <si>
    <t>3.2 million  
143 facilities</t>
  </si>
  <si>
    <t>1.9 million  
151 facilities</t>
  </si>
  <si>
    <t>3.5 million  
160 facilities</t>
  </si>
  <si>
    <t>4 million 
185 facilities (180 CHAM + 5 IHAM)</t>
  </si>
  <si>
    <t>a) 5.9 million people in
 b) 170 eligible health facilities.
NB: In the following years the targets may change due to population growth and the number of HFs according to the eligibility criteria. 
Note that more than one contract per health facility is possible. e.g. when the health facility operates in 2 districts</t>
  </si>
  <si>
    <t xml:space="preserve">a) 5.9 million people in
 b) 170 eligible health facilities.
</t>
  </si>
  <si>
    <r>
      <t xml:space="preserve">Inputs are appropriately prioritised and sequenced for procurement to ensure timely delivery in districts. Procurement of EHP services from CHAM and IHAM are delivered fully as per SLA agreement, health facilities construction, refurbishment proceed with obstacles to timely completion adequately addressed.. Procured equipment appropriate and of good quality with timely and needs-based distribution.  Health workforce in facilities, districts and communities receptive and appropriately motivated to maintain and use tools appropriately, are adequately matched to the right level of health facility, and are receptive to new patient centred and performance oriented approach to training and service delivery.  Good coordination between HSJF management and implementing partners in districts (UNJP) to ensure complementary implementation.
</t>
    </r>
    <r>
      <rPr>
        <sz val="9"/>
        <color rgb="FFFF0000"/>
        <rFont val="Arial"/>
        <family val="2"/>
      </rPr>
      <t>UPDATE THESE</t>
    </r>
    <r>
      <rPr>
        <sz val="9"/>
        <rFont val="Arial"/>
        <family val="2"/>
      </rPr>
      <t xml:space="preserve">
When the logframe was developed, FCDO contributed 50% of the funding for the SLA motion, while the rest was covered by Norway. Assumption that this proportion remains constant over the lifetime of the programme.
</t>
    </r>
    <r>
      <rPr>
        <sz val="9"/>
        <color rgb="FFFF0000"/>
        <rFont val="Arial"/>
        <family val="2"/>
      </rPr>
      <t>July 2023 Update : MoH has revised the number of facilities supported by the FCDO and RNE. FCDO attribution will depend on new data provided by MoH</t>
    </r>
  </si>
  <si>
    <t>1,018, 252 OPD consultations by CHAM Facilities (Jan - June 2020). Govt facilities data still pending due to DHIS2 unavailability
160 (FCDO Attribution 80)</t>
  </si>
  <si>
    <r>
      <t xml:space="preserve">Total SLA catchment population: 4.785 million (CHAM SLA agreements covers a catchment population of 4.5 m; the 5 new IHAM facilities under SLA cover 285,000). [FCDO 44% attribution: 2.1m]
2,023,053 CHAM OPD consultations covered by SLAs (Jan to Dec 2021).
</t>
    </r>
    <r>
      <rPr>
        <b/>
        <sz val="9"/>
        <rFont val="Arial"/>
        <family val="2"/>
      </rPr>
      <t>Score: A++</t>
    </r>
    <r>
      <rPr>
        <sz val="9"/>
        <rFont val="Arial"/>
        <family val="2"/>
      </rPr>
      <t xml:space="preserve">
170 CHAM facilities plus an additional 5 IHAM facilities [FCDO 44% attribution: 77]
</t>
    </r>
    <r>
      <rPr>
        <b/>
        <sz val="9"/>
        <rFont val="Arial"/>
        <family val="2"/>
      </rPr>
      <t>Score: A+</t>
    </r>
  </si>
  <si>
    <r>
      <t xml:space="preserve">Total SLA catchment population: 4.978 million (CHAM SLA agreements covers a catchment population of 4.693m; the 5 new IHAM facilities under SLA cover 285,000). [FCDO 47% attribution]
At least 1,599,848 OPD consultations covered by SLAs (Nov 21 to Nov 22) - 1,410,381 CHAM and 28,236 IHAM (not all IHAM data captured)
</t>
    </r>
    <r>
      <rPr>
        <b/>
        <sz val="9"/>
        <rFont val="Arial"/>
        <family val="2"/>
      </rPr>
      <t xml:space="preserve">Score: A. Met expectations
</t>
    </r>
    <r>
      <rPr>
        <sz val="9"/>
        <rFont val="Arial"/>
        <family val="2"/>
      </rPr>
      <t xml:space="preserve">178 facilities (173 CHAM plus 5 IHAM facilities) [FCDO 47% attribution] </t>
    </r>
    <r>
      <rPr>
        <b/>
        <sz val="9"/>
        <rFont val="Arial"/>
        <family val="2"/>
      </rPr>
      <t xml:space="preserve">
Score: A. Met expectations  </t>
    </r>
  </si>
  <si>
    <r>
      <t xml:space="preserve">a)	Part met: Priority list of SLA facilities was agreed prior to budget and motion approval. However, there were significant delays: the list was not finalised until Aug 2023, with full HSJF 2023/24 budget sign off in Sept 2023.
b)	Met: HSJF-funded SLA catchment population was 2.5m; 1.2m (47%) FCDO attributed.
c)	Part met: Final prioritised number of HSJF supported facilities is 74 (42% of SLA facilities); 35 attributed to FCDO.
</t>
    </r>
    <r>
      <rPr>
        <b/>
        <sz val="9"/>
        <rFont val="Arial"/>
        <family val="2"/>
      </rPr>
      <t>Score: B. Moderately did not meet expectations</t>
    </r>
    <r>
      <rPr>
        <sz val="9"/>
        <rFont val="Arial"/>
        <family val="2"/>
      </rPr>
      <t xml:space="preserve"> </t>
    </r>
  </si>
  <si>
    <t>Baseline 2023/24 (end of TLP)</t>
  </si>
  <si>
    <t xml:space="preserve">NEW:  SRHR INDICATOR ON DISTRICT OUTREACH:
Number of adolescents and youth reached with comprehensive adolescent-friendly SRHR services (excluding contraceptives) disaggregated by age and sex (Attributed to Umoyo Wathu Programme):
(a) 10-14 years
(b) 15-19 years
(c) 20-24 years
(d)  Youth with disabilities                                                 
(e)  Sex  (%)       </t>
  </si>
  <si>
    <t xml:space="preserve">(a)10-14 years =91,230 (230%) 
(b)15-19 years=218,726 (182%) 
(c) 20-24 years 272,615 (184%) 
(d) Youth with disabilities=9996 (273%) 
(e) Sex : Males=219,388 (180%)  Females=358,166 (196%) 
Total=582,571 (189%) </t>
  </si>
  <si>
    <t xml:space="preserve">(a) 10-14 years = 8000
(b) 15-19 years = 10000
(c) 20-24 years = 15000
(d) Youth with disabilities = 430                                           
(e)  Sex:   Males = 40% Females  =60%    
Total: 33430                                                  </t>
  </si>
  <si>
    <t>(a) 10-14 years = 40000
(b) 15-19 years = 50000
(c) 20-24 years =  70000
(d) Youth with disabilities = 860                                             
(e)  Sex:  Males =   45%       Females  = 55%  
Total:   160,860</t>
  </si>
  <si>
    <t xml:space="preserve">(a) 10-14 years =46000
(b) 15-19 years = 60000
(c) 20-24 years = 90300
(d) Youth with disabilities = 1360
(e) Sex: Male = 48%   Female = 52%
Total 197660 </t>
  </si>
  <si>
    <t>(a) 10-14 years=50000
(b) 15-19 years=70,000
(c) 20-24 years=100,000
(d)  Youth with disabilities = 1600                                               
(e)  Sex  (%)   male=50%     Female=50%
Total: 221,600</t>
  </si>
  <si>
    <t>(a) 10-14 years=45000
(b) 15-19 years=60000
(c) 20-24 years=80000
(d)  Youth with disabilities =   2300                                             
(e)  Sex  (%)   Male: 49%    Female:51%
Total 187,300
CUMULATIVE: 754,600</t>
  </si>
  <si>
    <t>Dominic to add assumptions</t>
  </si>
  <si>
    <t>FHS Quarterly reports and annual reports</t>
  </si>
  <si>
    <t xml:space="preserve">NEW: SRHR INDICATOR ON DISTRICT OUTREACH:
Number of additional users of modern methods of family planning through UK support  </t>
  </si>
  <si>
    <t>200,000
CUMULATIVE: 750,000</t>
  </si>
  <si>
    <t>TBC - HSJF Results Framework; SRHR partner reports</t>
  </si>
  <si>
    <t xml:space="preserve">REMOVED FROM 2024/25: No of districts that have functional Quality Improvement Service Teams (QIST)/Work Improvement Teams (WITS) </t>
  </si>
  <si>
    <r>
      <t xml:space="preserve">All 6 districts
</t>
    </r>
    <r>
      <rPr>
        <b/>
        <sz val="9"/>
        <rFont val="Arial"/>
        <family val="2"/>
      </rPr>
      <t>Score: A. Met expectations</t>
    </r>
    <r>
      <rPr>
        <sz val="9"/>
        <rFont val="Arial"/>
        <family val="2"/>
      </rPr>
      <t xml:space="preserve"> </t>
    </r>
  </si>
  <si>
    <r>
      <t>Output Indicator 1.</t>
    </r>
    <r>
      <rPr>
        <b/>
        <strike/>
        <sz val="9"/>
        <rFont val="Arial"/>
        <family val="2"/>
      </rPr>
      <t>5</t>
    </r>
    <r>
      <rPr>
        <b/>
        <sz val="9"/>
        <rFont val="Arial"/>
        <family val="2"/>
      </rPr>
      <t xml:space="preserve"> </t>
    </r>
    <r>
      <rPr>
        <b/>
        <sz val="9"/>
        <color rgb="FF00B0F0"/>
        <rFont val="Arial"/>
        <family val="2"/>
      </rPr>
      <t>4</t>
    </r>
  </si>
  <si>
    <r>
      <t xml:space="preserve">Number </t>
    </r>
    <r>
      <rPr>
        <sz val="9"/>
        <color rgb="FF00B0F0"/>
        <rFont val="Arial"/>
        <family val="2"/>
      </rPr>
      <t>and impact</t>
    </r>
    <r>
      <rPr>
        <sz val="9"/>
        <rFont val="Arial"/>
        <family val="2"/>
      </rPr>
      <t xml:space="preserve"> of Quality Improvement (QI) projects being implemented in the 6 districts:
</t>
    </r>
    <r>
      <rPr>
        <sz val="9"/>
        <color rgb="FF00B0F0"/>
        <rFont val="Arial"/>
        <family val="2"/>
      </rPr>
      <t xml:space="preserve">
a) Number of districts with at least one Quality Improvement (QI) project completed in the last year per Health Centre and 2 per hospital.    
b) Number of districts with at least 3 ‘impact’ case studies (including evidence that recommendations were implemented) produced in the last year </t>
    </r>
  </si>
  <si>
    <t>a) 6 districts
b) 6 districts</t>
  </si>
  <si>
    <r>
      <t xml:space="preserve">104 QI Projects 
a)	92 QI Projects in facilities
b)	12 QI Projects at district hospitals.
c)	Met - see Annex 2 for case studies.
</t>
    </r>
    <r>
      <rPr>
        <b/>
        <sz val="9"/>
        <rFont val="Arial"/>
        <family val="2"/>
      </rPr>
      <t>Score: A. Met expectations</t>
    </r>
    <r>
      <rPr>
        <sz val="9"/>
        <rFont val="Arial"/>
        <family val="2"/>
      </rPr>
      <t xml:space="preserve"> </t>
    </r>
  </si>
  <si>
    <r>
      <t>Output Indicator 1.</t>
    </r>
    <r>
      <rPr>
        <b/>
        <strike/>
        <sz val="9"/>
        <rFont val="Arial"/>
        <family val="2"/>
      </rPr>
      <t>5</t>
    </r>
    <r>
      <rPr>
        <b/>
        <sz val="9"/>
        <rFont val="Arial"/>
        <family val="2"/>
      </rPr>
      <t xml:space="preserve"> </t>
    </r>
    <r>
      <rPr>
        <b/>
        <sz val="9"/>
        <color rgb="FF00B0F0"/>
        <rFont val="Arial"/>
        <family val="2"/>
      </rPr>
      <t>5</t>
    </r>
  </si>
  <si>
    <t xml:space="preserve">NEW: % of target health facilities in UNJP districts that have had a positive change in their quality of care star rating
</t>
  </si>
  <si>
    <t>Narrative on progress with supporting the start rating assessments</t>
  </si>
  <si>
    <t>UNJP Quarterly Reports (Stepwise/QI accreditation reports)</t>
  </si>
  <si>
    <t>Baseline 2023</t>
  </si>
  <si>
    <t xml:space="preserve">NEW: Number of health facilities with a functioning NEOTREE system.  
(functioning is that at least 80% of admissions are recorded in the Neotree system).  </t>
  </si>
  <si>
    <t>3 </t>
  </si>
  <si>
    <t>7 </t>
  </si>
  <si>
    <t>13 </t>
  </si>
  <si>
    <t>Neotree Programme Reports</t>
  </si>
  <si>
    <r>
      <t>Percentage  of delivery facilitiies in the selected districts providing EmONC signal functions</t>
    </r>
    <r>
      <rPr>
        <sz val="9"/>
        <color rgb="FF00B0F0"/>
        <rFont val="Arial"/>
        <family val="2"/>
      </rPr>
      <t xml:space="preserve"> in the 3 months prior to assessment</t>
    </r>
    <r>
      <rPr>
        <sz val="9"/>
        <rFont val="Arial"/>
        <family val="2"/>
      </rPr>
      <t xml:space="preserve">
</t>
    </r>
    <r>
      <rPr>
        <sz val="9"/>
        <color rgb="FF00B0F0"/>
        <rFont val="Arial"/>
        <family val="2"/>
      </rPr>
      <t>NB. If the function is not provided because there was no indication (e.g. manual removal of placenta), but equipment/ drugs are available, and health workers indicate they can provide the function if needed this is qualified as provided</t>
    </r>
  </si>
  <si>
    <t>40% </t>
  </si>
  <si>
    <t>60% </t>
  </si>
  <si>
    <t>80% </t>
  </si>
  <si>
    <t>90% </t>
  </si>
  <si>
    <r>
      <t xml:space="preserve">Overall, 25% (42/166) of facilities in 6 UNJP districts provide 7-9 signal functions of EmONC. 
Rumphi: 13% (2/15 facilities)
Mzimba South: 30% (10/33 facilities)
Kasungu: 58% (15/26 facilities)
Ntchisi: 14% (4/29 facilities)
Chikwawa: 9% (3/35 facilities)
Nsanje: 28.6% (8/28 facilities)
</t>
    </r>
    <r>
      <rPr>
        <b/>
        <sz val="9"/>
        <rFont val="Arial"/>
        <family val="2"/>
      </rPr>
      <t xml:space="preserve">Score: C. Outputs substantially did not meet expectation </t>
    </r>
  </si>
  <si>
    <t>UNJP reports, based on ISS reports/ QM quarterly assessments; DHIS2 (routine) and UNFPA's Malawi Emergency Obstetric and Newborn Care Assessment (2020, 2025)</t>
  </si>
  <si>
    <r>
      <rPr>
        <strike/>
        <sz val="9"/>
        <rFont val="Arial"/>
        <family val="2"/>
      </rPr>
      <t>Proportion of perinatal deaths that have been audited in the last month [tracked at district level through UNJP, and compared to national level]</t>
    </r>
    <r>
      <rPr>
        <sz val="9"/>
        <rFont val="Arial"/>
        <family val="2"/>
      </rPr>
      <t xml:space="preserve">
</t>
    </r>
    <r>
      <rPr>
        <sz val="9"/>
        <color rgb="FF00B0F0"/>
        <rFont val="Arial"/>
        <family val="2"/>
      </rPr>
      <t>UPDATED &amp; MERGED FROM 2024/5:
Data-driven approach to quality improvement: 
a) Proportion of maternal deaths audited (disaggregated per district)  
b) Number of districts that carry out a near-miss audit at least once per quarter 
c) Number of districts conducting perinatal death audits at least once per quarter</t>
    </r>
  </si>
  <si>
    <r>
      <rPr>
        <strike/>
        <sz val="9"/>
        <rFont val="Arial"/>
        <family val="2"/>
      </rPr>
      <t xml:space="preserve">15% of pernatal deaths audited 
(b) at least 5 case reports shared to evidence the action taken as a result of audit
</t>
    </r>
    <r>
      <rPr>
        <sz val="9"/>
        <rFont val="Arial"/>
        <family val="2"/>
      </rPr>
      <t xml:space="preserve">
</t>
    </r>
    <r>
      <rPr>
        <sz val="9"/>
        <color rgb="FF00B0F0"/>
        <rFont val="Arial"/>
        <family val="2"/>
      </rPr>
      <t>a) 70% districts
b) 3 districts
c) 3 districts
d) 3 districts</t>
    </r>
  </si>
  <si>
    <t>a) 80% districts
b) 5 districts
c) 5 districts
d) 5 districts</t>
  </si>
  <si>
    <t>a) 95% districts
b) 36districts
c) 6 districts
d) 6 districts</t>
  </si>
  <si>
    <r>
      <t xml:space="preserve">a)	National: 3.4% (DHIS2)
UW Districts: (UNJP info systems)
Rumphi – 50.8%
Mzimba South – 30%
Kasungu – 66.7%
Ntchisi – 16.7%
Chikwawa – 42.9%
Nsanje- 41%
b)	Met - see Annex 2 for 5 case studies.
</t>
    </r>
    <r>
      <rPr>
        <b/>
        <sz val="9"/>
        <rFont val="Arial"/>
        <family val="2"/>
      </rPr>
      <t xml:space="preserve">Score: A+. Outputs exceeded expectations </t>
    </r>
  </si>
  <si>
    <t xml:space="preserve">DHIS2; UNJP reports, based on ISS reports/ QM quarterly assessments </t>
  </si>
  <si>
    <r>
      <t xml:space="preserve">Output Indicator </t>
    </r>
    <r>
      <rPr>
        <b/>
        <strike/>
        <sz val="9"/>
        <rFont val="Arial"/>
        <family val="2"/>
      </rPr>
      <t>1.10</t>
    </r>
  </si>
  <si>
    <r>
      <rPr>
        <strike/>
        <sz val="9"/>
        <color theme="1"/>
        <rFont val="Arial"/>
        <family val="2"/>
      </rPr>
      <t>Number of districts that implemented recommendations from MPDSR (Maternal and Perinatal Death Surveillance and Response)</t>
    </r>
    <r>
      <rPr>
        <sz val="9"/>
        <color theme="1"/>
        <rFont val="Arial"/>
        <family val="2"/>
      </rPr>
      <t xml:space="preserve">  </t>
    </r>
    <r>
      <rPr>
        <sz val="9"/>
        <color rgb="FF00B0F0"/>
        <rFont val="Arial"/>
        <family val="2"/>
      </rPr>
      <t>Merged with the above from 2024/25</t>
    </r>
  </si>
  <si>
    <t>Merged with the indicator above from 2024/25</t>
  </si>
  <si>
    <t>a) 6 districts
b) at least 1 case study from each district</t>
  </si>
  <si>
    <t>a)	3 districts (Mzimba, Ntchisi, Nsanje)
b)	Met – see Annex 2 for 5 case studies
Score: B. Moderately did not meet expectations [would have been 4 districts but for in year ODA funding challenges]</t>
  </si>
  <si>
    <t xml:space="preserve">NEW: Response plans for EMONC:
a) Number of districts that have developed and costed response plans to improve EmONC services (based on MPDSR audits, near miss audits, action points from mentorship programme and data analysis) and that are part of annual district implementation plans (DIP)  
b) Number of districts that produce at least 1 case study per year (analysis, planning and implementation) </t>
  </si>
  <si>
    <t xml:space="preserve">a) 3 
b) 3
5 
6 
6 
6 
6 
</t>
  </si>
  <si>
    <t xml:space="preserve">a) 5 
b) 5
5 
6 
6 
6 
6 
</t>
  </si>
  <si>
    <t xml:space="preserve">a) 6
b) 6
5 
6 
6 
6 
6 
</t>
  </si>
  <si>
    <t>Effecitve Quality Improvement structures in place to capture and act on the data and learning from audits</t>
  </si>
  <si>
    <t>UNJP reports, based on ISS reports/ QM quarterly assessment</t>
  </si>
  <si>
    <r>
      <t>INPUTS (</t>
    </r>
    <r>
      <rPr>
        <b/>
        <sz val="9"/>
        <color rgb="FFFF0000"/>
        <rFont val="Arial"/>
        <family val="2"/>
      </rPr>
      <t>TBC</t>
    </r>
    <r>
      <rPr>
        <b/>
        <sz val="9"/>
        <rFont val="Arial"/>
        <family val="2"/>
      </rPr>
      <t>)</t>
    </r>
  </si>
  <si>
    <r>
      <t xml:space="preserve">FCDO (£) </t>
    </r>
    <r>
      <rPr>
        <b/>
        <sz val="9"/>
        <color rgb="FFFF0000"/>
        <rFont val="Arial"/>
        <family val="2"/>
      </rPr>
      <t>TBC</t>
    </r>
  </si>
  <si>
    <t>INPUTS (HR) 1 of UKBS Health Advisor, 0.6 x CBS Health Adviser, 2 x Programme Manager, 0.3 of Health Team Leader</t>
  </si>
  <si>
    <t>OUTPUT 2 NATIONAL LEVEL INDICATORS</t>
  </si>
  <si>
    <t>Baseline 2021</t>
  </si>
  <si>
    <t>Enhanced management of resources at national and district level and improved accountability between levels of the public health system</t>
  </si>
  <si>
    <t xml:space="preserve">NEW: % HSJF funds that are utilised, by financial year 
a) FCDO HSJF funds, 
b) all HSJF funds </t>
  </si>
  <si>
    <t>a) 26% FCDO funds 
b) 14% overall (30 Nov 2021)</t>
  </si>
  <si>
    <t>a) 75%
b) 75%</t>
  </si>
  <si>
    <t xml:space="preserve">HSJF FPOA reports </t>
  </si>
  <si>
    <r>
      <rPr>
        <strike/>
        <sz val="9"/>
        <rFont val="Arial"/>
        <family val="2"/>
      </rPr>
      <t xml:space="preserve">Effectiveness of HEPU analysis in improving policy and implementation decisions, measured through:
a) # of HEPU convened events that seek inputs from key stakeholders on research topics/prioritisation and/or share outcomes of research/analysis  
b) # (%) of attendees reporting value of participation in HEPU convened events 
c) # outputs generated through [FCDO-funded] HEPU studies (including peer-reviewed publications as well as grey literature / guidance/ tools / policy briefs and other non-peer-reviewed outputs)
d) # of case studies that demonstrate [FCDO-funded] HEPU research and analysis is used and applied by policy makers, practitioners and other relevant stakeholders in decision making [split by Malawi; Regional]
</t>
    </r>
    <r>
      <rPr>
        <sz val="9"/>
        <rFont val="Arial"/>
        <family val="2"/>
      </rPr>
      <t xml:space="preserve">
</t>
    </r>
    <r>
      <rPr>
        <sz val="9"/>
        <color rgb="FF00B0F0"/>
        <rFont val="Arial"/>
        <family val="2"/>
      </rPr>
      <t>UPDATED</t>
    </r>
    <r>
      <rPr>
        <sz val="9"/>
        <rFont val="Arial"/>
        <family val="2"/>
      </rPr>
      <t>: Effectiveness of</t>
    </r>
    <r>
      <rPr>
        <sz val="9"/>
        <color rgb="FF00B0F0"/>
        <rFont val="Arial"/>
        <family val="2"/>
      </rPr>
      <t xml:space="preserve"> FCDO-funded</t>
    </r>
    <r>
      <rPr>
        <sz val="9"/>
        <rFont val="Arial"/>
        <family val="2"/>
      </rPr>
      <t xml:space="preserve"> </t>
    </r>
    <r>
      <rPr>
        <sz val="9"/>
        <color rgb="FF00B0F0"/>
        <rFont val="Arial"/>
        <family val="2"/>
      </rPr>
      <t xml:space="preserve">research, </t>
    </r>
    <r>
      <rPr>
        <sz val="9"/>
        <rFont val="Arial"/>
        <family val="2"/>
      </rPr>
      <t xml:space="preserve">analysis </t>
    </r>
    <r>
      <rPr>
        <sz val="9"/>
        <color rgb="FF00B0F0"/>
        <rFont val="Arial"/>
        <family val="2"/>
      </rPr>
      <t>and evidence</t>
    </r>
    <r>
      <rPr>
        <sz val="9"/>
        <rFont val="Arial"/>
        <family val="2"/>
      </rPr>
      <t xml:space="preserve"> in improving policy and implementation decisions </t>
    </r>
    <r>
      <rPr>
        <sz val="9"/>
        <color rgb="FF00B0F0"/>
        <rFont val="Arial"/>
        <family val="2"/>
      </rPr>
      <t>(including NEOTREE, HEPU and QOCLC)</t>
    </r>
    <r>
      <rPr>
        <sz val="9"/>
        <rFont val="Arial"/>
        <family val="2"/>
      </rPr>
      <t xml:space="preserve">, measured through:
</t>
    </r>
    <r>
      <rPr>
        <sz val="9"/>
        <color rgb="FF00B0F0"/>
        <rFont val="Arial"/>
        <family val="2"/>
      </rPr>
      <t xml:space="preserve">a) Number of policy briefs, case studies and study reports produced (and delivered on schedule). 
b) Number of the above leading into changes in policy or implementations, documented through case reports. </t>
    </r>
  </si>
  <si>
    <t>[indicator wording change] 
a) 3
b) 3</t>
  </si>
  <si>
    <t>a) 3
b) 3</t>
  </si>
  <si>
    <r>
      <t xml:space="preserve">a)	 HEPU convened 5 events (4 Think Tank meetings and 1 Policy Lab). Delays to overall 2023/24 HSJF budget approval held up disbursement to HEPU, delaying activities, and meaning that a 6th event could not be held within the reporting period. 
b)	 Feedback tool developed but some problems with piloting. Method of collecting feedback has now been adapted to ensure higher response rates. Anecdotal verbal feedback positive (see Annex 3 for detail).
c)	 &amp; d) Partly met – see narrative detail
e)	 HTA accepted by MOH Senior Management and institutionalisation of HTA has commenced within the MOH. Progress made on all of the more  recent three work streams (CHAM SLA VfM, HSJF evaluation, DFF evaluation) but results of the analyses yet to be operationalised. 
</t>
    </r>
    <r>
      <rPr>
        <b/>
        <sz val="9"/>
        <rFont val="Arial"/>
        <family val="2"/>
      </rPr>
      <t xml:space="preserve">Score: B. Moderately did not meet expectations </t>
    </r>
  </si>
  <si>
    <t xml:space="preserve">HSJF Results Framework, Neotree reports </t>
  </si>
  <si>
    <t xml:space="preserve">NEW: Effectiveness and sustainability of the MoH Quality of Care Learning Centre (QOCLC) activities in facilitating comprehensive learning within the healthcare system to enhance delivery of quality healthcare.Measured through:
a) Development of:  
1- a functional reporting system,  
2- a website for sharing learning,  
3- a design for process and impact evaluation for HSSPIII reform areas, 
4- pre-service and in-service courses for QI curriculums,  
5- a QOCLC sustainability plan and business model including alternative financing sources  
b) Number of health staff completed training on QoC (per year) </t>
  </si>
  <si>
    <t>QOCLC functional (staff hired, etc.) </t>
  </si>
  <si>
    <t xml:space="preserve">a) 1 &amp; 5 completed; 3&amp;4 in progress 
b) 75 </t>
  </si>
  <si>
    <t xml:space="preserve">a) 1-5 completed
b) 100 </t>
  </si>
  <si>
    <t>HSJF Results Framework; QOCLC programme reports; QOCLC Accreditation reports; QOCLC Training reports</t>
  </si>
  <si>
    <t>NEW: Percentage and value (US$) of national forecasted need for FP commodities met by FCDO 
N.B. The indicator is for tracking purposes only, no targets set</t>
  </si>
  <si>
    <t xml:space="preserve">8%  ($1.2 million of $15 million) </t>
  </si>
  <si>
    <t>No target - tracking only</t>
  </si>
  <si>
    <t xml:space="preserve">UNFPA procurement report/ National FP forecasting report </t>
  </si>
  <si>
    <t>NEW: Percentage (in terms of value) of commodities arriving in time in the country, according to the plan</t>
  </si>
  <si>
    <t>UNFPA procurement report</t>
  </si>
  <si>
    <t>OUTPUT 2 - DISTRICTLEVEL INDICATORS</t>
  </si>
  <si>
    <t>Output Indicator 2.6</t>
  </si>
  <si>
    <r>
      <t xml:space="preserve">On average, 71% of funded activities were implemented in three districts
100% in Rumphi
71% in Chikwawa 
41% in Mzimba South
</t>
    </r>
    <r>
      <rPr>
        <b/>
        <sz val="9"/>
        <rFont val="Arial"/>
        <family val="2"/>
      </rPr>
      <t xml:space="preserve">Score: A. Met expectations </t>
    </r>
  </si>
  <si>
    <t>Output Indicator 2.7</t>
  </si>
  <si>
    <t>Output Indicator 2.8</t>
  </si>
  <si>
    <r>
      <rPr>
        <strike/>
        <sz val="9"/>
        <rFont val="Arial"/>
        <family val="2"/>
      </rPr>
      <t>Percentage of facilities in the UNJP districts that have a functional Health Centre Management Committee (HCMC)</t>
    </r>
    <r>
      <rPr>
        <sz val="9"/>
        <rFont val="Arial"/>
        <family val="2"/>
      </rPr>
      <t xml:space="preserve">
REPLACED WITH:
</t>
    </r>
    <r>
      <rPr>
        <sz val="9"/>
        <color rgb="FF00B0F0"/>
        <rFont val="Arial"/>
        <family val="2"/>
      </rPr>
      <t xml:space="preserve">
Effective roll out of Direct Facility Financing: 
(a) Mechanism for funding agreed and bank accounts/governance mechanisms set up; </t>
    </r>
    <r>
      <rPr>
        <sz val="9"/>
        <rFont val="Arial"/>
        <family val="2"/>
      </rPr>
      <t xml:space="preserve">
b) Percentage of facilities receiving FCDO-funded DFF that have a functional* Health Centre Management Committee (HCMC)
</t>
    </r>
    <r>
      <rPr>
        <sz val="9"/>
        <color rgb="FF00B0F0"/>
        <rFont val="Arial"/>
        <family val="2"/>
      </rPr>
      <t>(b) Number of Health Facilities that have received Health Centre Improvement grant or DFF payment</t>
    </r>
    <r>
      <rPr>
        <sz val="9"/>
        <rFont val="Arial"/>
        <family val="2"/>
      </rPr>
      <t xml:space="preserve">
(c) proportion of facilities that utilised and accounted for 100% of their grant
</t>
    </r>
    <r>
      <rPr>
        <sz val="9"/>
        <color rgb="FF00B0F0"/>
        <rFont val="Arial"/>
        <family val="2"/>
      </rPr>
      <t xml:space="preserve">
*Functional is at least four meetings per year and minutes available</t>
    </r>
  </si>
  <si>
    <r>
      <t xml:space="preserve">a) Complete
b) 100% of facilities
c) </t>
    </r>
    <r>
      <rPr>
        <sz val="9"/>
        <color rgb="FFFF0000"/>
        <rFont val="Arial"/>
        <family val="2"/>
      </rPr>
      <t>XXXX</t>
    </r>
    <r>
      <rPr>
        <sz val="9"/>
        <color rgb="FF00B0F0"/>
        <rFont val="Arial"/>
        <family val="2"/>
      </rPr>
      <t xml:space="preserve">
d) 100%
e) Targets for 2026/27 and beyond set</t>
    </r>
  </si>
  <si>
    <t>a) Complete
b) 100%
c) TBC
d) TBC</t>
  </si>
  <si>
    <r>
      <t xml:space="preserve">25%
</t>
    </r>
    <r>
      <rPr>
        <b/>
        <sz val="9"/>
        <rFont val="Arial"/>
        <family val="2"/>
      </rPr>
      <t xml:space="preserve">Score: A. Met expectations </t>
    </r>
  </si>
  <si>
    <r>
      <rPr>
        <strike/>
        <sz val="9"/>
        <rFont val="Arial"/>
        <family val="2"/>
      </rPr>
      <t xml:space="preserve">Proportion of HCMC that have utilised and accounted for 100% of their HCIG (Health Centre Improvement Grant)  </t>
    </r>
    <r>
      <rPr>
        <sz val="9"/>
        <rFont val="Arial"/>
        <family val="2"/>
      </rPr>
      <t xml:space="preserve">- </t>
    </r>
    <r>
      <rPr>
        <sz val="9"/>
        <color rgb="FF00B0F0"/>
        <rFont val="Arial"/>
        <family val="2"/>
      </rPr>
      <t>incorporated into the indicator above</t>
    </r>
  </si>
  <si>
    <r>
      <t xml:space="preserve">Fully met. 
a)	A total of 285 HCMC members from all 15 (100%) targeted health facilities in Rumphi received training.
b)	HSJF motion is in development, led by MoH, with interest from other DPs.
c)	&amp; d) Roll out of HCIG completed in 15 facilities. All facilities developed activity budgets, received grants ranging from one to two million MK and 100% have completed their projects and accounted for all funds.
e)	DFF Taskforce are working to transition HCIG pilot to national DFF roll out.
</t>
    </r>
    <r>
      <rPr>
        <b/>
        <sz val="9"/>
        <rFont val="Arial"/>
        <family val="2"/>
      </rPr>
      <t xml:space="preserve">Score: A+. Exceeded expectations </t>
    </r>
  </si>
  <si>
    <t>Merged with the indicator above</t>
  </si>
  <si>
    <r>
      <t>Output Indicator 2.</t>
    </r>
    <r>
      <rPr>
        <b/>
        <sz val="9"/>
        <color rgb="FF00B0F0"/>
        <rFont val="Arial"/>
        <family val="2"/>
      </rPr>
      <t>9</t>
    </r>
  </si>
  <si>
    <t>NEW: Percentage of facilities with no stock-outs of FP commodities in the last month</t>
  </si>
  <si>
    <t>SDP survey: Quarterly supervision reports: DHIS2 reports</t>
  </si>
  <si>
    <r>
      <t>Output Indicator 2</t>
    </r>
    <r>
      <rPr>
        <b/>
        <sz val="9"/>
        <color rgb="FF00B0F0"/>
        <rFont val="Arial"/>
        <family val="2"/>
      </rPr>
      <t>.10</t>
    </r>
  </si>
  <si>
    <t>NEW: Percentage of family planning commodities procured and distributed in time according to distribution plan at district level</t>
  </si>
  <si>
    <r>
      <t>60%</t>
    </r>
    <r>
      <rPr>
        <sz val="11"/>
        <rFont val="Arial"/>
        <family val="2"/>
      </rPr>
      <t> </t>
    </r>
  </si>
  <si>
    <r>
      <t>75%</t>
    </r>
    <r>
      <rPr>
        <sz val="11"/>
        <rFont val="Arial"/>
        <family val="2"/>
      </rPr>
      <t> </t>
    </r>
  </si>
  <si>
    <r>
      <t>80%</t>
    </r>
    <r>
      <rPr>
        <sz val="11"/>
        <rFont val="Arial"/>
        <family val="2"/>
      </rPr>
      <t> </t>
    </r>
  </si>
  <si>
    <t>UNFPA procurement report: FP distribution plan</t>
  </si>
  <si>
    <r>
      <t xml:space="preserve">INPUTS (£ </t>
    </r>
    <r>
      <rPr>
        <b/>
        <sz val="9"/>
        <color rgb="FFFF0000"/>
        <rFont val="Arial"/>
        <family val="2"/>
      </rPr>
      <t>TBC</t>
    </r>
    <r>
      <rPr>
        <b/>
        <sz val="9"/>
        <rFont val="Arial"/>
        <family val="2"/>
      </rPr>
      <t>)</t>
    </r>
  </si>
  <si>
    <t>Improved ability of the health system to prepare, prevent, detect and respond to  health threats including climate shocks and disease outbreaks</t>
  </si>
  <si>
    <r>
      <rPr>
        <strike/>
        <sz val="9"/>
        <rFont val="Arial"/>
        <family val="2"/>
      </rPr>
      <t xml:space="preserve">Proportion of Rapid Response Team (RRT) members that have received training in PSEA in the 6 UNJP districts </t>
    </r>
    <r>
      <rPr>
        <sz val="9"/>
        <color rgb="FFFF0000"/>
        <rFont val="Arial"/>
        <family val="2"/>
      </rPr>
      <t xml:space="preserve">
</t>
    </r>
    <r>
      <rPr>
        <sz val="9"/>
        <color rgb="FF00B0F0"/>
        <rFont val="Arial"/>
        <family val="2"/>
      </rPr>
      <t xml:space="preserve">REPLACED WITH: # of UNJP districts that have developed costed evidence-based annual multi-sectoral and multi-hazard public health emergency plans and included in the DIP 
</t>
    </r>
  </si>
  <si>
    <t>3 districts</t>
  </si>
  <si>
    <t>6 districts</t>
  </si>
  <si>
    <r>
      <t>Output Indicator 3</t>
    </r>
    <r>
      <rPr>
        <b/>
        <sz val="9"/>
        <color rgb="FF00B0F0"/>
        <rFont val="Arial"/>
        <family val="2"/>
      </rPr>
      <t>.2</t>
    </r>
  </si>
  <si>
    <t xml:space="preserve">NEW: % of public health events detected and responded to within 48 hours of detection in targeted UNJP districts. </t>
  </si>
  <si>
    <t>UNJP Reports, using DHIS2</t>
  </si>
  <si>
    <r>
      <t>Output Indicator 3.</t>
    </r>
    <r>
      <rPr>
        <b/>
        <sz val="9"/>
        <color rgb="FF00B0F0"/>
        <rFont val="Arial"/>
        <family val="2"/>
      </rPr>
      <t>3</t>
    </r>
  </si>
  <si>
    <t>a) 80% of health facilities reporting on time
b) 80% of health facilities attaining completeness</t>
  </si>
  <si>
    <t>a) 80% of health facilities reporting on time
b) 80% of health facilities attaining completeness
(80% is the national agreed timeliness [and completeness] on weekly IDSR reporting)</t>
  </si>
  <si>
    <r>
      <t xml:space="preserve">Data timeliness: 
•	Nationally: 70.3% 
•	UNJP districts: 58.6%
Data completeness:
•	Nationally: 85.3
•	UNJP districts: 82.5% 
Source: DHIS2
</t>
    </r>
    <r>
      <rPr>
        <b/>
        <sz val="9"/>
        <rFont val="Arial"/>
        <family val="2"/>
      </rPr>
      <t xml:space="preserve">Score: A. Met expectations </t>
    </r>
  </si>
  <si>
    <r>
      <t xml:space="preserve">Output Indicator </t>
    </r>
    <r>
      <rPr>
        <b/>
        <sz val="9"/>
        <color rgb="FF00B0F0"/>
        <rFont val="Arial"/>
        <family val="2"/>
      </rPr>
      <t>3.4</t>
    </r>
  </si>
  <si>
    <r>
      <t>Percentage of health care facilities in the selected districts with functional hand hygiene facilities (with water and soap and/or alcohol-based hand rub) available at points of care, and within 5 metres of toilets</t>
    </r>
    <r>
      <rPr>
        <sz val="9"/>
        <color rgb="FF00B0F0"/>
        <rFont val="Arial"/>
        <family val="2"/>
      </rPr>
      <t xml:space="preserve"> [MOVED FROM OUTPUT 1]</t>
    </r>
  </si>
  <si>
    <t>30% (reduced from the previous 40% milestone)</t>
  </si>
  <si>
    <t>UNJP Quarterly Reports; Joint Monitoring Programme (JMP) for Water Supply and Sanitation, undertaken every 2 years by UNICEF and WHO with district-specific data available on request</t>
  </si>
  <si>
    <r>
      <t>Output Indicator 3</t>
    </r>
    <r>
      <rPr>
        <b/>
        <sz val="9"/>
        <color rgb="FF00B0F0"/>
        <rFont val="Arial"/>
        <family val="2"/>
      </rPr>
      <t>.5</t>
    </r>
  </si>
  <si>
    <t>Baseline - 2023/24</t>
  </si>
  <si>
    <t xml:space="preserve">NEW: No. people and social institutions with improved access to clean energy:
a) Development of sustainable health financing models for clean energy 
b) Additional number of health facilities with improved access to clean energy </t>
  </si>
  <si>
    <t xml:space="preserve">a) Health financing for solarisation consultations held and pilot developed 
b) 3 </t>
  </si>
  <si>
    <t xml:space="preserve">a) Health financing for solarisation pilot implementation started and milestones for next LF years set 
b) 3 </t>
  </si>
  <si>
    <t xml:space="preserve">a) TBC
b) 3 </t>
  </si>
  <si>
    <r>
      <t>Output Indicator 3.</t>
    </r>
    <r>
      <rPr>
        <b/>
        <sz val="9"/>
        <color rgb="FF00B0F0"/>
        <rFont val="Arial"/>
        <family val="2"/>
      </rPr>
      <t>6</t>
    </r>
  </si>
  <si>
    <t>NEW: No. people with improved (climate) resilience</t>
  </si>
  <si>
    <t>a) Number of people reached by UNICEF El Nino Nutrition interventions - 1,009,130 (753,006 children under five and 256,124 pregnant and breastfeeding women).
b) determine whether planned GCF climate and health work will contribute to this indicator, and if so, set milestones</t>
  </si>
  <si>
    <t xml:space="preserve">IMPACT WEIGHTING (25%) </t>
  </si>
  <si>
    <t xml:space="preserve">INPUTS (HR) 1 of UKBS Health Advisor, 0.6 x CBS Health Adviser, 2 x Programme Manager, 0.3 of Health Team Leader </t>
  </si>
  <si>
    <t xml:space="preserve">UPDATED: Government budget for health:
a) Proportion of government budget allocated and disbursed to the health sector (% and absolute USD amount)
b) Proportion of Gov budget allocated and disbursed to DFF (% and absolute USD amount).
c) Proportion and value (US$) of MOH health budget allocation and expenditure for Family Planning commodities (baseline USD 288,000 in 2024/25)
d) Expenditure on health by government as a % of total expenditure on health (HSSP3) </t>
  </si>
  <si>
    <t>TBC - Dominic to add</t>
  </si>
  <si>
    <t>Modelling data - TBC - Dominic to add?</t>
  </si>
  <si>
    <t>Outcome Indicator 6</t>
  </si>
  <si>
    <t>UPDATED: Proportion of people satisfied with services of health facilities</t>
  </si>
  <si>
    <t>Increased readiness and resilience of the primary health platform to deliver free quality essential health services(including SRHR) to poor communities at facility level and through community outreach (Primarily delivered through HSJF via techinical support from UNJP)</t>
  </si>
  <si>
    <t xml:space="preserve">NEW: Number of additional users of modern methods of family planning through UK support  </t>
  </si>
  <si>
    <t xml:space="preserve">Number and impact of Quality Improvement (QI) projects being implemented in the 6 districts:
a) Number of districts with at least one Quality Improvement (QI) project completed in the last year per Health Centre and 2 per hospital.    
b) Number of districts with at least 3 ‘impact’ case studies (including evidence that recommendations were implemented) produced in the last year </t>
  </si>
  <si>
    <t>UNJP bi-annual Programme Reports</t>
  </si>
  <si>
    <t>Percentage  of delivery facilitiies in the selected districts providing EmONC signal functions in the 3 months prior to assessment
NB. If the function is not provided because there was no indication (e.g. manual removal of placenta), but equipment/ drugs are available, and health workers indicate they can provide the function if needed this is qualified as provided</t>
  </si>
  <si>
    <t>UPDATED: Data-driven approach to quality improvement: 
a) Proportion of maternal deaths audited (disaggregated per district)  
b) Number of districts that carry out a near-miss audit at least once per quarter 
c) Number of districts conducting perinatal death audits at least once per quarter</t>
  </si>
  <si>
    <t>a) 70% 
b) 3 districts
c) 3 districts</t>
  </si>
  <si>
    <t xml:space="preserve">a) 80% 
b) 5 districts
c) 5 districts
</t>
  </si>
  <si>
    <t xml:space="preserve">a) 95% 
b) 6districts
c) 6 districts
</t>
  </si>
  <si>
    <t xml:space="preserve">a) 95% districts
b) 6districts
c) 6 districts
</t>
  </si>
  <si>
    <t xml:space="preserve">UPDATED: Effectiveness of FCDO-funded research, analysis and evidence in improving policy and implementation decisions (including NEOTREE, HEPU and QOCLC), measured through:
a) Number of policy briefs, case studies and study reports produced (and delivered on schedule). 
b) Number of the above leading into changes in policy or implementations, documented through case reports. </t>
  </si>
  <si>
    <t>UPDATED: Effective roll out of Direct Facility Financing: 
(a) Mechanism for funding agreed and bank accounts/governance mechanisms set up; 
b) Percentage of facilities receiving FCDO-funded DFF that have a functional* Health Centre Management Committee (HCMC)
(c) Number of Health Facilities that have received Health Centre Improvement grant or DFF payment
(d) proportion of facilities that utilised and accounted for 100% of their grant
*Functional is at least four meetings per year and minutes available</t>
  </si>
  <si>
    <t>a) Complete
b) 100% of facilities
c) 30 (two districts)
d) 100%
e) Targets for 2026/27 and beyond set</t>
  </si>
  <si>
    <t>Output Indicator 2.9</t>
  </si>
  <si>
    <t>Output Indicator 2.10</t>
  </si>
  <si>
    <t xml:space="preserve">NEW: # of UNJP districts that have developed costed evidence-based annual multi-sectoral and multi-hazard public health emergency plans and included in the DIP 
</t>
  </si>
  <si>
    <t>Output Indicator 3.4</t>
  </si>
  <si>
    <t>Percentage of health care facilities in the selected districts with functional hand hygiene facilities (with water and soap and/or alcohol-based hand rub) available at points of care, and within 5 metres of toilets [MOVED FROM OUTPUT 1]</t>
  </si>
  <si>
    <t>Output Indicator 3.5</t>
  </si>
  <si>
    <t>Output Indicator 3.6</t>
  </si>
  <si>
    <t xml:space="preserve">Output 1: 40% (HSJF + UNJP + FHS + Neotree MNCH service delivery, QoC )
Output 2: 35% (HSJF national level fund utilisation, prioritisation and evidence use; FP forecasting and procurement; UNJP - district governance work, DIP, DFF/HCMC, FP commodity last mile distribution)
Output 3: 25% (emergency preparedness, resilience, WASH, climate)
</t>
  </si>
  <si>
    <t>Rebalanced the weightings between the three component, based on both number of indicators being tracked and the approximate split of funds between the three components (see Summary Indicator list for weighting calculations).</t>
  </si>
  <si>
    <t>ENTIRE LOGFRAME</t>
  </si>
  <si>
    <t>Updated milestones and targets to 2028</t>
  </si>
  <si>
    <t>Updated milestones and targets to 2028 to reflect the programme extension, and based on an assessment of current status</t>
  </si>
  <si>
    <t>Amy Potter/Dominic Likongwe</t>
  </si>
  <si>
    <t>IMPACT DESCRIPTION</t>
  </si>
  <si>
    <r>
      <t>Improved health outcomes f</t>
    </r>
    <r>
      <rPr>
        <u/>
        <sz val="11"/>
        <rFont val="Arial"/>
        <family val="2"/>
      </rPr>
      <t xml:space="preserve">or the poorest </t>
    </r>
    <r>
      <rPr>
        <sz val="11"/>
        <rFont val="Arial"/>
        <family val="2"/>
      </rPr>
      <t>in Malawi, particularly women and children that contributes to building human capital and reducing poverty</t>
    </r>
  </si>
  <si>
    <t>Shift focus from just women and children to the poorest, especially W&amp;C</t>
  </si>
  <si>
    <t>IMPACT INDICATORS</t>
  </si>
  <si>
    <t xml:space="preserve">Previously planned to report on progress against IMPACT indicators at Milestone 6 (Nov 2025) </t>
  </si>
  <si>
    <t>Now reporting at Milestones 5 (Nov 2024) and Milestone 8 (Nov 2027)</t>
  </si>
  <si>
    <t>Malawi Demographic and Health Survey (MDHS) was delayed. Reporting milestones to the end of the programme now aligned with HSSP3 targets.</t>
  </si>
  <si>
    <t>Amy Potter / Erik Schouten / Calum Campbell</t>
  </si>
  <si>
    <t>Maternal Mortality RATE (deaths per 100,000 women of reproductive age)</t>
  </si>
  <si>
    <t>Maternal Mortality RATIO (deaths per 100,000 live births)</t>
  </si>
  <si>
    <t>Maternal Mortality Rate is deaths per 100,000 women of reproductive age (it reflects the risk of maternal death per pregnancy or birth and population level of fertility. The Maternal Mortality Ratio (what we are using here) is the number of maternal deaths per 100,000 live births. It reflects the quality of medical care in a country.</t>
  </si>
  <si>
    <t>Stunting in Children Under 5</t>
  </si>
  <si>
    <t>Removed and replaced with 'Total Fertility Rate'</t>
  </si>
  <si>
    <t>To reflect the new integrated SRHR component, and that the UW programme does not focus on nutrition interventions since the ODA reductions</t>
  </si>
  <si>
    <t>OUTCOME DESCRIPTION</t>
  </si>
  <si>
    <r>
      <t xml:space="preserve">Increased access to and use of free, quality, essential life-saving and preventive health </t>
    </r>
    <r>
      <rPr>
        <u/>
        <sz val="11"/>
        <rFont val="Arial"/>
        <family val="2"/>
      </rPr>
      <t>and nutrition</t>
    </r>
    <r>
      <rPr>
        <sz val="11"/>
        <rFont val="Arial"/>
        <family val="2"/>
      </rPr>
      <t xml:space="preserve"> services by poor and vulnerable women of reproductive age, newborns, children and adolescents, delivered by an increasingly resilient, responsive and accountable public health system.</t>
    </r>
  </si>
  <si>
    <r>
      <t xml:space="preserve">Increased access to and use of free, quality, essential life-saving and preventive health </t>
    </r>
    <r>
      <rPr>
        <strike/>
        <sz val="11"/>
        <rFont val="Arial"/>
        <family val="2"/>
      </rPr>
      <t>and nutrition</t>
    </r>
    <r>
      <rPr>
        <sz val="11"/>
        <rFont val="Arial"/>
        <family val="2"/>
      </rPr>
      <t xml:space="preserve"> services by poor and vulnerable women of reproductive age, newborns, children and adolescents, delivered by an increasingly resilient, responsive and accountable public health system.</t>
    </r>
  </si>
  <si>
    <t>To reflect that the UW programme does not focus on nutrition interventions since the ODA reductions</t>
  </si>
  <si>
    <t>OUTCOME INDICATORS</t>
  </si>
  <si>
    <t>Outcome indicators reordered to make more logical sense</t>
  </si>
  <si>
    <t>N./A</t>
  </si>
  <si>
    <t>New SRHR outcome indicators added as follows:
- NEW: Demand for family planning satisfied by mother methods, disaggregated by age (incl adolescents) and marital status
- NEW: Number of  abortions averted</t>
  </si>
  <si>
    <t xml:space="preserve">To reflect the new integrated SRHR component </t>
  </si>
  <si>
    <t>OUTCOME INFDICATORS</t>
  </si>
  <si>
    <t xml:space="preserve">Government budget allocated to the health sector: 
a. Proportion of government budget allocated and disbursed  to the health sector (% and absolute USD amount)
b. Proportion of Gov budget allocated and disbursed to DFF (% and absolute USD amount).
c. c) Proportion and value (US$) of MOH health budget allocation and expenditure for Family Planning commodities (baseline USD 288,000 in 2024/25)	
d. Expenditure on health by government as a % of total expenditure on health (HSSP3) </t>
  </si>
  <si>
    <t>Health financing indicators expanded to give a better picture of not only relative but also absolute financing to the health sector, as well as not only allocation but disbursement, and the priority that GoM gives to heatlh relative to other sectors and to other sources of financing</t>
  </si>
  <si>
    <t xml:space="preserve">Improved capacity in the following technical areas of the IHR Core Capacities. The JEE Mission report 2019 included the following scores:
- Surveillance (6/15); 
- Human resources (9/20); 
- Emergency Preparedness (3/10);;
- Emergency response operations (4/15)    </t>
  </si>
  <si>
    <t>Global Health Security Indicator added (and moved down from previously proposed impact level on discussion with TDDAP2 CMP Health Adviser lead), to reflect increasing focus on health security, preparedness and resilience through both HSJF and UNJP components.
We have chosen to track sub-indicators of the composite IHR capacity index indicator e.g. C5 (surveillance), C6 (human resources), based on the activities in the relevant components but plan to keep this under review. Since the JEE is only conducted every few years, we can also use theannual SPAR (self report) which measures similar technical areas, but they are differently organised. E.g. Surveillance 2 indicators; Human Resources, 2 indicators; Health Emergency Man 3 indicators and Health Services Provision 3 indicators. Max 50 points</t>
  </si>
  <si>
    <t>Amy Potter/Nathan Post/Erik Schouten</t>
  </si>
  <si>
    <t xml:space="preserve">% facilities with functional ombudsman and suggestion box or other feedback mechanism [i.e. exit interviews, community score cards] </t>
  </si>
  <si>
    <t>Proportion of people satisfied with services of health facilities</t>
  </si>
  <si>
    <t>We want to track patient satisfaction and engagement as a marker of the accountability and responsiveness of the health system, but we have had ongoing concerns about the data quality of the previous indicator. From 2024/25 we are supporting the new MoH Quality of Care Learning centre and one activity that they are planning is the roll out of a new Patient Voice survey which should give us better data on this going forward.</t>
  </si>
  <si>
    <t>Although this indicator is a good proxy for the strength of a health system, the UW programme is not contributing funding or TA for immunisation, and there are other indicators such as the ANC visits that also demonstrate the strength of a health system that are more relevant to our funding</t>
  </si>
  <si>
    <t>Proportion of post partum coverage</t>
  </si>
  <si>
    <t>With the addition of a number of new SRHR indicators, the Logframe was getting too large to report on effectively. We have removed this indicator since we already have a MNH access and quality indicator in the form of 'ANC visits'</t>
  </si>
  <si>
    <t>Amy Potter/Dominic Likongwe/Erik Schouten</t>
  </si>
  <si>
    <t>OUTPUT 1 DESCRIPTION</t>
  </si>
  <si>
    <t>Increased readiness of the primary health platform to deliver free quality essential health services to poor communities at facility level (Primarily delivered through HSJF via techinical support from UNJP)</t>
  </si>
  <si>
    <r>
      <t xml:space="preserve">Increased readiness </t>
    </r>
    <r>
      <rPr>
        <u/>
        <sz val="11"/>
        <rFont val="Arial"/>
        <family val="2"/>
      </rPr>
      <t>and resilience</t>
    </r>
    <r>
      <rPr>
        <sz val="11"/>
        <rFont val="Arial"/>
        <family val="2"/>
      </rPr>
      <t xml:space="preserve"> of the primary health platform to deliver free quality essential health services </t>
    </r>
    <r>
      <rPr>
        <u/>
        <sz val="11"/>
        <rFont val="Arial"/>
        <family val="2"/>
      </rPr>
      <t>(including SRHR)</t>
    </r>
    <r>
      <rPr>
        <sz val="11"/>
        <rFont val="Arial"/>
        <family val="2"/>
      </rPr>
      <t xml:space="preserve"> to poor communities at facility level </t>
    </r>
    <r>
      <rPr>
        <u/>
        <sz val="11"/>
        <rFont val="Arial"/>
        <family val="2"/>
      </rPr>
      <t>and through community outreach</t>
    </r>
    <r>
      <rPr>
        <sz val="11"/>
        <rFont val="Arial"/>
        <family val="2"/>
      </rPr>
      <t xml:space="preserve">  (Primarily delivered through HSJF via techinical support from UNJP)</t>
    </r>
  </si>
  <si>
    <t>Wording changed to reflect addition of SRHR and increasing focus on resilience</t>
  </si>
  <si>
    <t>HSJF Management Indicators:
Output 1.1: Quality and implementation progress of  HSJF management arrangements (governance, financial, procurement) 
Output 1.3: Effectiveness of Fiscal Agent and Procurement Oversight Agent in providing required HSJF governance and capacity building for MoH
Output 1.4: Effectiveness of the HSJF Technical Implementation Consultant (TIC) in providing technical support to MoH</t>
  </si>
  <si>
    <t>Removed from logframe all together, and replaced by indicator in OUTPUT 2 on % HSJF funds that are utilised, by financial year</t>
  </si>
  <si>
    <t>Plan to still report on these in the mangement section of the Annual Review</t>
  </si>
  <si>
    <t xml:space="preserve">Previous Outcome Indicator 1.2: Reach of HSJF funded Maternal, Newborn, Child and other EHP medical services (including SRHR), measured through number of facilities and people served through SLAs (% FCDO attributed) </t>
  </si>
  <si>
    <t>Remamed Indicator 1.1, and added new milestones</t>
  </si>
  <si>
    <t xml:space="preserve">New SRHR output indicators on district outreach added as follows:
Number of adolescents and youth reached with comprehensive adolescent-friendly SRHR services (excluding contraceptives) disaggregated by age and sex (Attributed to Umoyo Wathu Programme):
Number of additional users of modern methods of family planning through UK support  
</t>
  </si>
  <si>
    <t>Indicators on SRHR outreach added</t>
  </si>
  <si>
    <t>Dominic Likongwe/Racheal Kathyanga</t>
  </si>
  <si>
    <t>Indicator 1.5 - No. of districts that have functional QIST/WITS</t>
  </si>
  <si>
    <t>As the programme has been implementing for a few years, we are now shifting the indicators to focus on outcomes rather than activities, ie not on QI structures and trained QIST/WITS teams, but on the impact of what they are now doing in terms of quality improvement projects and improvements</t>
  </si>
  <si>
    <t>Indicator 1.6 - Number of Quality Improvement (QI) projects being implemented in the 6 districts</t>
  </si>
  <si>
    <r>
      <t>Wording amended slightly:
Number</t>
    </r>
    <r>
      <rPr>
        <u/>
        <sz val="11"/>
        <rFont val="Arial"/>
        <family val="2"/>
      </rPr>
      <t xml:space="preserve"> and impac</t>
    </r>
    <r>
      <rPr>
        <sz val="11"/>
        <rFont val="Arial"/>
        <family val="2"/>
      </rPr>
      <t>t of Quality Improvement (QI) projects being implemented in the 6 districts</t>
    </r>
  </si>
  <si>
    <t>As the programme has been implementing for a few years, we are now shifting the indicators to focus on QI outcomes rather than activities</t>
  </si>
  <si>
    <t>NEW: % of health facilities that have had a positive change in their quality of care star rating</t>
  </si>
  <si>
    <t>Amy Potter/Erik Schouten</t>
  </si>
  <si>
    <t>New indicator added to track new  Neotree component roll out and impact on neonatal care and referral pathways</t>
  </si>
  <si>
    <t>Percentage  of delivery facilitiies in the selected districts providing EmONC signal functions</t>
  </si>
  <si>
    <t>Indicator wording made more specific and measurable</t>
  </si>
  <si>
    <t xml:space="preserve">Proportion of perinatal deaths that have been audited in the last month [tracked at district level through UNJP, and compared to national level] 
&amp;
Number of districts that implemented recommendations from MPDSR (Maternal and Perinatal Death Surveillance and Response) </t>
  </si>
  <si>
    <t>Data-driven approach to quality improvement: 
a) Proportion of maternal deaths audited (disaggregated per district)  
b) Number of districts that carry out a near-miss audit at least once per quarter 
c) Number of districts conducting perinatal death audits at least once per quarter</t>
  </si>
  <si>
    <t>Two similar indicators combined and expanded</t>
  </si>
  <si>
    <t xml:space="preserve">Response plans for EMONC:
a) Number of districts that have developed and costed response plans to improve EmONC services (based on MPDSR audits, near miss audits, action points from mentorship programme and data analysis) and that are part of annual district implementation plans (DIP)  
b) Number of districts that produce at least 1 case study per year (analysis, planning and implementation) </t>
  </si>
  <si>
    <t>New indicator added to track the plans put in place as a result of the audits that are undertaken in the previous indicator</t>
  </si>
  <si>
    <t>OUTPUT 2 WORDING</t>
  </si>
  <si>
    <t xml:space="preserve">Improved accountability between levels of the public health system; enhanced management of resources at districts </t>
  </si>
  <si>
    <t>Enhanced management of resources at national and district level and improved accountability between levels of the public health system
Indicators split into:
NATIONAL LEVEL
DISTRICT LEVEL</t>
  </si>
  <si>
    <t>Reworded to make more sense, and OUTPUT indicators split into national and district level indicators to reflect programme action at these different levels</t>
  </si>
  <si>
    <t xml:space="preserve">% HSJF funds that are utilised, by financial year 
a) FCDO HSJF funds, 
b) all HSJF funds </t>
  </si>
  <si>
    <t>Better overarching overview of the effectiveness of HSJF management than the previous indicators</t>
  </si>
  <si>
    <t>Indicator 1.11 (HEPU) :
Effectiveness of HEPU analysis in improving policy and implementation decisions, measured through:
a) # of HEPU convened events that seek inputs from key stakeholders on research topics/prioritisation and/or share outcomes of research/analysis  
b) # (%) of attendees reporting value of participation in HEPU convened events 
c) # outputs generated through [FCDO-funded] HEPU studies (including peer-reviewed publications as well as grey literature / guidance/ tools / policy briefs and other non-peer-reviewed outputs)
d) # of case studies that demonstrate [FCDO-funded] HEPU research and analysis is used and applied by policy makers, practitioners and other relevant stakeholders in decision making [split by Malawi; Regional]</t>
  </si>
  <si>
    <t xml:space="preserve">Moved into Output 2 aorund management of resources and reworded as follows:
Effectiveness of FCDO-funded research, analysis and evidence in improving policy and implementation decisions (including NEOTREE, HEPU and QOCLC), measured through:
a) Number of policy briefs, case studies and study reports produced (and delivered on schedule). 
b) Number of the above leading into changes in policy or implementations, documented through case reports. </t>
  </si>
  <si>
    <t>Better fit under Output 2; reworded to incorporate broader work than just HEPU, including Neotree and the new Quality of Care Learning Centre</t>
  </si>
  <si>
    <t>New indicator added to be able to track new investment into the Quality of Care Learning Centre, under HSJF</t>
  </si>
  <si>
    <t>Amy Potter/Erik Schouten/ Dominic Likongwe</t>
  </si>
  <si>
    <t xml:space="preserve">New SRHR output indicators on national level commodity forecasting and procurement added as follows:
--  Percentage and value (US$) of national forecasted need for FP commodities met by FCDO [N.B. The indicator is for tracking purposes only, no targets set]
- Percentage (in terms of value) of commodities arriving in time in the country, according to the plan
</t>
  </si>
  <si>
    <t>National level SRHR indicators added</t>
  </si>
  <si>
    <t xml:space="preserve">Percentage of facilities in the UNJP districts that have a functional Health Centre Management Committee (HCMC)
&amp;
Proportion of HCMC that have utilised and accounted for 100% of their HCIG (Health Centre Improvement Grant)  </t>
  </si>
  <si>
    <t>Effective roll out of Direct Facility Financing: 
(a) Mechanism for funding agreed and bank accounts/governance mechanisms set up; 
b) Percentage of facilities receiving FCDO-funded DFF that have a functional* Health Centre Management Committee (HCMC)
(b) Number of Health Facilities that have received Health Centre Improvement grant or DFF payment
(c) proportion of facilities that utilised and accounted for 100% of their grant
*Functional is at least four meetings per year and minutes available</t>
  </si>
  <si>
    <t>Indicator wording expanded to take into account that DFF roll out is now happening through HSJF, supported by UNJP</t>
  </si>
  <si>
    <t>New SRHR output indicators on district level commodity forecasting and procurement added as follows:
--  Percentage of facilities with no stock-outs of FP commodities in the last month
- Percentage of family planning commodities procured and distributed in time according to distribution plan at district level</t>
  </si>
  <si>
    <t>Addition of new SRHR indicators to track availability of FP commodities at district and facility level, and ability of the system to procure and distribute commodities to the last mile</t>
  </si>
  <si>
    <t>OUTPUT 3 WORDING</t>
  </si>
  <si>
    <t>Government of Malawi's response and resilence against  COVID and  other health threats strengthened</t>
  </si>
  <si>
    <t>Broadened out to a health securioty focus, away from Covid-19, and to include climate shocks</t>
  </si>
  <si>
    <t>OUTPUT 3 INDICATORS</t>
  </si>
  <si>
    <t>Indicator 3.1 - Proportion of Rapid Response Team (RRT) members that have received training in PSEA in the 6 UNJP districts -</t>
  </si>
  <si>
    <t xml:space="preserve"># of UNJP districts that have developed costed evidence-based annual multi-sectoral and multi-hazard public health emergency plans and included in the DIP </t>
  </si>
  <si>
    <t>Better reflects the more holistic approach of UNJP to building resilience in districts</t>
  </si>
  <si>
    <t>% of public health events detected and responded to within 48 hours of detection in targeted UNJP districts. </t>
  </si>
  <si>
    <t>New indicator looking at the strength of the system to detect and respond to public health threats, through UNJP support</t>
  </si>
  <si>
    <t>Moved to OUTPUT 3 (resilience) from OUTPUT 1 (Quality)</t>
  </si>
  <si>
    <t>This indicator could sit in either, but we have moved it to PUTPUT 3 to better link in with the systems work on building resiliecne to public health threats, of which WASH is a core component</t>
  </si>
  <si>
    <t xml:space="preserve">NEW INDICATOR: No. people and social institutions with improved access to clean energy:
a) Development of sustainable health financing models for clean energy 
b) Additional number of health facilities with improved access to clean energy  </t>
  </si>
  <si>
    <t>New climate indicator -  related to work with CHAI on developing a health financing plan for solarisation, and planned work with MoH/Save the Children on the Green Climate Fund climate and health programme</t>
  </si>
  <si>
    <t>NEW INDICATOR: No. people with improved (climate) resilience</t>
  </si>
  <si>
    <t>New climate indicator - related to work with UNICEF on El Nino response, and planned work with MoH/Save the Children on the Green Climate Fund climate and health programme</t>
  </si>
  <si>
    <t>FURTHER ACTION &amp; AREAS TO CONSIDER IN ANNUAL REVIEW</t>
  </si>
  <si>
    <t>VfM Framework</t>
  </si>
  <si>
    <t>This will be updated before the next Annual Review, to check current indicators are still valid and to add in SRHR VfM indicators</t>
  </si>
  <si>
    <t>Overall</t>
  </si>
  <si>
    <t xml:space="preserve">The Logframe now has a a broader number of indicators, and we will keep under review how usable it is to track the full scope of what is now a more complex programme. </t>
  </si>
  <si>
    <t>Assumptions at all levels</t>
  </si>
  <si>
    <t>To be updated before next Annual Review</t>
  </si>
  <si>
    <t>Consider whether we have sufficient SRHR indicators to effectively track our investments into both commodities and outreach services, and the links with the HSS programme</t>
  </si>
  <si>
    <t>MNH commodities</t>
  </si>
  <si>
    <t>Consider whether to track stock outs of essential MNH drugs and commodities e.g. Magnesium Sulphate</t>
  </si>
  <si>
    <t>Emergency preparedness</t>
  </si>
  <si>
    <t>Should we be tracking more indicators relating to the HSJF emergency preparedness investment?</t>
  </si>
  <si>
    <t>Link with Global work</t>
  </si>
  <si>
    <t>Consider how the Logframe fits with the KPIs in the global discussions on HSS/USS metrics led by Jo Ketinge</t>
  </si>
  <si>
    <t>THIS YEAR (AUG 2024)</t>
  </si>
  <si>
    <t>LAST YEAR (AUG 2023)</t>
  </si>
  <si>
    <t>% weighting (based on approximate split of costs and on share of indicators)</t>
  </si>
  <si>
    <t>Funding</t>
  </si>
  <si>
    <t>%</t>
  </si>
  <si>
    <t># Indicators (that are 'marked' i.e. excluding 2.4]</t>
  </si>
  <si>
    <t>% Weighting</t>
  </si>
  <si>
    <r>
      <rPr>
        <sz val="11"/>
        <color rgb="FF000000"/>
        <rFont val="Arial"/>
      </rPr>
      <t xml:space="preserve">Improved health outcomes </t>
    </r>
    <r>
      <rPr>
        <sz val="11"/>
        <color rgb="FF00B0F0"/>
        <rFont val="Arial"/>
      </rPr>
      <t xml:space="preserve">for the poorest in Malawi, particularly </t>
    </r>
    <r>
      <rPr>
        <sz val="11"/>
        <color rgb="FF000000"/>
        <rFont val="Arial"/>
      </rPr>
      <t>women and children that contributes to building human capital and reducing poverty</t>
    </r>
  </si>
  <si>
    <t>NEW: Fertility rate (total, adolescent)</t>
  </si>
  <si>
    <r>
      <t>Increased access to and use of free, quality, essential life-saving and preventive health</t>
    </r>
    <r>
      <rPr>
        <sz val="11"/>
        <color rgb="FF00B0F0"/>
        <rFont val="Arial"/>
        <family val="2"/>
      </rPr>
      <t xml:space="preserve"> </t>
    </r>
    <r>
      <rPr>
        <strike/>
        <sz val="11"/>
        <color rgb="FF00B0F0"/>
        <rFont val="Arial"/>
        <family val="2"/>
      </rPr>
      <t>and nutrition</t>
    </r>
    <r>
      <rPr>
        <strike/>
        <sz val="11"/>
        <rFont val="Arial"/>
        <family val="2"/>
      </rPr>
      <t xml:space="preserve"> </t>
    </r>
    <r>
      <rPr>
        <sz val="11"/>
        <rFont val="Arial"/>
        <family val="2"/>
      </rPr>
      <t>services by poor and vulnerable women of reproductive age , newborns, children and adolescents, delivered by an increasingly resilient, responsive and accountable public health system.</t>
    </r>
  </si>
  <si>
    <t>Government budget allocated to the health sector a) allocation for health sector; b) allocation to DFF, c) allocation to FP, d) alloction by gov vs total expenditure</t>
  </si>
  <si>
    <t>NEW: Improved IHR capacity (surveillance, HR, emergency preparedness, emergency response)</t>
  </si>
  <si>
    <t>NEW: Demand for FP satisfied with modern methods</t>
  </si>
  <si>
    <t>UPDATED: Proportion of people satisfied with servies of health facilities</t>
  </si>
  <si>
    <r>
      <t xml:space="preserve">Increased readiness </t>
    </r>
    <r>
      <rPr>
        <sz val="11"/>
        <color rgb="FF00B0F0"/>
        <rFont val="Arial"/>
        <family val="2"/>
      </rPr>
      <t xml:space="preserve">and resilience </t>
    </r>
    <r>
      <rPr>
        <sz val="11"/>
        <rFont val="Arial"/>
        <family val="2"/>
      </rPr>
      <t>of the primary health platform to deliver free quality essential health services</t>
    </r>
    <r>
      <rPr>
        <sz val="11"/>
        <color rgb="FF00B0F0"/>
        <rFont val="Arial"/>
        <family val="2"/>
      </rPr>
      <t xml:space="preserve">(including SRHR) </t>
    </r>
    <r>
      <rPr>
        <sz val="11"/>
        <rFont val="Arial"/>
        <family val="2"/>
      </rPr>
      <t xml:space="preserve"> to poor communities at facility level </t>
    </r>
    <r>
      <rPr>
        <sz val="11"/>
        <color rgb="FF00B0F0"/>
        <rFont val="Arial"/>
        <family val="2"/>
      </rPr>
      <t>and through community outreach</t>
    </r>
    <r>
      <rPr>
        <sz val="11"/>
        <rFont val="Arial"/>
        <family val="2"/>
      </rPr>
      <t xml:space="preserve"> (Primarily delivered through HSJF via techinical support from UNJP)
</t>
    </r>
    <r>
      <rPr>
        <b/>
        <sz val="11"/>
        <rFont val="Arial"/>
        <family val="2"/>
      </rPr>
      <t xml:space="preserve">Weighting: </t>
    </r>
    <r>
      <rPr>
        <b/>
        <sz val="11"/>
        <color rgb="FFFF0000"/>
        <rFont val="Arial"/>
        <family val="2"/>
      </rPr>
      <t>40%</t>
    </r>
    <r>
      <rPr>
        <sz val="11"/>
        <rFont val="Arial"/>
        <family val="2"/>
      </rPr>
      <t xml:space="preserve"> [down from </t>
    </r>
    <r>
      <rPr>
        <b/>
        <sz val="11"/>
        <rFont val="Arial"/>
        <family val="2"/>
      </rPr>
      <t>55%</t>
    </r>
    <r>
      <rPr>
        <sz val="11"/>
        <rFont val="Arial"/>
        <family val="2"/>
      </rPr>
      <t xml:space="preserve"> the previous year]</t>
    </r>
  </si>
  <si>
    <t>Reach of HSJF funded Maternal, Newborn, Child and other EHP medical services - number of facilities and people served through SLAs (% FCDO attributed)</t>
  </si>
  <si>
    <t xml:space="preserve">NEW: Number of adolescents and youth reached with comprehensive adolescent-friendly SRHR services </t>
  </si>
  <si>
    <t>Quality improvement - number of districts with a) at least one QI project completed per Health Facility and 2 per District Hospital and b) at least 3 'impact' case studies</t>
  </si>
  <si>
    <t>50% of UNJP</t>
  </si>
  <si>
    <t>NEW: Number of health facilities with a functioning NEOTREE system.</t>
  </si>
  <si>
    <t>% of health facilities providing EmONC signal functions 3 months prior to assessment</t>
  </si>
  <si>
    <t>UPDATED: Data-driven approach to QI: a) % maternal deaths audited , b) # districts conducting near miss audits, c) # districts conducting perinatal death audits</t>
  </si>
  <si>
    <t>Response plans for EMONC: a) costed plans, b) case studies of implementation</t>
  </si>
  <si>
    <r>
      <rPr>
        <strike/>
        <sz val="11"/>
        <color rgb="FF00B0F0"/>
        <rFont val="Arial"/>
        <family val="2"/>
      </rPr>
      <t>Improved accountability between levels of the public health system; enhanced management of resources at districts</t>
    </r>
    <r>
      <rPr>
        <sz val="11"/>
        <rFont val="Arial"/>
        <family val="2"/>
      </rPr>
      <t xml:space="preserve">
Enhanced management of resources at national and district level and improved accountability between levels of the public health system
</t>
    </r>
    <r>
      <rPr>
        <strike/>
        <sz val="11"/>
        <color rgb="FFFF0000"/>
        <rFont val="Arial"/>
        <family val="2"/>
      </rPr>
      <t xml:space="preserve"> </t>
    </r>
    <r>
      <rPr>
        <b/>
        <sz val="11"/>
        <rFont val="Arial"/>
        <family val="2"/>
      </rPr>
      <t xml:space="preserve">[Weighting: </t>
    </r>
    <r>
      <rPr>
        <b/>
        <sz val="11"/>
        <color rgb="FFFF0000"/>
        <rFont val="Arial"/>
        <family val="2"/>
      </rPr>
      <t xml:space="preserve">35% </t>
    </r>
    <r>
      <rPr>
        <sz val="11"/>
        <rFont val="Arial"/>
        <family val="2"/>
      </rPr>
      <t>- (</t>
    </r>
    <r>
      <rPr>
        <b/>
        <sz val="11"/>
        <rFont val="Arial"/>
        <family val="2"/>
      </rPr>
      <t>30</t>
    </r>
    <r>
      <rPr>
        <sz val="11"/>
        <rFont val="Arial"/>
        <family val="2"/>
      </rPr>
      <t xml:space="preserve">% last year, </t>
    </r>
    <r>
      <rPr>
        <b/>
        <sz val="11"/>
        <rFont val="Arial"/>
        <family val="2"/>
      </rPr>
      <t>15%</t>
    </r>
    <r>
      <rPr>
        <sz val="11"/>
        <rFont val="Arial"/>
        <family val="2"/>
      </rPr>
      <t xml:space="preserve"> the previous]</t>
    </r>
  </si>
  <si>
    <t>NATIONAL LEVEL</t>
  </si>
  <si>
    <t>UPDATED: % HSJF funds that are utilised, by financial year: a) FCDO funds, b) all HSJF funds</t>
  </si>
  <si>
    <t>FA/TIC/DB</t>
  </si>
  <si>
    <t>UPDATED: Effectiveness of FCDO-funded research, analysis and evidence in improving policy and implementation decisions (including NEOTREE, HEPU and QOCLC) </t>
  </si>
  <si>
    <t xml:space="preserve">NEW: Effectiveness and sustainability of the MoH Quality of Care Learning Centre (QOCLC) activities in facilitating learning  to enhance delivery of quality healthcare.  </t>
  </si>
  <si>
    <t>QOCLC</t>
  </si>
  <si>
    <t>NEW: Percentage and value (US$) of national forecasted need for FP commodities met by FCDO [for tracking only - no targets]</t>
  </si>
  <si>
    <t>FP</t>
  </si>
  <si>
    <t>DISTRICT LEVEL</t>
  </si>
  <si>
    <t>% of funded activities implemented (fully and partially) according to the selected districts' 'Detailed Implementation Plan' (DIP) Action Tracker Summary</t>
  </si>
  <si>
    <t>25% of UNJP</t>
  </si>
  <si>
    <t>EXPANDED: Effective roll out of Direct Facility Financing: (a) Mechanism agreed, accounts set up; b) % facilities with functioning HCMCs, c) # facilities receiving DFF; d) % facilities utilising 100% of grant</t>
  </si>
  <si>
    <t>DFF</t>
  </si>
  <si>
    <r>
      <rPr>
        <strike/>
        <sz val="11"/>
        <color rgb="FF00B0F0"/>
        <rFont val="Arial"/>
        <family val="2"/>
      </rPr>
      <t xml:space="preserve">GoM's response and resilence against  COVID and  other health threats strengthened </t>
    </r>
    <r>
      <rPr>
        <sz val="11"/>
        <rFont val="Arial"/>
        <family val="2"/>
      </rPr>
      <t xml:space="preserve">
Improved ability of the health system to prepare, prevent, detect and respond to  health threats including climate shocks and disease outbreaks
</t>
    </r>
    <r>
      <rPr>
        <b/>
        <sz val="11"/>
        <rFont val="Arial"/>
        <family val="2"/>
      </rPr>
      <t xml:space="preserve">[Weighting </t>
    </r>
    <r>
      <rPr>
        <b/>
        <sz val="11"/>
        <color rgb="FFFF0000"/>
        <rFont val="Arial"/>
        <family val="2"/>
      </rPr>
      <t>25%</t>
    </r>
    <r>
      <rPr>
        <sz val="11"/>
        <rFont val="Arial"/>
        <family val="2"/>
      </rPr>
      <t xml:space="preserve"> - (</t>
    </r>
    <r>
      <rPr>
        <b/>
        <sz val="11"/>
        <rFont val="Arial"/>
        <family val="2"/>
      </rPr>
      <t>15</t>
    </r>
    <r>
      <rPr>
        <sz val="11"/>
        <rFont val="Arial"/>
        <family val="2"/>
      </rPr>
      <t xml:space="preserve">% last year, </t>
    </r>
    <r>
      <rPr>
        <b/>
        <sz val="11"/>
        <rFont val="Arial"/>
        <family val="2"/>
      </rPr>
      <t>30</t>
    </r>
    <r>
      <rPr>
        <sz val="11"/>
        <rFont val="Arial"/>
        <family val="2"/>
      </rPr>
      <t>% the year before]</t>
    </r>
  </si>
  <si>
    <t xml:space="preserve">NEW: # of UNJP districts with costed evidence-based annual multi-sectoral and multi-hazard public health emergency plans and included in the DIP </t>
  </si>
  <si>
    <t>EP motion</t>
  </si>
  <si>
    <t>Percentage of health facilities in UNJP meeting 80% weekly timeliness (a) and completeness (b) of reporting</t>
  </si>
  <si>
    <t xml:space="preserve">MOVED: % health care facilities in UNJP with functional hand hygiene facilities available at points of care, and within 5 metres of toilets </t>
  </si>
  <si>
    <t>NEW: No. people and social institutions with improved access to clean energy: a) sustainable financing models developed/piloted, b) # facilities with improved access</t>
  </si>
  <si>
    <t>CHAI, GCF</t>
  </si>
  <si>
    <t>UNICEF El Nino</t>
  </si>
  <si>
    <t>22 indicators</t>
  </si>
  <si>
    <t>WEIGHTING</t>
  </si>
  <si>
    <t>TOTAL UW BUDGET</t>
  </si>
  <si>
    <t>Improved health outcomes for the poorest in Malawi, particularly women and children, that contributes to building human capital and reducing poverty</t>
  </si>
  <si>
    <r>
      <t xml:space="preserve">Increased access to and use of free, quality, essential life-saving and preventive health </t>
    </r>
    <r>
      <rPr>
        <sz val="9"/>
        <color rgb="FFFF0000"/>
        <rFont val="Arial"/>
        <family val="2"/>
      </rPr>
      <t>and nutrition</t>
    </r>
    <r>
      <rPr>
        <sz val="9"/>
        <rFont val="Arial"/>
        <family val="2"/>
      </rPr>
      <t xml:space="preserve"> services by poor and vulnerable women of reproductive age, newborns, children and adolescents, delivered by an increasingly resilient, responsive and accountable public health system.</t>
    </r>
  </si>
  <si>
    <t xml:space="preserve">UPDATED: Government budget for health:
a) Proportion of government budget allocated and disbursed to the health sector (% and absolute USD amount)
b) Proportion of Gov budget allocated and disbursed to DFF (% and absolute USD amount) - 
c) Proportion and value (US$) of MOH health budget allocation and expenditure for Family Planning commodities (baseline USD 288,000 in 2024/25)
d) Expenditure on health by government as a % of total expenditure on health (HSSP3) </t>
  </si>
  <si>
    <t xml:space="preserve">a) 12%
b) 1%
c) 100% expenditure of allocated amount 
d)  36.20% (HSSP3)  </t>
  </si>
  <si>
    <t xml:space="preserve">UPDATED: Proportion of people satisfied with services of health facilities </t>
  </si>
  <si>
    <t>Narrative on progress with supporting the star rating assessments</t>
  </si>
  <si>
    <r>
      <t>NEW:</t>
    </r>
    <r>
      <rPr>
        <sz val="9"/>
        <color rgb="FFFF0000"/>
        <rFont val="Arial"/>
        <family val="2"/>
      </rPr>
      <t xml:space="preserve"> (a)  </t>
    </r>
    <r>
      <rPr>
        <sz val="9"/>
        <rFont val="Arial"/>
        <family val="2"/>
      </rPr>
      <t xml:space="preserve">Number of health facilities with a functioning NEOTREE system.  
(functioning is that at least 80% of admissions are recorded in the Neotree system). </t>
    </r>
    <r>
      <rPr>
        <sz val="9"/>
        <color rgb="FFFF0000"/>
        <rFont val="Arial"/>
        <family val="2"/>
      </rPr>
      <t xml:space="preserve">(b) evidence of scale up </t>
    </r>
  </si>
  <si>
    <t>(a)3, (b) evidence of scale up</t>
  </si>
  <si>
    <t>assumption that logistical challenges such as long distance to banks can affect delivery OF DFF</t>
  </si>
  <si>
    <r>
      <rPr>
        <strike/>
        <sz val="9"/>
        <rFont val="Arial"/>
        <family val="2"/>
      </rPr>
      <t xml:space="preserve">NEW: Effectiveness and sustainability of the MoH Quality of Care Learning Centre (QOCLC) activities in facilitating comprehensive learning within the healthcare system to enhance delivery of quality healthcare.Measured through:
a) Development of:  
1- a functional reporting system,  
2- a website for sharing learning,  
</t>
    </r>
    <r>
      <rPr>
        <strike/>
        <sz val="9"/>
        <color rgb="FFFF0000"/>
        <rFont val="Arial"/>
        <family val="2"/>
      </rPr>
      <t xml:space="preserve">3- a design for process and impact evaluation for HSSPIII reform areas - check if it holds..., </t>
    </r>
    <r>
      <rPr>
        <strike/>
        <sz val="9"/>
        <rFont val="Arial"/>
        <family val="2"/>
      </rPr>
      <t xml:space="preserve">
4- pre-service and in-service courses for QI curriculums,  
5- a QOCLC sustainability plan and business model including alternative financing sources  
b) Number of health staff completed training on QoC (per year) -</t>
    </r>
    <r>
      <rPr>
        <sz val="9"/>
        <rFont val="Arial"/>
        <family val="2"/>
      </rPr>
      <t xml:space="preserve">        </t>
    </r>
    <r>
      <rPr>
        <sz val="9"/>
        <color rgb="FFFF0000"/>
        <rFont val="Arial"/>
        <family val="2"/>
      </rPr>
      <t xml:space="preserve">NEW: Effectiveness of Quality of Care Learning Centre (QOCLC in facilitating Learning within the healthcare system through Knowledge Management, research and capacity building to enhance delivery of quality healthcare: Measured through:
Knowledge Management and Learning
1) Number of improvement initiativites reported
2) Number of health facilities reporting
3) number of case studies in how training has changed practices
4) Number of the learnings leading into policy or implementation changes
Research 
</t>
    </r>
  </si>
  <si>
    <r>
      <rPr>
        <strike/>
        <sz val="9"/>
        <rFont val="Arial"/>
        <family val="2"/>
      </rPr>
      <t>a) 1 &amp; 5 completed; 3&amp;4 in progress 
b) 75</t>
    </r>
    <r>
      <rPr>
        <sz val="9"/>
        <color rgb="FFFF0000"/>
        <rFont val="Arial"/>
        <family val="2"/>
      </rPr>
      <t xml:space="preserve"> Knowledge Management and Learning
1) 100
2) 40
3) 3
4) 4
</t>
    </r>
  </si>
  <si>
    <r>
      <t xml:space="preserve">NEW: Percentage and value (US$) of national forecasted need for FP commodities met by FCDO 
N.B. The indicator is for tracking purposes only, no targets set            </t>
    </r>
    <r>
      <rPr>
        <strike/>
        <sz val="9"/>
        <color rgb="FFFF0000"/>
        <rFont val="Arial"/>
        <family val="2"/>
      </rPr>
      <t>. </t>
    </r>
    <r>
      <rPr>
        <strike/>
        <sz val="9"/>
        <rFont val="Arial"/>
        <family val="2"/>
      </rPr>
      <t xml:space="preserve">($15m was national contribution wth FCDO at $3.1m </t>
    </r>
    <r>
      <rPr>
        <sz val="9"/>
        <color rgb="FFFF0000"/>
        <rFont val="Arial"/>
        <family val="2"/>
      </rPr>
      <t>NEW: % contribution of FCDO to national commodities budget</t>
    </r>
  </si>
  <si>
    <r>
      <t>UNFPA procurement report/ National FP forecasting report</t>
    </r>
    <r>
      <rPr>
        <sz val="9"/>
        <color rgb="FFFF0000"/>
        <rFont val="Arial"/>
        <family val="2"/>
      </rPr>
      <t>/HSJF reports</t>
    </r>
  </si>
  <si>
    <r>
      <t>(a)% of funded activities implemented (fully and partially) according to the selected districts' 'Detailed Implementation Plan' (DIP) using the annual DIP report (b)</t>
    </r>
    <r>
      <rPr>
        <sz val="9"/>
        <color rgb="FFFF0000"/>
        <rFont val="Arial"/>
        <family val="2"/>
      </rPr>
      <t xml:space="preserve"> Document better use of district resources - UNICEF (c) Document  effective  delivery of  outreach activties in linited resource setting</t>
    </r>
  </si>
  <si>
    <t xml:space="preserve">(a)70%                                   </t>
  </si>
  <si>
    <t xml:space="preserve">(a) 75%                            (b) 1 report outlining better    use of resources           (c)1 report outlining             effective service delivery in limited financial setting </t>
  </si>
  <si>
    <r>
      <t xml:space="preserve">Proportion of health facilities in the UNJP districts that have undergone an Integrated Supportive Supervision at least </t>
    </r>
    <r>
      <rPr>
        <strike/>
        <sz val="9"/>
        <rFont val="Arial"/>
        <family val="2"/>
      </rPr>
      <t>once in a quarter</t>
    </r>
    <r>
      <rPr>
        <sz val="9"/>
        <rFont val="Arial"/>
        <family val="2"/>
      </rPr>
      <t xml:space="preserve"> </t>
    </r>
    <r>
      <rPr>
        <sz val="9"/>
        <color rgb="FFFF0000"/>
        <rFont val="Arial"/>
        <family val="2"/>
      </rPr>
      <t>twice</t>
    </r>
    <r>
      <rPr>
        <sz val="9"/>
        <rFont val="Arial"/>
        <family val="2"/>
      </rPr>
      <t xml:space="preserve"> during the previous 12 months</t>
    </r>
  </si>
  <si>
    <r>
      <t xml:space="preserve">UPDATED: Effective roll out of Direct Facility Financing: 
(a) Mechanism for funding agreed and bank accounts/governance mechanisms set up; 
b) Percentage of facilities receiving FCDO-funded DFF that have a functional* Health Centre Management Committee (HCMC) </t>
    </r>
    <r>
      <rPr>
        <sz val="9"/>
        <color rgb="FFFF0000"/>
        <rFont val="Arial"/>
        <family val="2"/>
      </rPr>
      <t>(i) through the HSJF, (ii) through UNJP</t>
    </r>
    <r>
      <rPr>
        <sz val="9"/>
        <rFont val="Arial"/>
        <family val="2"/>
      </rPr>
      <t xml:space="preserve">
(c) Number of Health Facilities that have received Health Centre Improvement grant or DFF payment - </t>
    </r>
    <r>
      <rPr>
        <sz val="9"/>
        <color rgb="FFFF0000"/>
        <rFont val="Arial"/>
        <family val="2"/>
      </rPr>
      <t>(i) through HSJF (ii) through UNJP</t>
    </r>
    <r>
      <rPr>
        <sz val="9"/>
        <rFont val="Arial"/>
        <family val="2"/>
      </rPr>
      <t xml:space="preserve">
(d) proportion of facilities that utilised and accounted for 100% of their grant</t>
    </r>
    <r>
      <rPr>
        <sz val="9"/>
        <color rgb="FFFF0000"/>
        <rFont val="Arial"/>
        <family val="2"/>
      </rPr>
      <t xml:space="preserve"> (i) through HSJF (ii) through UNJP</t>
    </r>
    <r>
      <rPr>
        <sz val="9"/>
        <rFont val="Arial"/>
        <family val="2"/>
      </rPr>
      <t xml:space="preserve">
*Functional is at least four meetings per year and minutes available</t>
    </r>
  </si>
  <si>
    <r>
      <t>a) Complete
b) (i)</t>
    </r>
    <r>
      <rPr>
        <sz val="9"/>
        <color rgb="FFFF0000"/>
        <rFont val="Arial"/>
        <family val="2"/>
      </rPr>
      <t xml:space="preserve"> 25% ( based on delayed disbursement - focusing in 1 quarter results ( Dec 25 to Mar 26) (bii) 50% </t>
    </r>
    <r>
      <rPr>
        <sz val="9"/>
        <rFont val="Arial"/>
        <family val="2"/>
      </rPr>
      <t xml:space="preserve">
</t>
    </r>
    <r>
      <rPr>
        <sz val="9"/>
        <color rgb="FFFF0000"/>
        <rFont val="Arial"/>
        <family val="2"/>
      </rPr>
      <t>c) 189 (HSJF)</t>
    </r>
    <r>
      <rPr>
        <sz val="9"/>
        <rFont val="Arial"/>
        <family val="2"/>
      </rPr>
      <t xml:space="preserve">                          </t>
    </r>
    <r>
      <rPr>
        <sz val="9"/>
        <color rgb="FFFF0000"/>
        <rFont val="Arial"/>
        <family val="2"/>
      </rPr>
      <t xml:space="preserve">cii) 29 (UNICEF - 2 districts) </t>
    </r>
    <r>
      <rPr>
        <sz val="9"/>
        <rFont val="Arial"/>
        <family val="2"/>
      </rPr>
      <t xml:space="preserve">
</t>
    </r>
    <r>
      <rPr>
        <sz val="9"/>
        <color rgb="FFFF0000"/>
        <rFont val="Arial"/>
        <family val="2"/>
      </rPr>
      <t xml:space="preserve">d)  90% (HSJF and UNJP) </t>
    </r>
  </si>
  <si>
    <r>
      <t xml:space="preserve">NEW: Percentage of facilities with no stock-outs of FP commodities in the last month - REVISED                                                               </t>
    </r>
    <r>
      <rPr>
        <sz val="9"/>
        <rFont val="Arial"/>
        <family val="2"/>
      </rPr>
      <t xml:space="preserve">              </t>
    </r>
    <r>
      <rPr>
        <sz val="9"/>
        <color rgb="FFFF0000"/>
        <rFont val="Arial"/>
        <family val="2"/>
      </rPr>
      <t>NEW: % of facilities with no stock outs of Family Planning commodities in the last quarter</t>
    </r>
    <r>
      <rPr>
        <strike/>
        <sz val="9"/>
        <color rgb="FFFF0000"/>
        <rFont val="Arial"/>
        <family val="2"/>
      </rPr>
      <t>.</t>
    </r>
    <r>
      <rPr>
        <strike/>
        <sz val="9"/>
        <rFont val="Arial"/>
        <family val="2"/>
      </rPr>
      <t xml:space="preserve">
</t>
    </r>
  </si>
  <si>
    <r>
      <t xml:space="preserve">85% - </t>
    </r>
    <r>
      <rPr>
        <sz val="9"/>
        <color rgb="FFFF0000"/>
        <rFont val="Arial"/>
        <family val="2"/>
      </rPr>
      <t>service delivery survey report in Oct/nov</t>
    </r>
  </si>
  <si>
    <r>
      <t>a) 80% of health facilities reporting on time
b) 80% of health facilities attaining completeness</t>
    </r>
    <r>
      <rPr>
        <sz val="9"/>
        <color rgb="FFFF0000"/>
        <rFont val="Arial"/>
        <family val="2"/>
      </rPr>
      <t>5 PHE detected and responded to using 7-1-7 matrix  (Cyclone Jude,Cholera, Measles,Drought and Mpox suspected cases)</t>
    </r>
  </si>
  <si>
    <r>
      <t xml:space="preserve">40% </t>
    </r>
    <r>
      <rPr>
        <sz val="9"/>
        <color rgb="FFFF0000"/>
        <rFont val="Arial"/>
        <family val="2"/>
      </rPr>
      <t>between UNJP and UNICEF bilateral arrangement</t>
    </r>
  </si>
  <si>
    <r>
      <rPr>
        <sz val="9"/>
        <color rgb="FF000000"/>
        <rFont val="Arial"/>
      </rPr>
      <t xml:space="preserve">NEW: No. people and social institutions with improved access to clean energy:
</t>
    </r>
    <r>
      <rPr>
        <sz val="9"/>
        <color rgb="FFFF0000"/>
        <rFont val="Arial"/>
        <family val="2"/>
      </rPr>
      <t xml:space="preserve">a)  Development of a coordinated national health facility solar electrification plan and a plan for health facilities to access solar power, including long-term operation and maintenance costs. 
b) Additional number of health facilities with improved access to clean energy. </t>
    </r>
  </si>
  <si>
    <t xml:space="preserve">a) National Health Facility Solar Electrification (HFSE) Plan developed and approved" alongside the following sub- milestones:
(i) Facility climate resilience and energy needs identified and assessment report produced; and,
(ii) Assessment report on existing non-functional solar systems; 
b) 8 health facilities through UNICEF. </t>
  </si>
  <si>
    <t xml:space="preserve">No. of people with improved climate resilience: 
a) nutrition resilience 
b) Training and capacity development to respond to climate related shocks. </t>
  </si>
  <si>
    <r>
      <t xml:space="preserve">A) 
750,000 children under 5
250,000 pregnant and breastfeeding women. 
9000 children admited for treatment. 
40000 children reached through community complementary feeding and learning sessions. 
</t>
    </r>
    <r>
      <rPr>
        <b/>
        <sz val="9"/>
        <color rgb="FFFF0000"/>
        <rFont val="Arial"/>
        <family val="2"/>
      </rPr>
      <t>TOTAL UNICEF NUTRITION: 1,049,000</t>
    </r>
    <r>
      <rPr>
        <sz val="9"/>
        <color rgb="FFFF0000"/>
        <rFont val="Arial"/>
        <family val="2"/>
      </rPr>
      <t xml:space="preserve">
B.1) UNICEF Cyclone Chido - support intergrated training of district rapid response teams and facility rapid response teams (Rumphi 8 +72) Kasungu 11 +250) community engagement 80  and 40 volunteers. 
Community Rapid Response Teams (Rumphi 175, Chikwawa 71 and Kasungu 11) 
</t>
    </r>
    <r>
      <rPr>
        <b/>
        <sz val="9"/>
        <color rgb="FFFF0000"/>
        <rFont val="Arial"/>
        <family val="2"/>
      </rPr>
      <t xml:space="preserve">TOTAL UNICEF CHIDO: 718
</t>
    </r>
    <r>
      <rPr>
        <sz val="9"/>
        <color rgb="FFFF0000"/>
        <rFont val="Arial"/>
        <family val="2"/>
      </rPr>
      <t xml:space="preserve">B.2) 
- 300 health service providers (50 per district for the 6 GCF districts) will be trained on mental health and pyschosocial support. 
- 2000 community members will be reached through 100 community action groups. 
</t>
    </r>
    <r>
      <rPr>
        <b/>
        <sz val="9"/>
        <color rgb="FFFF0000"/>
        <rFont val="Arial"/>
        <family val="2"/>
      </rPr>
      <t xml:space="preserve">TOTAL SCI: 2300 
</t>
    </r>
  </si>
  <si>
    <t>Partly achieved
a) 9.2% (MK 550 billion)
b) 0% to date but GoM has agreed to allocate$200k to DFF
c) Data not yet available (data from treasury in April, outside review period)
d) 24.1%</t>
  </si>
  <si>
    <t>Data not yet available (JEE held Dec 2024) but evidence presented in the JEE assessment suggests improvements across most IHR areas</t>
  </si>
  <si>
    <t>Not achieved
However, MDHS 2024 (released 23 Jan 2025) gives a figure of 62%</t>
  </si>
  <si>
    <t>Data not yet available (FHS survey conducted annually. Likely to be available by Sept 2025)</t>
  </si>
  <si>
    <t>Not achieved (SRHR reporting periods mistakenly not aligned with UW reporting)</t>
  </si>
  <si>
    <t xml:space="preserve">Partially met. PVS survey work started to adapt to Malawi context  </t>
  </si>
  <si>
    <t xml:space="preserve">a) in 2024/25, 5.9m catchment population (57% or 3.4m attributed to FCDO). This was 2.5m during 2023/24 of which 1.2m attributed to FCDO (47%) – see narrative 
b) 168 SLA facilities of which 96 attributed to FCDO (57%). This was 74 facilities in FY2023/24 of which 35 (47%) attributed to FCDO.
Score: A. Met (Scored B last AR) </t>
  </si>
  <si>
    <t xml:space="preserve">FHS progress (Jun-Nov 2024)
(a) 10-14 years = 35 (6%)
(b) 15-19 years = 3901 (70%)
(c) 20-24 years = 5,139 (57%)
(d) Youth with disabilities = 19 (3%)                                     
(e)  Sex: M = 3,300 (54%) F=5,776 (63%), Total: 9,076 (60%)  
(e)  Sex: M = 3,300 (54%) F=5,776 (63%), Total: 9,076 (60%)
Score: C. Not met (new indicator for UW, but in previous TLP, FHS usually met this indicator. Further discussion in narrative) </t>
  </si>
  <si>
    <t xml:space="preserve">FHS progress (Jun-Nov 2024):
39,753 (77%)
Score: B. Partially met (new UW indicator, but in previous TLP, FHS usually met this. Further discussion in narrative) </t>
  </si>
  <si>
    <t>a). Met: 6 (Chikwawa, Kasungu, Nsanje, Ntchisi, Mzimba, Rumphi)
b). Part met: 4 districts (Rumphi and Kasungu each only had one ‘impact’ case study, likely due to the late start of UNJP activities in these districts in 2024/25</t>
  </si>
  <si>
    <t>No progress has made on this indicator to date, as no support has been provided to the districts for health facility accreditation (due to competing MoH activities in late 2024). Activities planned for Q1 of 2025.
Score: C. Not Met (new indicator, not rated in last AR)</t>
  </si>
  <si>
    <t>The Neotree system is functional in 3 facilities in Lilongwe District:
•	Kamuzu Central Hospital: 100% utilisation rate. 
•	Kabadula Community Hospital: 40% average utilisation
•	Lumbadzi Health Centre:  70% average utilisation. 
(see narrative for explanation)
Score: B. Partly met (new indicator, not rated in last AR)</t>
  </si>
  <si>
    <t xml:space="preserve">16% consistently maintaining all 7-9 signal functions (although 80% of facilities in the 6 districts offer some degree of EMONC services)
Score: B. Partly met (scored C in previous AR) </t>
  </si>
  <si>
    <t>a. Met (all 6 districts at 100%)
b. 3 (Chikwawa, Nsanje, Ntchisi)
c. 6 districts
Score: A+. Exceeded expectations (similar indicator scored A+ in last AR)</t>
  </si>
  <si>
    <t>a. 6 districts developed costed response plans following MPDSR audits. 4/6 districts have implemented the actions from these plans:
Nsanje:80%
Kasungu:33%
Ntchisi:81%
Mzimba South:76%
b. 3 Districts (Nsanje, Chikwawa and Mzimba South)
Score: A. Met expectations (similar indicator scored B in last AR)</t>
  </si>
  <si>
    <t>For 2023/24: Partly met
(a) FCDO funds 64% (actual) / 82% (including commitments);
(b) all HSJF funds 38% (actual) / 59% (including commitments) 
For 2024/25: Not met
a) FCDO funds: 19% (actual) / 44% (including commitments) by Nov 2024. 
b) all HSJF funds: 34%.
Low absorption due to late HSJF budget approval Oct ’24.
Score: C. Not met (new indicator, but tracked in the financial section in previous ARs)</t>
  </si>
  <si>
    <t xml:space="preserve">a)	5 reports and policy briefs (4 HEPU (CHAM VfM report, DFF ex-ante/ex-post evaluation reports, health financing M&amp;E handbook, HTA institutionalisation framework) and 1 QOCLC (DHIS2 QI Tracker)
b)	4 influenced policy decisions; 3 HEPU; 1 LC – see narrative for detail.
[Neotree grant started in Sept 2024, will contribute to this indicator in future]
Score: A+. Exceeded expectations (similar indicator scored B in last AR)
  </t>
  </si>
  <si>
    <t>QOCLC staff hired, centre is fully operational. In addition: 
•	Reporting system (a1) for QI developed [DHIS2 QI tracker]
•	Pre-service and in-service fundamental QI courses developed (a4)
•	QOCLC sustainability plan developed (a5)
Score: A+. Exceeded expectations (new indicator, not scored in last AR)</t>
  </si>
  <si>
    <t xml:space="preserve">N/A – there was no FCDO funding provided for commodities during the reporting period to Nov 2024 (due to delays in HSJF motion sign off)
</t>
  </si>
  <si>
    <t xml:space="preserve">Unable to measure – we agreed this indicator with UNFPA during Logframe discussions in 2024; however, on trying to obtain this for the Annual Review, neither MoH nor UNFPA (who procure the FP commodities) collect nor report on this data. Consider removing indicator or working with MoH / UNFPA to track in future. See recommendations. </t>
  </si>
  <si>
    <t>National: 70%
UNJP Districts: 77.4%
Score: A. Met expectations (scored A in last AR)</t>
  </si>
  <si>
    <t>100%
Score: A. Met expectation (not reported last year; previously A+)</t>
  </si>
  <si>
    <t xml:space="preserve">a.	Complete – as set out in the approved HSJF DFF motion
b.	Not met - HSJF DFF motion only approved at end of reporting period (Nov 2024), so no DFF funds yet flowing via HSJF. No UNJP DFF activity took place during the reporting period either due to delayed UNJP budget approval. 
c.	Not met - 29 health facilities (16 in Rumphi, 13 in Ntchisi) are due to receive DFF funds via UNJP but funds not yet disbursed (scheduled for Jan 2025 to allow time for capacity-building activities for HCMCs and District Council team to strengthen accountability).
d.	Not met - 0% (no DFF grants disbursed during reporting period, either through UNJP or HSJF)
Score: C. Not met (similar UNJP indicator scored A+ in previous AR) </t>
  </si>
  <si>
    <t>82% for primary facilities
75% for secondary facilities
100% for tertiary facilities
Score: A. Met expectations (new indicator, not scored in last AR)</t>
  </si>
  <si>
    <t>Unable to measure – we agreed this indicator with UNFPA during Logframe discussions in 2024; however, on trying to obtain this for the Annual Review, neither MoH nor UNFPA (who procure the FP commodities) collect nor report on this data. Consider removing indicator or working with MoH / UNFPA to track in future. See recommendations.</t>
  </si>
  <si>
    <t>6 Districts: all six districts are in the process of revising their costed, evidence-based, annual multi-sectoral, and multi-hazard public health emergency plans to ensure alignment with the newly released DODMA 2025 Plans.
Score: A+. Exceeded expectations (similar indicator scored A+ in last AR)</t>
  </si>
  <si>
    <t>100%
Chikwawa detected, reported, and responded to a Cholera case within 48hrs. This was documented as well managed.
Rumphi detected, reported and responded to two events: Measles and Cholera within 48hrs.
Score: A. Met expectations (new indicator, not scored in last AR)</t>
  </si>
  <si>
    <t>Data timeliness: Source: DHIS2
•	Nationally: 80%; 
•	UNJP districts: 100%
Data completeness: Source: DHIS2
•	Nationally: 85%; 
•	UNJP districts: 100% 
Score: A+. Exceeded expectations (scored A in last AR)</t>
  </si>
  <si>
    <t>40% (although variability in the utilisation and functionality has been observed in the UNJP districts with some having no soap and periods of lack of water)
Score: A. Met expectations (not scored in last AR)</t>
  </si>
  <si>
    <t>) Met - HSJF motion for a ‘health financing for solarisation’ pilot developed and approved for funding
b) Not met – delay to global GCF approval and to HSJF motion approval means the Save the Children climate work has only just started. Tool for assessing health facility climate resilience (including access to clean energy) developed but not yet implemented.
Score: B. Partly met (new indicator, not scored in last AR)</t>
  </si>
  <si>
    <t>a)	Exceeded: Number of people reached: 943,241 (August 2024 to date) – 93% of 2024/25 target 
-	784,933 Under fives
-	158,308 pregnant and breastfeeding women 
b)	Met: Planned GCF climate and health work likely to contribute to this indicator, milestones not yet set as GCF global approval delayed and HSJF motion signed in late 2024
Score: A. Met expectations (not scored in last AR)</t>
  </si>
  <si>
    <t>Output 1: 40% (HSJF + UNJP + FHS + Neotree MNCH service delivery, QoC )                                                                 Output 2: 35% (HSJF national level fund utilisation, prioritisation and evidence use; FP forecasting and procurement; UNJP - district governance work, DIP, DFF/HCMC, FP commodity last mile distribution)                                                              Output 3: 25% (emergency preparedness, resilience, WASH, climate)</t>
  </si>
  <si>
    <t>No Change</t>
  </si>
  <si>
    <t>Improved health outcomes for the poorest in Malawi, particularly women and children that contributes to building human capital and reducing poverty</t>
  </si>
  <si>
    <t>No change</t>
  </si>
  <si>
    <t>Total Fertility Rate</t>
  </si>
  <si>
    <t>To reflect the new integrated SRHR component int othe UW programme</t>
  </si>
  <si>
    <r>
      <t>Increased access to and use of free, quality, essential life-saving and preventive health</t>
    </r>
    <r>
      <rPr>
        <sz val="11"/>
        <color rgb="FFFF0000"/>
        <rFont val="Arial"/>
        <family val="2"/>
      </rPr>
      <t xml:space="preserve"> and nutrition</t>
    </r>
    <r>
      <rPr>
        <sz val="11"/>
        <rFont val="Arial"/>
        <family val="2"/>
      </rPr>
      <t xml:space="preserve"> services by poor and vulnerable women of reproductive age, newborns, children and adolescents, delivered by an increasingly resilient, responsive and accountable public health system.</t>
    </r>
  </si>
  <si>
    <t>To reflect that the UW programme in including  focus on nutrition interventions since 2024</t>
  </si>
  <si>
    <r>
      <t xml:space="preserve">SRHR indicators
</t>
    </r>
    <r>
      <rPr>
        <strike/>
        <sz val="11"/>
        <rFont val="Arial"/>
        <family val="2"/>
      </rPr>
      <t>Demand for family planning satisfied by mother methods, disaggregated by age (incl adolescents) and marital status</t>
    </r>
    <r>
      <rPr>
        <sz val="11"/>
        <rFont val="Arial"/>
        <family val="2"/>
      </rPr>
      <t xml:space="preserve"> - </t>
    </r>
    <r>
      <rPr>
        <sz val="11"/>
        <color rgb="FFFF0000"/>
        <rFont val="Arial"/>
        <family val="2"/>
      </rPr>
      <t xml:space="preserve">Indicator taken out </t>
    </r>
    <r>
      <rPr>
        <sz val="11"/>
        <rFont val="Arial"/>
        <family val="2"/>
      </rPr>
      <t xml:space="preserve">
Number of  abortions averted - </t>
    </r>
    <r>
      <rPr>
        <sz val="11"/>
        <color rgb="FFFF0000"/>
        <rFont val="Arial"/>
        <family val="2"/>
      </rPr>
      <t>maintained</t>
    </r>
    <r>
      <rPr>
        <sz val="11"/>
        <rFont val="Arial"/>
        <family val="2"/>
      </rPr>
      <t xml:space="preserve"> 
Brought back </t>
    </r>
    <r>
      <rPr>
        <sz val="11"/>
        <color rgb="FFFF0000"/>
        <rFont val="Arial"/>
        <family val="2"/>
      </rPr>
      <t>nutrition</t>
    </r>
    <r>
      <rPr>
        <sz val="11"/>
        <rFont val="Arial"/>
        <family val="2"/>
      </rPr>
      <t xml:space="preserve"> in the outcome statement.</t>
    </r>
  </si>
  <si>
    <t xml:space="preserve">The results require a survey which we cannot access within the reporting period. There is no VFM for FHS to conduct a survey.                                                  Outcome Indicator 5 - Maintained -  it can easily be calculated based on the MSI tool that is recognised globally.  
Nutrition is brought back in the outcome statement as the programme is supporting nutrition interventions of MoH through HSJF.                               </t>
  </si>
  <si>
    <t xml:space="preserve">% of target health facilities in UNJP districts that have had a positive change in their quality of care star rating
</t>
  </si>
  <si>
    <t xml:space="preserve">Milestone for indicator 1.5 revisited - removed 30% and replaced to reflect process towards Star rating. Activity delayed due to funding limitations.   </t>
  </si>
  <si>
    <t xml:space="preserve">Number of health facilities with a functioning NEOTREE system.  
(functioning is that at least 80% of admissions are recorded in the Neotree system).  </t>
  </si>
  <si>
    <t>NEW: includes a an indicator to demonstrate plan or scale up</t>
  </si>
  <si>
    <t>Included - Evidence of scale up</t>
  </si>
  <si>
    <t>NEW: Effectiveness and sustainability of the MoH Quality of Care Learning Centre (QOCLC) activities in facilitating comprehensive learning within the healthcare system to enhance delivery of quality healthcare.Measured through:</t>
  </si>
  <si>
    <t xml:space="preserve">NEW: Effectiveness of Quality of Care Learning Centre (QOCLC in facilitating Learning within the healthcare system through Knowledge Management, research and capacity building to enhance delivery of quality healthcare: Measured through:
Knowledge Management and Learning
1) Number of improvement initiativites reported
2) Number of health facilities reporting
3) number of case studies in how training has changed practices
4) Number of the learnings leading into policy or implementation changes
Research </t>
  </si>
  <si>
    <t>New indicator proposed for 2025 including milestones</t>
  </si>
  <si>
    <t>Percentage and value (US$) of national forecasted need for FP commodities met by FCDO [N.B. The indicator is for tracking purposes only, no targets set]</t>
  </si>
  <si>
    <t>NEW: % contribution of FCDO to national commodities budget.</t>
  </si>
  <si>
    <t>HSJF can track it through UNFPA on the funds contributed.</t>
  </si>
  <si>
    <t>OUTPUT 2.6 Milestone for 2025 revised from 90% to 75%</t>
  </si>
  <si>
    <t>Milestone changed in light of revised budgets</t>
  </si>
  <si>
    <r>
      <rPr>
        <sz val="11"/>
        <color rgb="FFFF0000"/>
        <rFont val="Arial"/>
        <family val="2"/>
      </rPr>
      <t>2.6 NEW SUB INDICATOR AND MILESTONE:(b) Document better use of districts resources - UNICEF (c) Document  effective  delivery of  outreach activties in linited resource setting</t>
    </r>
    <r>
      <rPr>
        <sz val="11"/>
        <rFont val="Arial"/>
        <family val="2"/>
      </rPr>
      <t xml:space="preserve"> </t>
    </r>
  </si>
  <si>
    <t xml:space="preserve">introduced to reflect transitioning approach </t>
  </si>
  <si>
    <t>Frequency of supervision changed due to funding limitations</t>
  </si>
  <si>
    <t xml:space="preserve">  Effective roll out of Direct Facility Financing: 
(a) Mechanism for funding agreed and bank accounts/governance mechanisms set up; 
b) Percentage of facilities receiving FCDO-funded DFF that have a functional* Health Centre Management Committee (HCMC)
(b) Number of Health Facilities that have received Health Centre Improvement grant or DFF payment
(c) proportion of facilities that utilised and accounted for 100% of their grant
*Functional is at least four meetings per year and minutes available</t>
  </si>
  <si>
    <t>UPDATED: Indicator 2.8 and Milestones updated  to reflect results through HSJF and UNJP. Assumpion also updated -that logistical challenges such as distance to banks can affect delivery of DFF</t>
  </si>
  <si>
    <t>DFF indicator updated to see progress toeards DFF to date</t>
  </si>
  <si>
    <r>
      <t xml:space="preserve"> OUTPUT 2.9: </t>
    </r>
    <r>
      <rPr>
        <strike/>
        <sz val="11"/>
        <rFont val="Arial"/>
        <family val="2"/>
      </rPr>
      <t xml:space="preserve">Percentage of facilities with no stock-outs of FP commodities in the last month </t>
    </r>
    <r>
      <rPr>
        <sz val="11"/>
        <rFont val="Arial"/>
        <family val="2"/>
      </rPr>
      <t xml:space="preserve">-                                                                  </t>
    </r>
    <r>
      <rPr>
        <strike/>
        <sz val="11"/>
        <rFont val="Arial"/>
        <family val="2"/>
      </rPr>
      <t>facilities with no stock outs</t>
    </r>
    <r>
      <rPr>
        <sz val="11"/>
        <rFont val="Arial"/>
        <family val="2"/>
      </rPr>
      <t>.</t>
    </r>
    <r>
      <rPr>
        <sz val="11"/>
        <color rgb="FFFF0000"/>
        <rFont val="Arial"/>
        <family val="2"/>
      </rPr>
      <t>REVISED with % of facilities with no stock outs of Family Planning Commodities.</t>
    </r>
    <r>
      <rPr>
        <sz val="11"/>
        <rFont val="Arial"/>
        <family val="2"/>
      </rPr>
      <t xml:space="preserve">
OUTPUT 2.10 </t>
    </r>
    <r>
      <rPr>
        <strike/>
        <sz val="11"/>
        <rFont val="Arial"/>
        <family val="2"/>
      </rPr>
      <t>Percentage of family planning commodities procured and distributed in time according to distribution plan at district</t>
    </r>
    <r>
      <rPr>
        <sz val="11"/>
        <rFont val="Arial"/>
        <family val="2"/>
      </rPr>
      <t xml:space="preserve"> level - </t>
    </r>
    <r>
      <rPr>
        <sz val="11"/>
        <color rgb="FFFF0000"/>
        <rFont val="Arial"/>
        <family val="2"/>
      </rPr>
      <t xml:space="preserve">REMOVED </t>
    </r>
  </si>
  <si>
    <t xml:space="preserve">The change provides a realistic measure for tracking </t>
  </si>
  <si>
    <t>OLD MILESTONE: a) 80% of health facilities reporting on time
b) 80% of health facilities attaining completeness</t>
  </si>
  <si>
    <t>NEW MILESTONE: PHE detected and responded to using 7-1-7 matrix  (Cyclone Jude,Cholera, Measles,Drought and Mpox suspected cases)</t>
  </si>
  <si>
    <t>Milestone changed to reflect relevant measuring process</t>
  </si>
  <si>
    <t>MILESTONE UPDATE: 40% between UNJP and UNICEF bilateral arrangement</t>
  </si>
  <si>
    <t xml:space="preserve">The milestone for 2025 will be a result between UNJP and UNICEf bilateral arrangement. </t>
  </si>
  <si>
    <t xml:space="preserve">OUTPUT 3.5 UPDATED to include sub indicators for CHAI and SCI (i) CHAI -  a)  Development of a coordinated national health facility solar electrification plan and a plan for health facilities to access solar power, including long-term operation and maintenance costs. 
b) Additional number of health facilities with improved access to clean energy.                                                                        NEW MILESTONES FOR 2025 : a) National Health Facility Solar Electrification (HFSE) Plan developed and approved" alongside the following sub- milestones:
(i) Facility climate resilience and energy needs identified and assessment report produced; and,
(ii) Assessment report on existing non-functional solar systems; 
b) 8 health facilities through UNICEF. </t>
  </si>
  <si>
    <t xml:space="preserve">NEW sub indicators and milestones for 2025  to reflect CHAI and Save the Children International work </t>
  </si>
  <si>
    <t xml:space="preserve">OUTPUT 3.7(b) NEW: Training and capacity development to respond to climate related shocks. </t>
  </si>
  <si>
    <t>Included ot measure relevant indicator</t>
  </si>
  <si>
    <t>COMMENT</t>
  </si>
  <si>
    <t>SRHR indicator have been reviewed. There is need for further review of the VFM matrix in light ODA revisions from 2026</t>
  </si>
  <si>
    <t>This is ongoing due to further budget revision from 2026</t>
  </si>
  <si>
    <t>Not done. Due to funding revisions, it was agreed to make the current change light touch</t>
  </si>
  <si>
    <t>SRHR indicators have been reviewed</t>
  </si>
  <si>
    <t>Not done. To e discussed as part of broader reviews post 2025</t>
  </si>
  <si>
    <t>Considered</t>
  </si>
  <si>
    <t>Not changed - agreed to make this light touch</t>
  </si>
  <si>
    <t>Fertility rate (total, adolescent)</t>
  </si>
  <si>
    <r>
      <t>Increased access to and use of free, quality, essential life-saving and preventive health and nutrition</t>
    </r>
    <r>
      <rPr>
        <strike/>
        <sz val="11"/>
        <color rgb="FF000000"/>
        <rFont val="Arial"/>
        <family val="2"/>
      </rPr>
      <t xml:space="preserve"> </t>
    </r>
    <r>
      <rPr>
        <sz val="11"/>
        <color rgb="FF000000"/>
        <rFont val="Arial"/>
        <family val="2"/>
      </rPr>
      <t>services by poor and vulnerable women of reproductive age , newborns, children and adolescents, delivered by an increasingly resilient, responsive and accountable public health system.</t>
    </r>
  </si>
  <si>
    <t xml:space="preserve"> Improved IHR capacity (surveillance, HR, emergency preparedness, emergency response)</t>
  </si>
  <si>
    <t>Demand for FP satisfied with modern methods</t>
  </si>
  <si>
    <t>Number of abortions averted</t>
  </si>
  <si>
    <t>Proportion of people satisfied with servies of health facilities</t>
  </si>
  <si>
    <r>
      <t xml:space="preserve">Increased readiness and resilience of the primary health platform to deliver free quality essential health services(including SRHR)  to poor communities at facility level and through community outreach (Primarily delivered through HSJF via techinical support from UNJP)
</t>
    </r>
    <r>
      <rPr>
        <b/>
        <sz val="11"/>
        <rFont val="Arial"/>
        <family val="2"/>
      </rPr>
      <t>Weighting: 40%</t>
    </r>
    <r>
      <rPr>
        <sz val="11"/>
        <rFont val="Arial"/>
        <family val="2"/>
      </rPr>
      <t xml:space="preserve"> </t>
    </r>
  </si>
  <si>
    <t xml:space="preserve">Number of adolescents and youth reached with comprehensive adolescent-friendly SRHR services </t>
  </si>
  <si>
    <t xml:space="preserve">Number of additional users of modern methods of family planning through UK support  </t>
  </si>
  <si>
    <t>% of health facilities that have had a positive change in their quality of care star rating</t>
  </si>
  <si>
    <t>Number of health facilities with a functioning NEOTREE system.</t>
  </si>
  <si>
    <t>Data-driven approach to QI: a) % maternal deaths audited , b) # districts conducting near miss audits, c) # districts conducting perinatal death audits</t>
  </si>
  <si>
    <r>
      <t xml:space="preserve">
Enhanced management of resources at national and district level and improved accountability between levels of the public health system
</t>
    </r>
    <r>
      <rPr>
        <strike/>
        <sz val="11"/>
        <color rgb="FFFF0000"/>
        <rFont val="Arial"/>
        <family val="2"/>
      </rPr>
      <t xml:space="preserve"> </t>
    </r>
    <r>
      <rPr>
        <b/>
        <sz val="11"/>
        <rFont val="Arial"/>
        <family val="2"/>
      </rPr>
      <t xml:space="preserve">[Weighting: </t>
    </r>
    <r>
      <rPr>
        <b/>
        <sz val="11"/>
        <color rgb="FFFF0000"/>
        <rFont val="Arial"/>
        <family val="2"/>
      </rPr>
      <t>35%</t>
    </r>
  </si>
  <si>
    <t xml:space="preserve"> % HSJF funds that are utilised, by financial year: a) FCDO funds, b) all HSJF funds</t>
  </si>
  <si>
    <t>Effectiveness of FCDO-funded research, analysis and evidence in improving policy and implementation decisions (including NEOTREE, HEPU and QOCLC) </t>
  </si>
  <si>
    <t xml:space="preserve"> Effectiveness of Quality of Care Learning Centre (QOCLC in facilitating Learning </t>
  </si>
  <si>
    <t>NEW: % contribution of FCDO to national commodities budget</t>
  </si>
  <si>
    <t>% of funded activities implemented (fully and partially) according to the selected districts' 'Detailed Implementation Plan' (DIP) using Annual DIP Plan</t>
  </si>
  <si>
    <r>
      <t>Proportion of health facilities in the UNJP districts that have undergone an Integrated Supportive Supervision at least</t>
    </r>
    <r>
      <rPr>
        <sz val="11"/>
        <color rgb="FFFF0000"/>
        <rFont val="Arial"/>
        <family val="2"/>
      </rPr>
      <t xml:space="preserve"> twice</t>
    </r>
    <r>
      <rPr>
        <sz val="11"/>
        <rFont val="Arial"/>
        <family val="2"/>
      </rPr>
      <t xml:space="preserve"> in the previous 12 months</t>
    </r>
  </si>
  <si>
    <t xml:space="preserve"> Effective roll out of Direct Facility Financing: (a) Mechanism agreed, accounts set up; b) % facilities with functioning HCMCs, c) # facilities receiving DFF; d) % facilities utilising 100% of grant</t>
  </si>
  <si>
    <t>NEW: % of facilities with no stock outs of Family Planning commodities in the last quarter.</t>
  </si>
  <si>
    <r>
      <t xml:space="preserve">
Improved ability of the health system to prepare, prevent, detect and respond to  health threats including climate shocks and disease outbreaks
</t>
    </r>
    <r>
      <rPr>
        <b/>
        <sz val="11"/>
        <rFont val="Arial"/>
        <family val="2"/>
      </rPr>
      <t xml:space="preserve">[Weighting </t>
    </r>
    <r>
      <rPr>
        <b/>
        <sz val="11"/>
        <color rgb="FFFF0000"/>
        <rFont val="Arial"/>
        <family val="2"/>
      </rPr>
      <t>25%</t>
    </r>
  </si>
  <si>
    <t xml:space="preserve"> # of UNJP districts with costed evidence-based annual multi-sectoral and multi-hazard public health emergency plans and included in the DIP </t>
  </si>
  <si>
    <t xml:space="preserve"> % of public health events detected and responded to within 48 hours of detection in targeted UNJP districts. </t>
  </si>
  <si>
    <t xml:space="preserve">% health care facilities in UNJP with functional hand hygiene facilities available at points of care, and within 5 metres of toilets </t>
  </si>
  <si>
    <t>No. people and social institutions with improved access to clean energy: a) sustainable financing models developed/piloted, b) # facilities with improved access</t>
  </si>
  <si>
    <t xml:space="preserve"> No. people with improved (climate) resilience</t>
  </si>
  <si>
    <t xml:space="preserve">Teams should use the guide below to complete the logframe template. </t>
  </si>
  <si>
    <t>PROJECT TITLE</t>
  </si>
  <si>
    <t>A meaningful, easily understood (plain English) Project Title.</t>
  </si>
  <si>
    <t>Long term goal to which the project will contribute towards achieving. When drafting the impact statement, consider how your project fits with other efforts from DFID and partners to achieve the impact, ie is your project nested within a broader undertaking?</t>
  </si>
  <si>
    <t xml:space="preserve">The outcome of your project identifies what will change, who will benefit and how it will contribute to reducing poverty, including contributions to the Millenium Development Goals (MDGs) or Climate Change. </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</si>
  <si>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</si>
  <si>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t>OUTPUTS</t>
  </si>
  <si>
    <t>Outputs are the specific, direct deliverables of your project.  These will provide the conditions necessary to achieve the Outcome. The logic of the chain from Output to Outcome therefore needs to be clear.</t>
  </si>
  <si>
    <t>Progress against Output milestones and results achieved will be assessed and scored during Annual Reviews and the Project Completion Review.</t>
  </si>
  <si>
    <t>IMPACT WEIGHTING</t>
  </si>
  <si>
    <t xml:space="preserve">Once you have defined your Outputs, assign a percentage for the contribution each is likely to make towards the achievement of the overall Outcome.   </t>
  </si>
  <si>
    <t xml:space="preserve">The impact weights of all the Outputs will total 100% and each are rounded to the nearest 5%. </t>
  </si>
  <si>
    <t>Impact weightings for Outputs are intended to:</t>
  </si>
  <si>
    <t>l</t>
  </si>
  <si>
    <t>Promote a more considered approach to the choice of Outputs at project design stage; and</t>
  </si>
  <si>
    <t>Provide a clearer link to how Output performance relates to project Outcome performance.</t>
  </si>
  <si>
    <t>Clarification of inputs is a key part of results-chain thinking. Inputs are specified at the country-level in country operational plans and the project information contained in logframes should feed up into these.</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</si>
  <si>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</si>
  <si>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</si>
  <si>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</si>
  <si>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</si>
  <si>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</si>
  <si>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</si>
  <si>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</si>
  <si>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</si>
  <si>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</si>
  <si>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</si>
  <si>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</si>
  <si>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</si>
  <si>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Already defined -</t>
    </r>
    <r>
      <rPr>
        <sz val="10"/>
        <color rgb="FF000000"/>
        <rFont val="Arial"/>
        <family val="2"/>
      </rPr>
      <t xml:space="preserve"> if relevant include indicators which towards the DRF / OP / ICF KPIs / MDGs. </t>
    </r>
  </si>
  <si>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</si>
  <si>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</si>
  <si>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</si>
  <si>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Best Practice suggests a maximum of three Indicators per Output.</t>
  </si>
  <si>
    <t xml:space="preserve">Some example indicators for a WASH project are shown below. </t>
  </si>
  <si>
    <t>BASELINE</t>
  </si>
  <si>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</si>
  <si>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</si>
  <si>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</si>
  <si>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 xml:space="preserve">Use existing data where possible, but check reliability and seek assurances regarding the data quality eg use data from national statistical systems / MIS. </t>
  </si>
  <si>
    <t>If you need to collect your own data - collect baseline data early – as soon as beneficiaries have been identified but before any results are expected.</t>
  </si>
  <si>
    <t>MILESTONES</t>
  </si>
  <si>
    <t xml:space="preserve">Milestones are the desired trajectory from baseline to target, helping you to track progress and make changes to underperforming areas.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</si>
  <si>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</si>
  <si>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</si>
  <si>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</si>
  <si>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TARGET (DATE)</t>
  </si>
  <si>
    <t>Targets set the desired point, showing what is achievable within the timeframe available.</t>
  </si>
  <si>
    <t xml:space="preserve">The target is often the last year of the project (or month if its short term). </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</si>
  <si>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</si>
  <si>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 xml:space="preserve">Include targets dissaggregated by sex/geography/income etc where appropriate. </t>
  </si>
  <si>
    <t>Consider using government targets although if they are too ambitious then make a more realistic estimate.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</si>
  <si>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</si>
  <si>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SOURCE</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</si>
  <si>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</si>
  <si>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</si>
  <si>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</si>
  <si>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</si>
  <si>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</si>
  <si>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</si>
  <si>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ASSUMPTIONS</t>
  </si>
  <si>
    <t xml:space="preserve">Define any assumptions which are linked to the realisation of your project's individual outputs, as well as those which are critical to the realisation of the outcome and impact: these will not all be the same. </t>
  </si>
  <si>
    <t>VALUE FOR MONEY</t>
  </si>
  <si>
    <t xml:space="preserve">Ensure the outputs and outcome projected represent good value for the invested resources, at the beginning of the project, and through its life. </t>
  </si>
  <si>
    <t>Consider including VfM metrics in the logframe (or other documents such as the Delivery Plan) to allow VfM to be measured through the life of the project and to provide assurance at Annual Review.</t>
  </si>
  <si>
    <t>VfM is achieved at different stages of the results chain.  Thus for each result we seek to achieve we should aim to have metrics for each of the following:</t>
  </si>
  <si>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</si>
  <si>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</si>
  <si>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</si>
  <si>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</si>
  <si>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DFID’s Approach to Value for Money (Smart Guide) provides further advice on ensuring VfM.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</si>
</sst>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MK&quot;* #,##0.00_-;\-&quot;MK&quot;* #,##0.00_-;_-&quot;MK&quot;* &quot;-&quot;??_-;_-@_-"/>
    <numFmt numFmtId="165" formatCode="0.0%"/>
    <numFmt numFmtId="166" formatCode="0.0"/>
    <numFmt numFmtId="167" formatCode="_-* #,##0_-;\-* #,##0_-;_-* &quot;-&quot;??_-;_-@_-"/>
    <numFmt numFmtId="168" formatCode="_-[$£-809]* #,##0_-;\-[$£-809]* #,##0_-;_-[$£-809]* &quot;-&quot;??_-;_-@_-"/>
  </numFmts>
  <fonts count="84">
    <font>
      <sz val="10"/>
      <name val="Arial"/>
    </font>
    <font>
      <b/>
      <sz val="9"/>
      <name val="Arial"/>
      <family val="2"/>
    </font>
    <font>
      <sz val="9"/>
      <name val="Arial"/>
      <family val="2"/>
    </font>
    <font>
      <b/>
      <sz val="12"/>
      <name val="Arial"/>
      <family val="2"/>
    </font>
    <font>
      <sz val="10"/>
      <name val="Arial"/>
      <family val="2"/>
    </font>
    <font>
      <b/>
      <sz val="10"/>
      <name val="Arial"/>
      <family val="2"/>
    </font>
    <font>
      <sz val="11"/>
      <name val="Arial"/>
      <family val="2"/>
    </font>
    <font>
      <u/>
      <sz val="10"/>
      <color theme="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b/>
      <sz val="10"/>
      <color rgb="FF000000"/>
      <name val="Arial"/>
      <family val="2"/>
    </font>
    <font>
      <sz val="10"/>
      <color rgb="FF000000"/>
      <name val="Arial"/>
      <family val="2"/>
    </font>
    <font>
      <b/>
      <sz val="9.5"/>
      <color rgb="FF000000"/>
      <name val="Arial"/>
      <family val="2"/>
    </font>
    <font>
      <i/>
      <sz val="10"/>
      <name val="Arial"/>
      <family val="2"/>
    </font>
    <font>
      <b/>
      <sz val="10"/>
      <color theme="0"/>
      <name val="Arial"/>
      <family val="2"/>
    </font>
    <font>
      <sz val="14"/>
      <name val="Arial"/>
      <family val="2"/>
    </font>
    <font>
      <sz val="10"/>
      <color rgb="FFFF0000"/>
      <name val="Arial"/>
      <family val="2"/>
    </font>
    <font>
      <sz val="12"/>
      <name val="Arial"/>
      <family val="2"/>
    </font>
    <font>
      <b/>
      <sz val="9"/>
      <color rgb="FFFF0000"/>
      <name val="Arial"/>
      <family val="2"/>
    </font>
    <font>
      <i/>
      <sz val="9"/>
      <name val="Arial"/>
      <family val="2"/>
    </font>
    <font>
      <sz val="9"/>
      <color rgb="FFFF0000"/>
      <name val="Arial"/>
      <family val="2"/>
    </font>
    <font>
      <strike/>
      <sz val="9"/>
      <name val="Arial"/>
      <family val="2"/>
    </font>
    <font>
      <b/>
      <strike/>
      <sz val="9"/>
      <name val="Arial"/>
      <family val="2"/>
    </font>
    <font>
      <strike/>
      <sz val="9"/>
      <color rgb="FFFF0000"/>
      <name val="Arial"/>
      <family val="2"/>
    </font>
    <font>
      <sz val="8"/>
      <name val="Arial"/>
      <family val="2"/>
    </font>
    <font>
      <sz val="9"/>
      <color rgb="FF000000"/>
      <name val="Arial"/>
      <family val="2"/>
    </font>
    <font>
      <sz val="9"/>
      <color indexed="81"/>
      <name val="Tahoma"/>
      <family val="2"/>
    </font>
    <font>
      <sz val="10"/>
      <name val="Arial"/>
      <family val="2"/>
    </font>
    <font>
      <sz val="10"/>
      <name val="Arial Narrow"/>
      <family val="2"/>
    </font>
    <font>
      <b/>
      <sz val="9"/>
      <color indexed="81"/>
      <name val="Tahoma"/>
      <family val="2"/>
    </font>
    <font>
      <strike/>
      <sz val="10"/>
      <name val="Arial"/>
      <family val="2"/>
    </font>
    <font>
      <sz val="10"/>
      <name val="Arial"/>
      <family val="1"/>
    </font>
    <font>
      <sz val="7"/>
      <name val="Times New Roman"/>
      <family val="1"/>
    </font>
    <font>
      <b/>
      <i/>
      <sz val="9"/>
      <color rgb="FFFF0000"/>
      <name val="Arial"/>
      <family val="2"/>
    </font>
    <font>
      <b/>
      <i/>
      <strike/>
      <sz val="9"/>
      <name val="Arial"/>
      <family val="2"/>
    </font>
    <font>
      <b/>
      <i/>
      <sz val="9"/>
      <name val="Arial"/>
      <family val="2"/>
    </font>
    <font>
      <i/>
      <sz val="9"/>
      <color rgb="FFFF0000"/>
      <name val="Arial"/>
      <family val="2"/>
    </font>
    <font>
      <strike/>
      <sz val="11"/>
      <color rgb="FFFF0000"/>
      <name val="Arial"/>
      <family val="2"/>
    </font>
    <font>
      <u/>
      <sz val="10"/>
      <name val="Arial"/>
      <family val="2"/>
    </font>
    <font>
      <sz val="12"/>
      <color rgb="FFFF0000"/>
      <name val="Arial"/>
      <family val="2"/>
    </font>
    <font>
      <i/>
      <sz val="11"/>
      <name val="Arial"/>
      <family val="2"/>
    </font>
    <font>
      <u/>
      <sz val="9"/>
      <name val="Arial"/>
      <family val="2"/>
    </font>
    <font>
      <sz val="10"/>
      <color rgb="FF00B050"/>
      <name val="Arial"/>
      <family val="2"/>
    </font>
    <font>
      <b/>
      <strike/>
      <sz val="9"/>
      <color rgb="FFFF0000"/>
      <name val="Arial"/>
      <family val="2"/>
    </font>
    <font>
      <u/>
      <sz val="10"/>
      <color rgb="FF00B050"/>
      <name val="Arial"/>
      <family val="2"/>
    </font>
    <font>
      <sz val="10"/>
      <color rgb="FFFFC000"/>
      <name val="Arial"/>
      <family val="2"/>
    </font>
    <font>
      <sz val="10"/>
      <color rgb="FFFF0000"/>
      <name val="Arial Narrow"/>
      <family val="2"/>
    </font>
    <font>
      <sz val="11"/>
      <color rgb="FFFF0000"/>
      <name val="Arial"/>
      <family val="2"/>
    </font>
    <font>
      <b/>
      <sz val="11"/>
      <color rgb="FF0070C0"/>
      <name val="Arial"/>
      <family val="2"/>
    </font>
    <font>
      <b/>
      <sz val="11"/>
      <color rgb="FFFF0000"/>
      <name val="Arial"/>
      <family val="2"/>
    </font>
    <font>
      <strike/>
      <sz val="10"/>
      <color rgb="FF00B050"/>
      <name val="Arial"/>
      <family val="2"/>
    </font>
    <font>
      <i/>
      <sz val="11"/>
      <color rgb="FF00B050"/>
      <name val="Calibri"/>
      <family val="2"/>
    </font>
    <font>
      <i/>
      <sz val="10"/>
      <color rgb="FF00B050"/>
      <name val="Arial"/>
      <family val="2"/>
    </font>
    <font>
      <u/>
      <sz val="9"/>
      <color theme="10"/>
      <name val="Arial"/>
      <family val="2"/>
    </font>
    <font>
      <b/>
      <sz val="9"/>
      <color rgb="FF000000"/>
      <name val="Arial"/>
      <family val="2"/>
    </font>
    <font>
      <i/>
      <strike/>
      <sz val="9"/>
      <name val="Arial"/>
      <family val="2"/>
    </font>
    <font>
      <b/>
      <sz val="9"/>
      <color rgb="FF00B050"/>
      <name val="Arial"/>
      <family val="2"/>
    </font>
    <font>
      <b/>
      <sz val="11"/>
      <color theme="0"/>
      <name val="Arial"/>
      <family val="2"/>
    </font>
    <font>
      <sz val="11"/>
      <color rgb="FF7030A0"/>
      <name val="Arial"/>
      <family val="2"/>
    </font>
    <font>
      <sz val="10"/>
      <color rgb="FF7030A0"/>
      <name val="Arial"/>
      <family val="2"/>
    </font>
    <font>
      <sz val="9"/>
      <color rgb="FF00B0F0"/>
      <name val="Arial"/>
      <family val="2"/>
    </font>
    <font>
      <b/>
      <sz val="9"/>
      <color rgb="FF00B0F0"/>
      <name val="Arial"/>
      <family val="2"/>
    </font>
    <font>
      <sz val="10"/>
      <color rgb="FF00B0F0"/>
      <name val="Arial"/>
      <family val="2"/>
    </font>
    <font>
      <b/>
      <strike/>
      <sz val="9"/>
      <color rgb="FF00B0F0"/>
      <name val="Arial"/>
      <family val="2"/>
    </font>
    <font>
      <strike/>
      <sz val="9"/>
      <color rgb="FF00B0F0"/>
      <name val="Arial"/>
      <family val="2"/>
    </font>
    <font>
      <sz val="9"/>
      <color theme="1"/>
      <name val="Arial"/>
      <family val="2"/>
    </font>
    <font>
      <strike/>
      <sz val="9"/>
      <color theme="1"/>
      <name val="Arial"/>
      <family val="2"/>
    </font>
    <font>
      <u/>
      <sz val="11"/>
      <name val="Arial"/>
      <family val="2"/>
    </font>
    <font>
      <strike/>
      <sz val="11"/>
      <name val="Arial"/>
      <family val="2"/>
    </font>
    <font>
      <b/>
      <sz val="11"/>
      <color rgb="FF7030A0"/>
      <name val="Arial"/>
      <family val="2"/>
    </font>
    <font>
      <sz val="11"/>
      <color rgb="FF00B0F0"/>
      <name val="Arial"/>
      <family val="2"/>
    </font>
    <font>
      <sz val="11"/>
      <color rgb="FF00B050"/>
      <name val="Arial"/>
      <family val="2"/>
    </font>
    <font>
      <strike/>
      <sz val="11"/>
      <color rgb="FF00B0F0"/>
      <name val="Arial"/>
      <family val="2"/>
    </font>
    <font>
      <sz val="9"/>
      <color rgb="FF000000"/>
      <name val="Arial"/>
    </font>
    <font>
      <strike/>
      <sz val="11"/>
      <color rgb="FF00B050"/>
      <name val="Arial"/>
      <family val="2"/>
    </font>
    <font>
      <sz val="11"/>
      <color rgb="FF000000"/>
      <name val="Arial"/>
    </font>
    <font>
      <sz val="11"/>
      <color rgb="FF00B0F0"/>
      <name val="Arial"/>
    </font>
    <font>
      <sz val="11"/>
      <name val="Arial"/>
    </font>
    <font>
      <sz val="11"/>
      <color rgb="FF000000"/>
      <name val="Arial"/>
      <family val="2"/>
    </font>
    <font>
      <strike/>
      <sz val="11"/>
      <color rgb="FF000000"/>
      <name val="Arial"/>
      <family val="2"/>
    </font>
  </fonts>
  <fills count="31">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79998168889431442"/>
        <bgColor indexed="64"/>
      </patternFill>
    </fill>
  </fills>
  <borders count="5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thick">
        <color rgb="FFFFFFFF"/>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ck">
        <color indexed="64"/>
      </right>
      <top style="thick">
        <color indexed="64"/>
      </top>
      <bottom/>
      <diagonal/>
    </border>
    <border>
      <left style="thick">
        <color indexed="64"/>
      </left>
      <right style="thin">
        <color indexed="64"/>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7">
    <xf numFmtId="0" fontId="0" fillId="0" borderId="0"/>
    <xf numFmtId="0" fontId="7" fillId="0" borderId="0" applyNumberFormat="0" applyFill="0" applyBorder="0" applyAlignment="0" applyProtection="0"/>
    <xf numFmtId="0" fontId="4" fillId="0" borderId="0"/>
    <xf numFmtId="9" fontId="31"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cellStyleXfs>
  <cellXfs count="1051">
    <xf numFmtId="0" fontId="0" fillId="0" borderId="0" xfId="0"/>
    <xf numFmtId="0" fontId="1" fillId="2" borderId="3" xfId="0" applyFont="1" applyFill="1" applyBorder="1" applyAlignment="1">
      <alignment vertical="top" wrapText="1"/>
    </xf>
    <xf numFmtId="0" fontId="1" fillId="4" borderId="3" xfId="0" applyFont="1" applyFill="1" applyBorder="1" applyAlignment="1">
      <alignment vertical="top" wrapText="1"/>
    </xf>
    <xf numFmtId="0" fontId="2" fillId="5" borderId="4" xfId="0" applyFont="1" applyFill="1" applyBorder="1" applyAlignment="1">
      <alignment vertical="top" wrapText="1"/>
    </xf>
    <xf numFmtId="0" fontId="1" fillId="0" borderId="1" xfId="0" applyFont="1" applyBorder="1" applyAlignment="1">
      <alignment horizontal="center" vertical="top" wrapText="1"/>
    </xf>
    <xf numFmtId="0" fontId="2" fillId="0" borderId="3" xfId="0" applyFont="1" applyBorder="1" applyAlignment="1">
      <alignment vertical="top" wrapText="1"/>
    </xf>
    <xf numFmtId="0" fontId="2" fillId="5" borderId="5" xfId="0" applyFont="1" applyFill="1" applyBorder="1" applyAlignment="1">
      <alignment vertical="top" wrapText="1"/>
    </xf>
    <xf numFmtId="0" fontId="2" fillId="6" borderId="1" xfId="0" applyFont="1" applyFill="1" applyBorder="1" applyAlignment="1">
      <alignmen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2" fillId="5" borderId="2" xfId="0" applyFont="1" applyFill="1" applyBorder="1" applyAlignment="1">
      <alignment vertical="top" wrapText="1"/>
    </xf>
    <xf numFmtId="0" fontId="2" fillId="0" borderId="7" xfId="0" applyFont="1" applyBorder="1" applyAlignment="1">
      <alignment vertical="top" wrapText="1"/>
    </xf>
    <xf numFmtId="0" fontId="1" fillId="0" borderId="0" xfId="0" applyFont="1" applyAlignment="1">
      <alignment vertical="top" wrapText="1"/>
    </xf>
    <xf numFmtId="0" fontId="1" fillId="3" borderId="1" xfId="0" applyFont="1" applyFill="1" applyBorder="1" applyAlignment="1">
      <alignment vertical="top" wrapText="1"/>
    </xf>
    <xf numFmtId="0" fontId="1" fillId="2" borderId="9" xfId="0" applyFont="1" applyFill="1" applyBorder="1" applyAlignment="1">
      <alignment vertical="top" wrapText="1"/>
    </xf>
    <xf numFmtId="0" fontId="1" fillId="4" borderId="9" xfId="0" applyFont="1" applyFill="1" applyBorder="1" applyAlignment="1">
      <alignment vertical="top" wrapText="1"/>
    </xf>
    <xf numFmtId="0" fontId="1" fillId="7" borderId="9" xfId="0" applyFont="1" applyFill="1" applyBorder="1" applyAlignment="1">
      <alignment vertical="top" wrapText="1"/>
    </xf>
    <xf numFmtId="0" fontId="1" fillId="6" borderId="1" xfId="0" applyFont="1" applyFill="1" applyBorder="1" applyAlignment="1">
      <alignment vertical="top" wrapText="1"/>
    </xf>
    <xf numFmtId="0" fontId="1" fillId="0" borderId="10" xfId="0" applyFont="1" applyBorder="1" applyAlignment="1">
      <alignment vertical="top" wrapText="1"/>
    </xf>
    <xf numFmtId="0" fontId="1" fillId="0" borderId="9" xfId="0" applyFont="1" applyBorder="1" applyAlignment="1">
      <alignment vertical="top" wrapText="1"/>
    </xf>
    <xf numFmtId="0" fontId="1" fillId="0" borderId="11" xfId="0" applyFont="1" applyBorder="1" applyAlignment="1">
      <alignment horizontal="center" vertical="top" wrapText="1"/>
    </xf>
    <xf numFmtId="0" fontId="2" fillId="6" borderId="10" xfId="0" applyFont="1" applyFill="1" applyBorder="1" applyAlignment="1">
      <alignment vertical="top" wrapText="1"/>
    </xf>
    <xf numFmtId="0" fontId="2" fillId="5" borderId="5" xfId="0" applyFont="1" applyFill="1" applyBorder="1" applyAlignment="1">
      <alignment vertical="center" wrapText="1"/>
    </xf>
    <xf numFmtId="0" fontId="2" fillId="5" borderId="2" xfId="0" applyFont="1" applyFill="1" applyBorder="1" applyAlignment="1">
      <alignment vertical="center" wrapText="1"/>
    </xf>
    <xf numFmtId="0" fontId="2" fillId="0" borderId="12" xfId="0" applyFont="1" applyBorder="1" applyAlignment="1">
      <alignment vertical="top" wrapText="1"/>
    </xf>
    <xf numFmtId="0" fontId="6" fillId="0" borderId="0" xfId="0" applyFont="1" applyAlignment="1">
      <alignment vertical="center"/>
    </xf>
    <xf numFmtId="0" fontId="5" fillId="0" borderId="0" xfId="0" applyFont="1" applyAlignment="1">
      <alignment vertical="center"/>
    </xf>
    <xf numFmtId="0" fontId="7" fillId="0" borderId="0" xfId="1" applyAlignment="1">
      <alignment vertical="center"/>
    </xf>
    <xf numFmtId="0" fontId="1" fillId="8" borderId="0" xfId="0" applyFont="1" applyFill="1" applyAlignment="1">
      <alignment vertical="top" wrapText="1"/>
    </xf>
    <xf numFmtId="0" fontId="0" fillId="0" borderId="0" xfId="0" applyAlignment="1">
      <alignment horizontal="center"/>
    </xf>
    <xf numFmtId="0" fontId="0" fillId="0" borderId="17" xfId="0" applyBorder="1" applyAlignment="1">
      <alignment horizontal="center"/>
    </xf>
    <xf numFmtId="0" fontId="17" fillId="0" borderId="0" xfId="0" applyFont="1"/>
    <xf numFmtId="0" fontId="0" fillId="0" borderId="17" xfId="0" applyBorder="1" applyAlignment="1">
      <alignment horizontal="left" wrapText="1"/>
    </xf>
    <xf numFmtId="0" fontId="0" fillId="0" borderId="0" xfId="0" applyAlignment="1">
      <alignment wrapText="1"/>
    </xf>
    <xf numFmtId="0" fontId="18" fillId="11" borderId="17" xfId="0" applyFont="1" applyFill="1" applyBorder="1" applyAlignment="1">
      <alignment horizontal="center"/>
    </xf>
    <xf numFmtId="0" fontId="18" fillId="11" borderId="17" xfId="0" applyFont="1" applyFill="1" applyBorder="1" applyAlignment="1">
      <alignment horizontal="center" wrapText="1"/>
    </xf>
    <xf numFmtId="0" fontId="17" fillId="12" borderId="17" xfId="0" applyFont="1" applyFill="1" applyBorder="1" applyAlignment="1">
      <alignment horizontal="center" vertical="center"/>
    </xf>
    <xf numFmtId="14" fontId="17" fillId="12" borderId="17" xfId="0" applyNumberFormat="1" applyFont="1" applyFill="1" applyBorder="1" applyAlignment="1">
      <alignment horizontal="center" vertical="center"/>
    </xf>
    <xf numFmtId="0" fontId="17" fillId="12" borderId="17" xfId="0" applyFont="1" applyFill="1" applyBorder="1" applyAlignment="1">
      <alignment horizontal="left" vertical="center" wrapText="1"/>
    </xf>
    <xf numFmtId="0" fontId="9" fillId="10" borderId="0" xfId="2" applyFont="1" applyFill="1" applyAlignment="1">
      <alignment horizontal="left" vertical="center" wrapText="1"/>
    </xf>
    <xf numFmtId="0" fontId="4" fillId="0" borderId="0" xfId="2"/>
    <xf numFmtId="0" fontId="8" fillId="0" borderId="0" xfId="2" applyFont="1" applyAlignment="1">
      <alignment horizontal="left"/>
    </xf>
    <xf numFmtId="0" fontId="4" fillId="0" borderId="0" xfId="2" applyAlignment="1">
      <alignment horizontal="left" vertical="center"/>
    </xf>
    <xf numFmtId="0" fontId="4" fillId="10" borderId="0" xfId="2" applyFill="1" applyAlignment="1">
      <alignment horizontal="center" vertical="center" wrapText="1"/>
    </xf>
    <xf numFmtId="0" fontId="11" fillId="10" borderId="0" xfId="2" applyFont="1" applyFill="1" applyAlignment="1">
      <alignment horizontal="right" vertical="center" wrapText="1"/>
    </xf>
    <xf numFmtId="0" fontId="2" fillId="13" borderId="5" xfId="0" applyFont="1" applyFill="1" applyBorder="1" applyAlignment="1">
      <alignment vertical="top" wrapText="1"/>
    </xf>
    <xf numFmtId="0" fontId="1" fillId="13" borderId="5" xfId="0" applyFont="1" applyFill="1" applyBorder="1" applyAlignment="1">
      <alignment vertical="top" wrapText="1"/>
    </xf>
    <xf numFmtId="9" fontId="2" fillId="0" borderId="3" xfId="0" applyNumberFormat="1" applyFont="1" applyBorder="1" applyAlignment="1">
      <alignment vertical="top" wrapText="1"/>
    </xf>
    <xf numFmtId="10" fontId="2" fillId="0" borderId="3" xfId="0" applyNumberFormat="1" applyFont="1" applyBorder="1" applyAlignment="1">
      <alignment vertical="top" wrapText="1"/>
    </xf>
    <xf numFmtId="0" fontId="1" fillId="7" borderId="12" xfId="0" applyFont="1" applyFill="1" applyBorder="1" applyAlignment="1">
      <alignment vertical="top" wrapText="1"/>
    </xf>
    <xf numFmtId="0" fontId="2" fillId="14" borderId="3" xfId="0" applyFont="1" applyFill="1" applyBorder="1" applyAlignment="1">
      <alignment vertical="top" wrapText="1"/>
    </xf>
    <xf numFmtId="0" fontId="1" fillId="15" borderId="5" xfId="0" applyFont="1" applyFill="1" applyBorder="1" applyAlignment="1">
      <alignment vertical="top" wrapText="1"/>
    </xf>
    <xf numFmtId="0" fontId="2" fillId="14" borderId="1" xfId="0" applyFont="1" applyFill="1" applyBorder="1" applyAlignment="1">
      <alignment vertical="top" wrapText="1"/>
    </xf>
    <xf numFmtId="0" fontId="2" fillId="0" borderId="3" xfId="0" applyFont="1" applyBorder="1" applyAlignment="1">
      <alignment horizontal="left" vertical="top" wrapText="1"/>
    </xf>
    <xf numFmtId="0" fontId="2" fillId="0" borderId="10" xfId="0" applyFont="1" applyBorder="1" applyAlignment="1">
      <alignment vertical="top" wrapText="1"/>
    </xf>
    <xf numFmtId="0" fontId="4" fillId="0" borderId="17" xfId="0" applyFont="1" applyBorder="1" applyAlignment="1">
      <alignment horizontal="left" wrapText="1"/>
    </xf>
    <xf numFmtId="0" fontId="1" fillId="6" borderId="10" xfId="0" applyFont="1" applyFill="1" applyBorder="1" applyAlignment="1">
      <alignment vertical="top" wrapText="1"/>
    </xf>
    <xf numFmtId="0" fontId="2" fillId="14" borderId="10" xfId="0" applyFont="1" applyFill="1" applyBorder="1" applyAlignment="1">
      <alignment vertical="top" wrapText="1"/>
    </xf>
    <xf numFmtId="0" fontId="1" fillId="0" borderId="1" xfId="0" applyFont="1" applyBorder="1" applyAlignment="1">
      <alignment vertical="top" wrapText="1"/>
    </xf>
    <xf numFmtId="14" fontId="0" fillId="0" borderId="17" xfId="0" applyNumberFormat="1" applyBorder="1" applyAlignment="1">
      <alignment horizontal="left"/>
    </xf>
    <xf numFmtId="0" fontId="0" fillId="16" borderId="0" xfId="0" applyFill="1"/>
    <xf numFmtId="0" fontId="0" fillId="17" borderId="0" xfId="0" applyFill="1"/>
    <xf numFmtId="0" fontId="0" fillId="18" borderId="0" xfId="0" applyFill="1"/>
    <xf numFmtId="0" fontId="0" fillId="0" borderId="0" xfId="0" applyAlignment="1">
      <alignment vertical="top"/>
    </xf>
    <xf numFmtId="165" fontId="2" fillId="0" borderId="3" xfId="0" applyNumberFormat="1" applyFont="1" applyBorder="1" applyAlignment="1">
      <alignment vertical="top" wrapText="1"/>
    </xf>
    <xf numFmtId="0" fontId="2" fillId="0" borderId="9" xfId="0" applyFont="1" applyBorder="1" applyAlignment="1">
      <alignment vertical="top" wrapText="1"/>
    </xf>
    <xf numFmtId="9" fontId="2" fillId="14" borderId="3" xfId="0" applyNumberFormat="1" applyFont="1" applyFill="1" applyBorder="1" applyAlignment="1">
      <alignment vertical="top" wrapText="1"/>
    </xf>
    <xf numFmtId="9" fontId="2" fillId="14" borderId="9" xfId="0" applyNumberFormat="1" applyFont="1" applyFill="1" applyBorder="1" applyAlignment="1">
      <alignment vertical="top" wrapText="1"/>
    </xf>
    <xf numFmtId="0" fontId="21" fillId="5" borderId="4" xfId="0" applyFont="1" applyFill="1" applyBorder="1" applyAlignment="1">
      <alignment vertical="top" wrapText="1"/>
    </xf>
    <xf numFmtId="0" fontId="2" fillId="14" borderId="9" xfId="0" applyFont="1" applyFill="1" applyBorder="1" applyAlignment="1">
      <alignment vertical="top" wrapText="1"/>
    </xf>
    <xf numFmtId="0" fontId="1" fillId="4" borderId="13" xfId="0" applyFont="1" applyFill="1" applyBorder="1" applyAlignment="1">
      <alignment vertical="top" wrapText="1"/>
    </xf>
    <xf numFmtId="0" fontId="1" fillId="4" borderId="14" xfId="0" applyFont="1" applyFill="1" applyBorder="1" applyAlignment="1">
      <alignment vertical="top" wrapText="1"/>
    </xf>
    <xf numFmtId="0" fontId="1" fillId="4" borderId="12" xfId="0" applyFont="1" applyFill="1" applyBorder="1" applyAlignment="1">
      <alignment vertical="top" wrapText="1"/>
    </xf>
    <xf numFmtId="0" fontId="1" fillId="2" borderId="1" xfId="0" applyFont="1" applyFill="1" applyBorder="1" applyAlignment="1">
      <alignment vertical="top" wrapText="1"/>
    </xf>
    <xf numFmtId="0" fontId="2" fillId="0" borderId="11" xfId="0" applyFont="1" applyBorder="1" applyAlignment="1">
      <alignment horizontal="left" vertical="top" wrapText="1"/>
    </xf>
    <xf numFmtId="0" fontId="2" fillId="0" borderId="9" xfId="0" applyFont="1" applyBorder="1" applyAlignment="1">
      <alignment horizontal="left" vertical="top" wrapText="1"/>
    </xf>
    <xf numFmtId="0" fontId="2" fillId="0" borderId="5" xfId="0" applyFont="1" applyBorder="1" applyAlignment="1">
      <alignment vertical="top" wrapText="1"/>
    </xf>
    <xf numFmtId="0" fontId="22" fillId="4" borderId="3" xfId="0" applyFont="1" applyFill="1" applyBorder="1" applyAlignment="1">
      <alignment vertical="top" wrapText="1"/>
    </xf>
    <xf numFmtId="17" fontId="2" fillId="14" borderId="1" xfId="0" applyNumberFormat="1" applyFont="1" applyFill="1" applyBorder="1" applyAlignment="1">
      <alignment vertical="top" wrapText="1"/>
    </xf>
    <xf numFmtId="0" fontId="2" fillId="19" borderId="1" xfId="0" applyFont="1" applyFill="1" applyBorder="1" applyAlignment="1">
      <alignment vertical="top" wrapText="1"/>
    </xf>
    <xf numFmtId="0" fontId="23" fillId="0" borderId="3" xfId="0" applyFont="1" applyBorder="1" applyAlignment="1">
      <alignment vertical="top" wrapText="1"/>
    </xf>
    <xf numFmtId="0" fontId="2" fillId="0" borderId="4" xfId="0" applyFont="1" applyBorder="1" applyAlignment="1">
      <alignment vertical="top" wrapText="1"/>
    </xf>
    <xf numFmtId="3" fontId="2" fillId="0" borderId="3" xfId="0" applyNumberFormat="1" applyFont="1" applyBorder="1" applyAlignment="1">
      <alignment vertical="top" wrapText="1"/>
    </xf>
    <xf numFmtId="3" fontId="2" fillId="0" borderId="1" xfId="0" applyNumberFormat="1" applyFont="1" applyBorder="1" applyAlignment="1">
      <alignment vertical="top" wrapText="1"/>
    </xf>
    <xf numFmtId="0" fontId="2" fillId="20" borderId="1" xfId="0" applyFont="1" applyFill="1" applyBorder="1" applyAlignment="1">
      <alignment vertical="top" wrapText="1"/>
    </xf>
    <xf numFmtId="0" fontId="2" fillId="20" borderId="3" xfId="0" applyFont="1" applyFill="1" applyBorder="1" applyAlignment="1">
      <alignment vertical="top" wrapText="1"/>
    </xf>
    <xf numFmtId="0" fontId="0" fillId="20" borderId="0" xfId="0" applyFill="1"/>
    <xf numFmtId="0" fontId="2" fillId="5" borderId="1" xfId="0" applyFont="1" applyFill="1" applyBorder="1" applyAlignment="1">
      <alignment vertical="top" wrapText="1"/>
    </xf>
    <xf numFmtId="0" fontId="2" fillId="5" borderId="12" xfId="0" applyFont="1" applyFill="1" applyBorder="1" applyAlignment="1">
      <alignment vertical="top" wrapText="1"/>
    </xf>
    <xf numFmtId="0" fontId="2" fillId="5" borderId="11" xfId="0" applyFont="1" applyFill="1" applyBorder="1" applyAlignment="1">
      <alignment vertical="top" wrapText="1"/>
    </xf>
    <xf numFmtId="0" fontId="2" fillId="5" borderId="3" xfId="0" applyFont="1" applyFill="1" applyBorder="1" applyAlignment="1">
      <alignment vertical="top" wrapText="1"/>
    </xf>
    <xf numFmtId="0" fontId="4" fillId="0" borderId="17" xfId="0" applyFont="1" applyBorder="1" applyAlignment="1">
      <alignment vertical="center" wrapText="1"/>
    </xf>
    <xf numFmtId="0" fontId="4" fillId="0" borderId="17" xfId="0" applyFont="1" applyBorder="1" applyAlignment="1">
      <alignment vertical="top" wrapText="1"/>
    </xf>
    <xf numFmtId="0" fontId="4" fillId="0" borderId="1" xfId="0" applyFont="1" applyBorder="1" applyAlignment="1">
      <alignment vertical="top" wrapText="1"/>
    </xf>
    <xf numFmtId="0" fontId="24" fillId="0" borderId="3" xfId="0" applyFont="1" applyBorder="1" applyAlignment="1">
      <alignment vertical="top" wrapText="1"/>
    </xf>
    <xf numFmtId="0" fontId="0" fillId="0" borderId="17" xfId="0" applyBorder="1" applyAlignment="1">
      <alignment wrapText="1"/>
    </xf>
    <xf numFmtId="0" fontId="26" fillId="0" borderId="1" xfId="0" applyFont="1" applyBorder="1" applyAlignment="1">
      <alignment horizontal="center" vertical="top" wrapText="1"/>
    </xf>
    <xf numFmtId="0" fontId="25" fillId="0" borderId="3" xfId="0" applyFont="1" applyBorder="1" applyAlignment="1">
      <alignment vertical="top" wrapText="1"/>
    </xf>
    <xf numFmtId="0" fontId="26" fillId="2" borderId="3" xfId="0" applyFont="1" applyFill="1" applyBorder="1" applyAlignment="1">
      <alignment vertical="top" wrapText="1"/>
    </xf>
    <xf numFmtId="0" fontId="26" fillId="4" borderId="3" xfId="0" applyFont="1" applyFill="1" applyBorder="1" applyAlignment="1">
      <alignment vertical="top" wrapText="1"/>
    </xf>
    <xf numFmtId="0" fontId="25" fillId="0" borderId="1" xfId="0" applyFont="1" applyBorder="1" applyAlignment="1">
      <alignment vertical="top" wrapText="1"/>
    </xf>
    <xf numFmtId="0" fontId="27" fillId="14" borderId="3" xfId="0" applyFont="1" applyFill="1" applyBorder="1" applyAlignment="1">
      <alignment vertical="top" wrapText="1"/>
    </xf>
    <xf numFmtId="0" fontId="22" fillId="4" borderId="1" xfId="0" applyFont="1" applyFill="1" applyBorder="1" applyAlignment="1">
      <alignment vertical="top" wrapText="1"/>
    </xf>
    <xf numFmtId="0" fontId="3" fillId="5" borderId="4" xfId="0" applyFont="1" applyFill="1" applyBorder="1" applyAlignment="1">
      <alignment vertical="top" wrapText="1"/>
    </xf>
    <xf numFmtId="0" fontId="1" fillId="0" borderId="5" xfId="0" applyFont="1" applyBorder="1" applyAlignment="1">
      <alignment vertical="top" wrapText="1"/>
    </xf>
    <xf numFmtId="17" fontId="1" fillId="4" borderId="3" xfId="0" applyNumberFormat="1" applyFont="1" applyFill="1" applyBorder="1" applyAlignment="1">
      <alignment vertical="top" wrapText="1"/>
    </xf>
    <xf numFmtId="17" fontId="1" fillId="4" borderId="9" xfId="0" applyNumberFormat="1" applyFont="1" applyFill="1" applyBorder="1" applyAlignment="1">
      <alignment vertical="top" wrapText="1"/>
    </xf>
    <xf numFmtId="0" fontId="1" fillId="14" borderId="9" xfId="0" applyFont="1" applyFill="1" applyBorder="1" applyAlignment="1">
      <alignment vertical="top" wrapText="1"/>
    </xf>
    <xf numFmtId="0" fontId="1" fillId="14" borderId="3" xfId="0" applyFont="1" applyFill="1" applyBorder="1" applyAlignment="1">
      <alignment vertical="top" wrapText="1"/>
    </xf>
    <xf numFmtId="0" fontId="2" fillId="5" borderId="4" xfId="0" applyFont="1" applyFill="1" applyBorder="1" applyAlignment="1">
      <alignment vertical="center" wrapText="1"/>
    </xf>
    <xf numFmtId="0" fontId="0" fillId="14" borderId="0" xfId="0" applyFill="1"/>
    <xf numFmtId="0" fontId="0" fillId="14" borderId="4" xfId="0" applyFill="1" applyBorder="1"/>
    <xf numFmtId="9" fontId="2" fillId="0" borderId="9" xfId="0" applyNumberFormat="1" applyFont="1" applyBorder="1" applyAlignment="1">
      <alignment vertical="top" wrapText="1"/>
    </xf>
    <xf numFmtId="0" fontId="1" fillId="4" borderId="1" xfId="0" applyFont="1" applyFill="1" applyBorder="1" applyAlignment="1">
      <alignment vertical="top" wrapText="1"/>
    </xf>
    <xf numFmtId="0" fontId="2" fillId="0" borderId="0" xfId="0" applyFont="1" applyAlignment="1">
      <alignment vertical="top" wrapText="1"/>
    </xf>
    <xf numFmtId="0" fontId="4" fillId="14" borderId="0" xfId="0" applyFont="1" applyFill="1"/>
    <xf numFmtId="0" fontId="2" fillId="0" borderId="0" xfId="0" applyFont="1" applyAlignment="1">
      <alignment horizontal="center" vertical="top" wrapText="1"/>
    </xf>
    <xf numFmtId="0" fontId="20" fillId="14" borderId="0" xfId="0" applyFont="1" applyFill="1" applyAlignment="1">
      <alignment wrapText="1"/>
    </xf>
    <xf numFmtId="0" fontId="0" fillId="21" borderId="0" xfId="0" applyFill="1" applyAlignment="1">
      <alignment wrapText="1"/>
    </xf>
    <xf numFmtId="0" fontId="2" fillId="0" borderId="2" xfId="0" applyFont="1" applyBorder="1" applyAlignment="1">
      <alignment vertical="top" wrapText="1"/>
    </xf>
    <xf numFmtId="0" fontId="29" fillId="0" borderId="9" xfId="0" applyFont="1" applyBorder="1" applyAlignment="1">
      <alignment vertical="top" wrapText="1"/>
    </xf>
    <xf numFmtId="3" fontId="2" fillId="19" borderId="1" xfId="0" applyNumberFormat="1" applyFont="1" applyFill="1" applyBorder="1" applyAlignment="1">
      <alignment vertical="top" wrapText="1"/>
    </xf>
    <xf numFmtId="0" fontId="2" fillId="19" borderId="9" xfId="0" applyFont="1" applyFill="1" applyBorder="1" applyAlignment="1">
      <alignment vertical="top" wrapText="1"/>
    </xf>
    <xf numFmtId="0" fontId="2" fillId="0" borderId="15" xfId="0" applyFont="1" applyBorder="1" applyAlignment="1">
      <alignment vertical="top" wrapText="1"/>
    </xf>
    <xf numFmtId="0" fontId="1" fillId="3" borderId="4" xfId="0" applyFont="1" applyFill="1" applyBorder="1" applyAlignment="1">
      <alignment vertical="top" wrapText="1"/>
    </xf>
    <xf numFmtId="0" fontId="1" fillId="3" borderId="2" xfId="0" applyFont="1" applyFill="1" applyBorder="1" applyAlignment="1">
      <alignment vertical="top" wrapText="1"/>
    </xf>
    <xf numFmtId="0" fontId="1" fillId="6" borderId="9" xfId="0" applyFont="1" applyFill="1" applyBorder="1" applyAlignment="1">
      <alignment vertical="top" wrapText="1"/>
    </xf>
    <xf numFmtId="0" fontId="1" fillId="6" borderId="3" xfId="0" applyFont="1" applyFill="1" applyBorder="1" applyAlignment="1">
      <alignmen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2" xfId="0" applyFont="1" applyBorder="1" applyAlignment="1">
      <alignment horizontal="center" vertical="top" wrapText="1"/>
    </xf>
    <xf numFmtId="0" fontId="2" fillId="0" borderId="8" xfId="0" applyFont="1" applyBorder="1" applyAlignment="1">
      <alignment vertical="top" wrapText="1"/>
    </xf>
    <xf numFmtId="0" fontId="1" fillId="0" borderId="3" xfId="0" applyFont="1" applyBorder="1" applyAlignment="1">
      <alignment vertical="top" wrapText="1"/>
    </xf>
    <xf numFmtId="0" fontId="2" fillId="5" borderId="4" xfId="0" applyFont="1" applyFill="1" applyBorder="1" applyAlignment="1">
      <alignment horizontal="center" vertical="center" wrapText="1"/>
    </xf>
    <xf numFmtId="0" fontId="15" fillId="10" borderId="0" xfId="2" applyFont="1" applyFill="1" applyAlignment="1">
      <alignment horizontal="left" vertical="center" wrapText="1"/>
    </xf>
    <xf numFmtId="0" fontId="4" fillId="10" borderId="0" xfId="2" applyFill="1" applyAlignment="1">
      <alignment horizontal="left" vertical="center" wrapText="1"/>
    </xf>
    <xf numFmtId="0" fontId="2" fillId="5" borderId="5" xfId="0" applyFont="1" applyFill="1" applyBorder="1" applyAlignment="1">
      <alignment horizontal="center" vertical="top" wrapText="1"/>
    </xf>
    <xf numFmtId="0" fontId="17" fillId="12" borderId="17" xfId="0" applyFont="1" applyFill="1" applyBorder="1" applyAlignment="1">
      <alignment horizontal="center" vertical="center" wrapText="1"/>
    </xf>
    <xf numFmtId="0" fontId="18" fillId="11" borderId="17" xfId="0" applyFont="1" applyFill="1" applyBorder="1" applyAlignment="1">
      <alignment horizontal="left" wrapText="1"/>
    </xf>
    <xf numFmtId="0" fontId="0" fillId="0" borderId="0" xfId="0" applyAlignment="1">
      <alignment horizontal="left" wrapText="1"/>
    </xf>
    <xf numFmtId="0" fontId="20" fillId="0" borderId="0" xfId="0" applyFont="1"/>
    <xf numFmtId="0" fontId="20" fillId="0" borderId="0" xfId="0" applyFont="1" applyAlignment="1">
      <alignment horizontal="center"/>
    </xf>
    <xf numFmtId="0" fontId="20" fillId="0" borderId="0" xfId="0" applyFont="1" applyAlignment="1">
      <alignment wrapText="1"/>
    </xf>
    <xf numFmtId="0" fontId="25" fillId="14" borderId="3" xfId="0" applyFont="1" applyFill="1" applyBorder="1" applyAlignment="1">
      <alignment vertical="top" wrapText="1"/>
    </xf>
    <xf numFmtId="0" fontId="20" fillId="0" borderId="17" xfId="0" applyFont="1" applyBorder="1" applyAlignment="1">
      <alignment horizontal="left" vertical="top" wrapText="1"/>
    </xf>
    <xf numFmtId="0" fontId="20" fillId="0" borderId="0" xfId="0" applyFont="1" applyAlignment="1">
      <alignment vertical="top"/>
    </xf>
    <xf numFmtId="0" fontId="17" fillId="0" borderId="0" xfId="0" applyFont="1" applyAlignment="1">
      <alignment wrapText="1"/>
    </xf>
    <xf numFmtId="0" fontId="22" fillId="2" borderId="3" xfId="0" applyFont="1" applyFill="1" applyBorder="1" applyAlignment="1">
      <alignment vertical="top" wrapText="1"/>
    </xf>
    <xf numFmtId="0" fontId="4" fillId="0" borderId="0" xfId="0" applyFont="1" applyAlignment="1">
      <alignment vertical="top"/>
    </xf>
    <xf numFmtId="0" fontId="24" fillId="0" borderId="1" xfId="0" applyFont="1" applyBorder="1" applyAlignment="1">
      <alignment vertical="top" wrapText="1"/>
    </xf>
    <xf numFmtId="0" fontId="6" fillId="22" borderId="0" xfId="0" applyFont="1" applyFill="1" applyAlignment="1">
      <alignment vertical="center"/>
    </xf>
    <xf numFmtId="0" fontId="6" fillId="22" borderId="0" xfId="0" applyFont="1" applyFill="1" applyAlignment="1">
      <alignment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2" fillId="19" borderId="3" xfId="0" applyFont="1" applyFill="1" applyBorder="1" applyAlignment="1">
      <alignment vertical="top" wrapText="1"/>
    </xf>
    <xf numFmtId="0" fontId="0" fillId="0" borderId="0" xfId="0" applyAlignment="1">
      <alignment horizontal="left" vertical="top"/>
    </xf>
    <xf numFmtId="0" fontId="0" fillId="0" borderId="0" xfId="0" applyAlignment="1">
      <alignment horizontal="left" vertical="top" wrapText="1"/>
    </xf>
    <xf numFmtId="0" fontId="4" fillId="0" borderId="0" xfId="0" applyFont="1" applyAlignment="1">
      <alignment vertical="top" wrapText="1"/>
    </xf>
    <xf numFmtId="0" fontId="4" fillId="0" borderId="17" xfId="0" applyFont="1" applyBorder="1" applyAlignment="1">
      <alignment wrapText="1"/>
    </xf>
    <xf numFmtId="0" fontId="4" fillId="19" borderId="17" xfId="0" applyFont="1" applyFill="1" applyBorder="1" applyAlignment="1">
      <alignment wrapText="1"/>
    </xf>
    <xf numFmtId="0" fontId="4" fillId="0" borderId="17" xfId="0" quotePrefix="1" applyFont="1" applyBorder="1" applyAlignment="1">
      <alignment wrapText="1"/>
    </xf>
    <xf numFmtId="0" fontId="20" fillId="0" borderId="17" xfId="0" applyFont="1" applyBorder="1" applyAlignment="1">
      <alignment wrapText="1"/>
    </xf>
    <xf numFmtId="0" fontId="24" fillId="6" borderId="10" xfId="0" applyFont="1" applyFill="1" applyBorder="1" applyAlignment="1">
      <alignment vertical="top" wrapText="1"/>
    </xf>
    <xf numFmtId="0" fontId="27" fillId="0" borderId="1" xfId="0" applyFont="1" applyBorder="1" applyAlignment="1">
      <alignment vertical="top" wrapText="1"/>
    </xf>
    <xf numFmtId="0" fontId="24" fillId="0" borderId="8" xfId="0" applyFont="1" applyBorder="1" applyAlignment="1">
      <alignment vertical="top" wrapText="1"/>
    </xf>
    <xf numFmtId="0" fontId="1" fillId="4" borderId="11" xfId="0" applyFont="1" applyFill="1" applyBorder="1" applyAlignment="1">
      <alignment vertical="top" wrapText="1"/>
    </xf>
    <xf numFmtId="0" fontId="24" fillId="0" borderId="2" xfId="0" applyFont="1" applyBorder="1" applyAlignment="1">
      <alignment vertical="top" wrapText="1"/>
    </xf>
    <xf numFmtId="0" fontId="4" fillId="0" borderId="17" xfId="0" quotePrefix="1" applyFont="1" applyBorder="1" applyAlignment="1">
      <alignment vertical="top" wrapText="1"/>
    </xf>
    <xf numFmtId="0" fontId="4" fillId="0" borderId="0" xfId="0" applyFont="1"/>
    <xf numFmtId="0" fontId="1" fillId="4" borderId="14" xfId="0" applyFont="1" applyFill="1" applyBorder="1" applyAlignment="1">
      <alignment horizontal="center" vertical="top" wrapText="1"/>
    </xf>
    <xf numFmtId="0" fontId="2" fillId="22" borderId="9" xfId="0" applyFont="1" applyFill="1" applyBorder="1" applyAlignment="1">
      <alignment vertical="top" wrapText="1"/>
    </xf>
    <xf numFmtId="9" fontId="24" fillId="0" borderId="3" xfId="0" applyNumberFormat="1" applyFont="1" applyBorder="1" applyAlignment="1">
      <alignmen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25" fillId="0" borderId="9" xfId="0" applyFont="1" applyBorder="1" applyAlignment="1">
      <alignment vertical="top" wrapText="1"/>
    </xf>
    <xf numFmtId="0" fontId="4" fillId="0" borderId="17" xfId="0" applyFont="1" applyBorder="1" applyAlignment="1">
      <alignment horizontal="left" vertical="top" wrapText="1"/>
    </xf>
    <xf numFmtId="0" fontId="18" fillId="11" borderId="23" xfId="0" applyFont="1" applyFill="1" applyBorder="1" applyAlignment="1">
      <alignment horizontal="left" wrapText="1"/>
    </xf>
    <xf numFmtId="0" fontId="18" fillId="11" borderId="24" xfId="0" applyFont="1" applyFill="1" applyBorder="1" applyAlignment="1">
      <alignment horizontal="center" wrapText="1"/>
    </xf>
    <xf numFmtId="0" fontId="18" fillId="11" borderId="25" xfId="0" applyFont="1" applyFill="1" applyBorder="1" applyAlignment="1">
      <alignment horizontal="center"/>
    </xf>
    <xf numFmtId="0" fontId="18" fillId="11" borderId="26" xfId="0" applyFont="1" applyFill="1" applyBorder="1" applyAlignment="1">
      <alignment horizontal="center" wrapText="1"/>
    </xf>
    <xf numFmtId="0" fontId="18" fillId="11" borderId="25" xfId="0" applyFont="1" applyFill="1" applyBorder="1" applyAlignment="1">
      <alignment horizontal="center" wrapText="1"/>
    </xf>
    <xf numFmtId="0" fontId="32" fillId="0" borderId="4" xfId="0" applyFont="1" applyBorder="1" applyAlignment="1">
      <alignment vertical="top" wrapText="1"/>
    </xf>
    <xf numFmtId="0" fontId="32" fillId="5" borderId="4" xfId="0" applyFont="1" applyFill="1" applyBorder="1" applyAlignment="1">
      <alignment vertical="top" wrapText="1"/>
    </xf>
    <xf numFmtId="9" fontId="2" fillId="19" borderId="3" xfId="0" applyNumberFormat="1" applyFont="1" applyFill="1" applyBorder="1" applyAlignment="1">
      <alignment vertical="top" wrapText="1"/>
    </xf>
    <xf numFmtId="14" fontId="4" fillId="0" borderId="17" xfId="0" applyNumberFormat="1" applyFont="1" applyBorder="1" applyAlignment="1">
      <alignment horizontal="left" vertical="top"/>
    </xf>
    <xf numFmtId="0" fontId="4" fillId="0" borderId="17" xfId="0" applyFont="1" applyBorder="1" applyAlignment="1">
      <alignment horizontal="center" vertical="top"/>
    </xf>
    <xf numFmtId="9" fontId="4" fillId="0" borderId="17" xfId="0" applyNumberFormat="1" applyFont="1" applyBorder="1" applyAlignment="1">
      <alignment horizontal="left" vertical="top" wrapText="1"/>
    </xf>
    <xf numFmtId="14" fontId="4" fillId="0" borderId="21" xfId="0" applyNumberFormat="1" applyFont="1" applyBorder="1" applyAlignment="1">
      <alignment horizontal="left" vertical="top"/>
    </xf>
    <xf numFmtId="0" fontId="4" fillId="0" borderId="19" xfId="0" applyFont="1" applyBorder="1" applyAlignment="1">
      <alignment horizontal="left" vertical="top" wrapText="1"/>
    </xf>
    <xf numFmtId="14" fontId="4" fillId="0" borderId="20" xfId="0" applyNumberFormat="1" applyFont="1" applyBorder="1" applyAlignment="1">
      <alignment horizontal="left" vertical="top"/>
    </xf>
    <xf numFmtId="0" fontId="35" fillId="0" borderId="17" xfId="0" applyFont="1" applyBorder="1" applyAlignment="1">
      <alignment horizontal="left" vertical="top" wrapText="1"/>
    </xf>
    <xf numFmtId="0" fontId="32" fillId="0" borderId="17" xfId="0" applyFont="1" applyBorder="1" applyAlignment="1">
      <alignment horizontal="left" vertical="top" wrapText="1"/>
    </xf>
    <xf numFmtId="0" fontId="4" fillId="0" borderId="17" xfId="0" applyFont="1" applyBorder="1" applyAlignment="1">
      <alignment horizontal="right" vertical="top" wrapText="1"/>
    </xf>
    <xf numFmtId="0" fontId="4" fillId="0" borderId="18" xfId="0" applyFont="1" applyBorder="1" applyAlignment="1">
      <alignment horizontal="center" vertical="top"/>
    </xf>
    <xf numFmtId="0" fontId="4" fillId="0" borderId="18" xfId="0" applyFont="1" applyBorder="1" applyAlignment="1">
      <alignment horizontal="left" vertical="top" wrapText="1"/>
    </xf>
    <xf numFmtId="9" fontId="4" fillId="0" borderId="18" xfId="0" applyNumberFormat="1" applyFont="1" applyBorder="1" applyAlignment="1">
      <alignment horizontal="left" vertical="top" wrapText="1"/>
    </xf>
    <xf numFmtId="14" fontId="4" fillId="0" borderId="18" xfId="0" applyNumberFormat="1" applyFont="1" applyBorder="1" applyAlignment="1">
      <alignment horizontal="left" vertical="top"/>
    </xf>
    <xf numFmtId="0" fontId="37" fillId="2" borderId="3" xfId="0" applyFont="1" applyFill="1" applyBorder="1" applyAlignment="1">
      <alignment vertical="top" wrapText="1"/>
    </xf>
    <xf numFmtId="0" fontId="38" fillId="2" borderId="3" xfId="0" applyFont="1" applyFill="1" applyBorder="1" applyAlignment="1">
      <alignment vertical="top" wrapText="1"/>
    </xf>
    <xf numFmtId="0" fontId="39" fillId="4" borderId="3" xfId="0" applyFont="1" applyFill="1" applyBorder="1" applyAlignment="1">
      <alignment vertical="top" wrapText="1"/>
    </xf>
    <xf numFmtId="0" fontId="40" fillId="0" borderId="1" xfId="0" applyFont="1" applyBorder="1" applyAlignment="1">
      <alignment vertical="top" wrapText="1"/>
    </xf>
    <xf numFmtId="0" fontId="40" fillId="14" borderId="3" xfId="0" applyFont="1" applyFill="1" applyBorder="1" applyAlignment="1">
      <alignment vertical="top" wrapText="1"/>
    </xf>
    <xf numFmtId="0" fontId="23" fillId="5" borderId="5" xfId="0" applyFont="1" applyFill="1" applyBorder="1" applyAlignment="1">
      <alignment vertical="top" wrapText="1"/>
    </xf>
    <xf numFmtId="0" fontId="39" fillId="0" borderId="2" xfId="0" applyFont="1" applyBorder="1" applyAlignment="1">
      <alignment horizontal="center" vertical="top" wrapText="1"/>
    </xf>
    <xf numFmtId="0" fontId="23" fillId="6" borderId="1" xfId="0" applyFont="1" applyFill="1" applyBorder="1" applyAlignment="1">
      <alignment vertical="top" wrapText="1"/>
    </xf>
    <xf numFmtId="0" fontId="23" fillId="0" borderId="1" xfId="0" applyFont="1" applyBorder="1" applyAlignment="1">
      <alignment vertical="top" wrapText="1"/>
    </xf>
    <xf numFmtId="0" fontId="23" fillId="0" borderId="6" xfId="0" applyFont="1" applyBorder="1" applyAlignment="1">
      <alignment vertical="top" wrapText="1"/>
    </xf>
    <xf numFmtId="0" fontId="23" fillId="5" borderId="2" xfId="0" applyFont="1" applyFill="1" applyBorder="1" applyAlignment="1">
      <alignment vertical="top" wrapText="1"/>
    </xf>
    <xf numFmtId="0" fontId="23" fillId="0" borderId="7" xfId="0" applyFont="1" applyBorder="1" applyAlignment="1">
      <alignment vertical="top" wrapText="1"/>
    </xf>
    <xf numFmtId="0" fontId="40" fillId="21" borderId="1" xfId="0" applyFont="1" applyFill="1" applyBorder="1" applyAlignment="1">
      <alignment vertical="top" wrapText="1"/>
    </xf>
    <xf numFmtId="0" fontId="39" fillId="0" borderId="1" xfId="0" applyFont="1" applyBorder="1" applyAlignment="1">
      <alignment horizontal="center" vertical="top" wrapText="1"/>
    </xf>
    <xf numFmtId="0" fontId="40" fillId="21" borderId="3" xfId="0" applyFont="1" applyFill="1" applyBorder="1" applyAlignment="1">
      <alignment vertical="top" wrapText="1"/>
    </xf>
    <xf numFmtId="0" fontId="25" fillId="6" borderId="17" xfId="0" applyFont="1" applyFill="1" applyBorder="1" applyAlignment="1">
      <alignment vertical="top" wrapText="1"/>
    </xf>
    <xf numFmtId="3" fontId="2" fillId="0" borderId="8" xfId="0" applyNumberFormat="1" applyFont="1" applyBorder="1" applyAlignment="1">
      <alignment vertical="top" wrapText="1"/>
    </xf>
    <xf numFmtId="0" fontId="4" fillId="0" borderId="28" xfId="0" applyFont="1" applyBorder="1" applyAlignment="1">
      <alignment horizontal="center" vertical="top"/>
    </xf>
    <xf numFmtId="0" fontId="4" fillId="0" borderId="19" xfId="0" applyFont="1" applyBorder="1" applyAlignment="1">
      <alignment horizontal="center" vertical="top"/>
    </xf>
    <xf numFmtId="9" fontId="4" fillId="0" borderId="19" xfId="0" applyNumberFormat="1" applyFont="1" applyBorder="1" applyAlignment="1">
      <alignment horizontal="left" vertical="top" wrapText="1"/>
    </xf>
    <xf numFmtId="14" fontId="4" fillId="0" borderId="19" xfId="0" applyNumberFormat="1" applyFont="1" applyBorder="1" applyAlignment="1">
      <alignment horizontal="left" vertical="top"/>
    </xf>
    <xf numFmtId="14" fontId="4" fillId="0" borderId="22" xfId="0" applyNumberFormat="1" applyFont="1" applyBorder="1" applyAlignment="1">
      <alignment horizontal="left" vertical="top"/>
    </xf>
    <xf numFmtId="0" fontId="4" fillId="0" borderId="23" xfId="0" applyFont="1" applyBorder="1" applyAlignment="1">
      <alignment horizontal="center" vertical="top"/>
    </xf>
    <xf numFmtId="0" fontId="4" fillId="0" borderId="24" xfId="0" applyFont="1" applyBorder="1" applyAlignment="1">
      <alignment horizontal="left" vertical="top" wrapText="1"/>
    </xf>
    <xf numFmtId="9" fontId="2" fillId="0" borderId="3" xfId="3" applyFont="1" applyFill="1" applyBorder="1" applyAlignment="1">
      <alignment vertical="top" wrapText="1"/>
    </xf>
    <xf numFmtId="0" fontId="4" fillId="0" borderId="29" xfId="0" applyFont="1" applyBorder="1" applyAlignment="1">
      <alignment horizontal="center" vertical="top"/>
    </xf>
    <xf numFmtId="14" fontId="4" fillId="0" borderId="17" xfId="0" applyNumberFormat="1" applyFont="1" applyBorder="1" applyAlignment="1">
      <alignment horizontal="left" vertical="top" wrapText="1"/>
    </xf>
    <xf numFmtId="0" fontId="2" fillId="0" borderId="11" xfId="0" applyFont="1" applyBorder="1" applyAlignment="1">
      <alignment horizontal="right" vertical="top" wrapText="1"/>
    </xf>
    <xf numFmtId="0" fontId="10" fillId="3" borderId="11" xfId="0" applyFont="1" applyFill="1" applyBorder="1" applyAlignment="1">
      <alignment vertical="top" wrapText="1"/>
    </xf>
    <xf numFmtId="0" fontId="10" fillId="2" borderId="11" xfId="0" applyFont="1" applyFill="1" applyBorder="1" applyAlignment="1">
      <alignment vertical="top" wrapText="1"/>
    </xf>
    <xf numFmtId="0" fontId="6" fillId="0" borderId="0" xfId="0" applyFont="1"/>
    <xf numFmtId="0" fontId="6" fillId="5" borderId="17" xfId="0" applyFont="1" applyFill="1" applyBorder="1" applyAlignment="1">
      <alignment vertical="top" wrapText="1"/>
    </xf>
    <xf numFmtId="0" fontId="6" fillId="17" borderId="0" xfId="0" applyFont="1" applyFill="1"/>
    <xf numFmtId="0" fontId="6" fillId="16" borderId="0" xfId="0" applyFont="1" applyFill="1"/>
    <xf numFmtId="0" fontId="6" fillId="18" borderId="0" xfId="0" applyFont="1" applyFill="1"/>
    <xf numFmtId="0" fontId="6" fillId="13" borderId="17" xfId="0" applyFont="1" applyFill="1" applyBorder="1" applyAlignment="1">
      <alignment vertical="top" wrapText="1"/>
    </xf>
    <xf numFmtId="0" fontId="10" fillId="3" borderId="1" xfId="0" applyFont="1" applyFill="1" applyBorder="1" applyAlignment="1">
      <alignment vertical="top" wrapText="1"/>
    </xf>
    <xf numFmtId="0" fontId="10" fillId="3" borderId="9" xfId="0" applyFont="1" applyFill="1" applyBorder="1" applyAlignment="1">
      <alignment vertical="top" wrapText="1"/>
    </xf>
    <xf numFmtId="0" fontId="10" fillId="2" borderId="9" xfId="0" applyFont="1" applyFill="1" applyBorder="1" applyAlignment="1">
      <alignment vertical="top" wrapText="1"/>
    </xf>
    <xf numFmtId="0" fontId="6" fillId="5" borderId="4" xfId="0" applyFont="1" applyFill="1" applyBorder="1" applyAlignment="1">
      <alignment horizontal="center" vertical="top" wrapText="1"/>
    </xf>
    <xf numFmtId="0" fontId="6" fillId="5" borderId="4" xfId="0" applyFont="1" applyFill="1" applyBorder="1" applyAlignment="1">
      <alignment vertical="top" wrapText="1"/>
    </xf>
    <xf numFmtId="0" fontId="6" fillId="5" borderId="5" xfId="0" applyFont="1" applyFill="1" applyBorder="1" applyAlignment="1">
      <alignment horizontal="center" vertical="top" wrapText="1"/>
    </xf>
    <xf numFmtId="0" fontId="10" fillId="3" borderId="4" xfId="0" applyFont="1" applyFill="1" applyBorder="1" applyAlignment="1">
      <alignment vertical="top" wrapText="1"/>
    </xf>
    <xf numFmtId="2" fontId="6" fillId="5" borderId="4" xfId="0" applyNumberFormat="1" applyFont="1" applyFill="1" applyBorder="1" applyAlignment="1">
      <alignment vertical="top" wrapText="1"/>
    </xf>
    <xf numFmtId="166" fontId="6" fillId="5" borderId="4" xfId="0" applyNumberFormat="1" applyFont="1" applyFill="1" applyBorder="1" applyAlignment="1">
      <alignment vertical="top" wrapText="1"/>
    </xf>
    <xf numFmtId="0" fontId="6" fillId="0" borderId="4" xfId="0" applyFont="1" applyBorder="1" applyAlignment="1">
      <alignment vertical="top" wrapText="1"/>
    </xf>
    <xf numFmtId="0" fontId="6" fillId="5" borderId="4" xfId="0" applyFont="1" applyFill="1" applyBorder="1" applyAlignment="1">
      <alignment horizontal="left" vertical="top" wrapText="1"/>
    </xf>
    <xf numFmtId="0" fontId="6" fillId="5" borderId="12" xfId="0" applyFont="1" applyFill="1" applyBorder="1" applyAlignment="1">
      <alignment vertical="top" wrapText="1"/>
    </xf>
    <xf numFmtId="0" fontId="6" fillId="0" borderId="11" xfId="0" applyFont="1" applyBorder="1" applyAlignment="1">
      <alignment vertical="top" wrapText="1"/>
    </xf>
    <xf numFmtId="0" fontId="6" fillId="5" borderId="11" xfId="0" applyFont="1" applyFill="1" applyBorder="1" applyAlignment="1">
      <alignment vertical="top" wrapText="1"/>
    </xf>
    <xf numFmtId="0" fontId="6" fillId="5" borderId="4" xfId="0" applyFont="1" applyFill="1" applyBorder="1" applyAlignment="1">
      <alignment horizontal="center" vertical="center" wrapText="1"/>
    </xf>
    <xf numFmtId="0" fontId="10" fillId="3" borderId="12" xfId="0" applyFont="1" applyFill="1" applyBorder="1" applyAlignment="1">
      <alignment vertical="top" wrapText="1"/>
    </xf>
    <xf numFmtId="0" fontId="10" fillId="23" borderId="1" xfId="0" applyFont="1" applyFill="1" applyBorder="1" applyAlignment="1">
      <alignment vertical="top" wrapText="1"/>
    </xf>
    <xf numFmtId="0" fontId="10" fillId="23" borderId="5" xfId="0" applyFont="1" applyFill="1" applyBorder="1" applyAlignment="1">
      <alignment vertical="top" wrapText="1"/>
    </xf>
    <xf numFmtId="0" fontId="42" fillId="0" borderId="0" xfId="1" applyFont="1" applyAlignment="1">
      <alignment vertical="center"/>
    </xf>
    <xf numFmtId="0" fontId="4" fillId="17" borderId="0" xfId="0" applyFont="1" applyFill="1"/>
    <xf numFmtId="0" fontId="4" fillId="16" borderId="0" xfId="0" applyFont="1" applyFill="1"/>
    <xf numFmtId="0" fontId="4" fillId="18" borderId="0" xfId="0" applyFont="1" applyFill="1"/>
    <xf numFmtId="0" fontId="4" fillId="21" borderId="0" xfId="0" applyFont="1" applyFill="1" applyAlignment="1">
      <alignment wrapText="1"/>
    </xf>
    <xf numFmtId="0" fontId="4" fillId="20" borderId="0" xfId="0" applyFont="1" applyFill="1"/>
    <xf numFmtId="0" fontId="4" fillId="19" borderId="17" xfId="0" applyFont="1" applyFill="1" applyBorder="1" applyAlignment="1">
      <alignment vertical="top" wrapText="1"/>
    </xf>
    <xf numFmtId="0" fontId="4" fillId="0" borderId="1" xfId="0" applyFont="1" applyBorder="1" applyAlignment="1">
      <alignment wrapText="1"/>
    </xf>
    <xf numFmtId="0" fontId="4" fillId="19" borderId="17" xfId="0" quotePrefix="1" applyFont="1" applyFill="1" applyBorder="1" applyAlignment="1">
      <alignment wrapText="1"/>
    </xf>
    <xf numFmtId="0" fontId="2" fillId="5" borderId="0" xfId="0" applyFont="1" applyFill="1" applyAlignment="1">
      <alignment vertical="top" wrapText="1"/>
    </xf>
    <xf numFmtId="0" fontId="0" fillId="0" borderId="17" xfId="0" applyBorder="1" applyAlignment="1">
      <alignment horizontal="left" vertical="top" wrapText="1"/>
    </xf>
    <xf numFmtId="0" fontId="44" fillId="21" borderId="17" xfId="0" applyFont="1" applyFill="1" applyBorder="1" applyAlignment="1">
      <alignment vertical="top" wrapText="1"/>
    </xf>
    <xf numFmtId="0" fontId="10" fillId="3" borderId="0" xfId="0" applyFont="1" applyFill="1" applyAlignment="1">
      <alignment vertical="top" wrapText="1"/>
    </xf>
    <xf numFmtId="0" fontId="10" fillId="2" borderId="17" xfId="0" applyFont="1" applyFill="1" applyBorder="1" applyAlignment="1">
      <alignment vertical="top" wrapText="1"/>
    </xf>
    <xf numFmtId="0" fontId="6" fillId="0" borderId="12" xfId="0" applyFont="1" applyBorder="1" applyAlignment="1">
      <alignment horizontal="left" vertical="top" wrapText="1"/>
    </xf>
    <xf numFmtId="0" fontId="6" fillId="0" borderId="27" xfId="0" applyFont="1" applyBorder="1" applyAlignment="1">
      <alignment horizontal="left" vertical="top" wrapText="1"/>
    </xf>
    <xf numFmtId="0" fontId="6" fillId="5" borderId="17" xfId="0" applyFont="1" applyFill="1" applyBorder="1" applyAlignment="1">
      <alignment vertical="center" wrapText="1"/>
    </xf>
    <xf numFmtId="14" fontId="4" fillId="0" borderId="25" xfId="0" applyNumberFormat="1" applyFont="1" applyBorder="1" applyAlignment="1">
      <alignment horizontal="left" vertical="top"/>
    </xf>
    <xf numFmtId="0" fontId="20" fillId="0" borderId="0" xfId="0" applyFont="1" applyAlignment="1">
      <alignment vertical="top" wrapText="1"/>
    </xf>
    <xf numFmtId="0" fontId="35" fillId="0" borderId="19" xfId="0" applyFont="1" applyBorder="1" applyAlignment="1">
      <alignment horizontal="left" vertical="top" wrapText="1"/>
    </xf>
    <xf numFmtId="0" fontId="32" fillId="0" borderId="19" xfId="0" applyFont="1" applyBorder="1" applyAlignment="1">
      <alignment horizontal="left" vertical="top" wrapText="1"/>
    </xf>
    <xf numFmtId="0" fontId="4" fillId="0" borderId="0" xfId="0" applyFont="1" applyAlignment="1">
      <alignment wrapText="1"/>
    </xf>
    <xf numFmtId="0" fontId="20" fillId="0" borderId="0" xfId="0" applyFont="1" applyAlignment="1">
      <alignment horizontal="center" vertical="top"/>
    </xf>
    <xf numFmtId="0" fontId="20" fillId="0" borderId="0" xfId="0" applyFont="1" applyAlignment="1">
      <alignment horizontal="center" vertical="top" wrapText="1"/>
    </xf>
    <xf numFmtId="0" fontId="0" fillId="0" borderId="0" xfId="0" applyAlignment="1">
      <alignment horizontal="center" vertical="top"/>
    </xf>
    <xf numFmtId="0" fontId="6" fillId="5" borderId="5" xfId="0" applyFont="1" applyFill="1" applyBorder="1" applyAlignment="1">
      <alignment horizontal="left" vertical="top" wrapText="1"/>
    </xf>
    <xf numFmtId="0" fontId="6" fillId="24" borderId="0" xfId="0" applyFont="1" applyFill="1" applyAlignment="1">
      <alignment vertical="center"/>
    </xf>
    <xf numFmtId="0" fontId="6" fillId="24" borderId="0" xfId="0" applyFont="1" applyFill="1" applyAlignment="1">
      <alignment vertical="center" wrapText="1"/>
    </xf>
    <xf numFmtId="0" fontId="46" fillId="0" borderId="0" xfId="0" applyFont="1" applyAlignment="1">
      <alignment vertical="top" wrapText="1"/>
    </xf>
    <xf numFmtId="0" fontId="46" fillId="0" borderId="0" xfId="0" applyFont="1" applyAlignment="1">
      <alignment vertical="top"/>
    </xf>
    <xf numFmtId="0" fontId="24" fillId="19" borderId="1" xfId="0" applyFont="1" applyFill="1" applyBorder="1" applyAlignment="1">
      <alignment vertical="top" wrapText="1"/>
    </xf>
    <xf numFmtId="0" fontId="46" fillId="0" borderId="17" xfId="0" applyFont="1" applyBorder="1" applyAlignment="1">
      <alignment horizontal="left" vertical="top" wrapText="1"/>
    </xf>
    <xf numFmtId="14" fontId="46" fillId="0" borderId="17" xfId="0" applyNumberFormat="1" applyFont="1" applyBorder="1" applyAlignment="1">
      <alignment horizontal="left" vertical="top"/>
    </xf>
    <xf numFmtId="0" fontId="49" fillId="0" borderId="17" xfId="0" applyFont="1" applyBorder="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xf>
    <xf numFmtId="0" fontId="4" fillId="0" borderId="0" xfId="0" applyFont="1" applyAlignment="1">
      <alignment horizontal="center" vertical="top" wrapText="1"/>
    </xf>
    <xf numFmtId="0" fontId="44" fillId="2" borderId="9" xfId="0" applyFont="1" applyFill="1" applyBorder="1" applyAlignment="1">
      <alignment vertical="top" wrapText="1"/>
    </xf>
    <xf numFmtId="0" fontId="24" fillId="21" borderId="3" xfId="0" applyFont="1" applyFill="1" applyBorder="1" applyAlignment="1">
      <alignment vertical="top" wrapText="1"/>
    </xf>
    <xf numFmtId="0" fontId="22" fillId="2" borderId="1" xfId="0" applyFont="1" applyFill="1" applyBorder="1" applyAlignment="1">
      <alignment vertical="top" wrapText="1"/>
    </xf>
    <xf numFmtId="0" fontId="22" fillId="2" borderId="9" xfId="0" applyFont="1" applyFill="1" applyBorder="1" applyAlignment="1">
      <alignment vertical="top" wrapText="1"/>
    </xf>
    <xf numFmtId="0" fontId="22" fillId="4" borderId="9" xfId="0" applyFont="1" applyFill="1" applyBorder="1" applyAlignment="1">
      <alignment vertical="top" wrapText="1"/>
    </xf>
    <xf numFmtId="0" fontId="24" fillId="5" borderId="4" xfId="0" applyFont="1" applyFill="1" applyBorder="1" applyAlignment="1">
      <alignment vertical="top" wrapText="1"/>
    </xf>
    <xf numFmtId="0" fontId="22" fillId="0" borderId="11" xfId="0" applyFont="1" applyBorder="1" applyAlignment="1">
      <alignment horizontal="center" vertical="top" wrapText="1"/>
    </xf>
    <xf numFmtId="0" fontId="24" fillId="5" borderId="5" xfId="0" applyFont="1" applyFill="1" applyBorder="1" applyAlignment="1">
      <alignment vertical="top" wrapText="1"/>
    </xf>
    <xf numFmtId="0" fontId="22" fillId="0" borderId="1" xfId="0" applyFont="1" applyBorder="1" applyAlignment="1">
      <alignment horizontal="center" vertical="top" wrapText="1"/>
    </xf>
    <xf numFmtId="0" fontId="24" fillId="0" borderId="3" xfId="0" applyFont="1" applyBorder="1" applyAlignment="1">
      <alignment horizontal="left" vertical="top" wrapText="1"/>
    </xf>
    <xf numFmtId="0" fontId="24" fillId="5" borderId="2" xfId="0" applyFont="1" applyFill="1" applyBorder="1" applyAlignment="1">
      <alignment vertical="top" wrapText="1"/>
    </xf>
    <xf numFmtId="0" fontId="24" fillId="21" borderId="1" xfId="0" applyFont="1" applyFill="1" applyBorder="1" applyAlignment="1">
      <alignment vertical="top" wrapText="1"/>
    </xf>
    <xf numFmtId="0" fontId="24" fillId="21" borderId="10" xfId="0" applyFont="1" applyFill="1" applyBorder="1" applyAlignment="1">
      <alignment vertical="top" wrapText="1"/>
    </xf>
    <xf numFmtId="0" fontId="2" fillId="21" borderId="10" xfId="0" applyFont="1" applyFill="1" applyBorder="1" applyAlignment="1">
      <alignment vertical="top" wrapText="1"/>
    </xf>
    <xf numFmtId="9" fontId="24" fillId="0" borderId="1" xfId="0" applyNumberFormat="1" applyFont="1" applyBorder="1" applyAlignment="1">
      <alignment vertical="top" wrapText="1"/>
    </xf>
    <xf numFmtId="0" fontId="50" fillId="5" borderId="4" xfId="0" applyFont="1" applyFill="1" applyBorder="1" applyAlignment="1">
      <alignment vertical="top" wrapText="1"/>
    </xf>
    <xf numFmtId="9" fontId="24" fillId="0" borderId="1" xfId="0" applyNumberFormat="1" applyFont="1" applyBorder="1" applyAlignment="1">
      <alignment horizontal="right" vertical="top" wrapText="1"/>
    </xf>
    <xf numFmtId="0" fontId="20" fillId="0" borderId="17" xfId="0" applyFont="1" applyBorder="1" applyAlignment="1">
      <alignment horizontal="right" vertical="top" wrapText="1"/>
    </xf>
    <xf numFmtId="9" fontId="46" fillId="0" borderId="17" xfId="0" applyNumberFormat="1" applyFont="1" applyBorder="1" applyAlignment="1">
      <alignment horizontal="left" vertical="top" wrapText="1"/>
    </xf>
    <xf numFmtId="0" fontId="51" fillId="0" borderId="0" xfId="0" applyFont="1"/>
    <xf numFmtId="0" fontId="50" fillId="0" borderId="4" xfId="0" applyFont="1" applyBorder="1" applyAlignment="1">
      <alignment vertical="top" wrapText="1"/>
    </xf>
    <xf numFmtId="9" fontId="6" fillId="0" borderId="0" xfId="3" applyFont="1"/>
    <xf numFmtId="9" fontId="24" fillId="0" borderId="1" xfId="3" applyFont="1" applyFill="1" applyBorder="1" applyAlignment="1">
      <alignment vertical="top" wrapText="1"/>
    </xf>
    <xf numFmtId="0" fontId="24" fillId="0" borderId="5" xfId="0" applyFont="1" applyBorder="1" applyAlignment="1">
      <alignment vertical="top" wrapText="1"/>
    </xf>
    <xf numFmtId="0" fontId="24" fillId="0" borderId="3" xfId="0" applyFont="1" applyBorder="1" applyAlignment="1">
      <alignment horizontal="center" vertical="top" wrapText="1"/>
    </xf>
    <xf numFmtId="0" fontId="5" fillId="11" borderId="35" xfId="0" applyFont="1" applyFill="1" applyBorder="1" applyAlignment="1">
      <alignment horizontal="center"/>
    </xf>
    <xf numFmtId="0" fontId="18" fillId="11" borderId="36" xfId="0" applyFont="1" applyFill="1" applyBorder="1" applyAlignment="1">
      <alignment horizontal="left" wrapText="1"/>
    </xf>
    <xf numFmtId="0" fontId="18" fillId="11" borderId="35" xfId="0" applyFont="1" applyFill="1" applyBorder="1" applyAlignment="1">
      <alignment horizontal="center" wrapText="1"/>
    </xf>
    <xf numFmtId="0" fontId="18" fillId="11" borderId="37" xfId="0" applyFont="1" applyFill="1" applyBorder="1" applyAlignment="1">
      <alignment horizontal="center" wrapText="1"/>
    </xf>
    <xf numFmtId="0" fontId="18" fillId="11" borderId="38" xfId="0" applyFont="1" applyFill="1" applyBorder="1" applyAlignment="1">
      <alignment horizontal="center" wrapText="1"/>
    </xf>
    <xf numFmtId="0" fontId="18" fillId="11" borderId="35" xfId="0" applyFont="1" applyFill="1" applyBorder="1" applyAlignment="1">
      <alignment horizontal="center"/>
    </xf>
    <xf numFmtId="0" fontId="46" fillId="0" borderId="17" xfId="0" applyFont="1" applyBorder="1" applyAlignment="1">
      <alignment horizontal="center" vertical="top"/>
    </xf>
    <xf numFmtId="0" fontId="55" fillId="0" borderId="17" xfId="0" applyFont="1" applyBorder="1"/>
    <xf numFmtId="0" fontId="2" fillId="25" borderId="1" xfId="0" applyFont="1" applyFill="1" applyBorder="1" applyAlignment="1">
      <alignment vertical="top" wrapText="1"/>
    </xf>
    <xf numFmtId="0" fontId="2" fillId="26" borderId="1" xfId="0" applyFont="1" applyFill="1" applyBorder="1" applyAlignment="1">
      <alignment vertical="top" wrapText="1"/>
    </xf>
    <xf numFmtId="0" fontId="2" fillId="27" borderId="1" xfId="0" applyFont="1" applyFill="1" applyBorder="1" applyAlignment="1">
      <alignment vertical="top" wrapText="1"/>
    </xf>
    <xf numFmtId="0" fontId="29" fillId="27" borderId="9" xfId="0" applyFont="1" applyFill="1" applyBorder="1" applyAlignment="1">
      <alignment vertical="top" wrapText="1"/>
    </xf>
    <xf numFmtId="0" fontId="2" fillId="27" borderId="3" xfId="0" applyFont="1" applyFill="1" applyBorder="1" applyAlignment="1">
      <alignment vertical="top" wrapText="1"/>
    </xf>
    <xf numFmtId="9" fontId="2" fillId="27" borderId="3" xfId="0" applyNumberFormat="1" applyFont="1" applyFill="1" applyBorder="1" applyAlignment="1">
      <alignment vertical="top" wrapText="1"/>
    </xf>
    <xf numFmtId="9" fontId="2" fillId="26" borderId="3" xfId="0" applyNumberFormat="1" applyFont="1" applyFill="1" applyBorder="1" applyAlignment="1">
      <alignment horizontal="right" vertical="top" wrapText="1"/>
    </xf>
    <xf numFmtId="0" fontId="2" fillId="26" borderId="3" xfId="0" applyFont="1" applyFill="1" applyBorder="1" applyAlignment="1">
      <alignment vertical="top" wrapText="1"/>
    </xf>
    <xf numFmtId="0" fontId="4" fillId="25" borderId="17" xfId="0" applyFont="1" applyFill="1" applyBorder="1" applyAlignment="1">
      <alignment wrapText="1"/>
    </xf>
    <xf numFmtId="0" fontId="2" fillId="26" borderId="17" xfId="0" applyFont="1" applyFill="1" applyBorder="1" applyAlignment="1">
      <alignment vertical="top" wrapText="1"/>
    </xf>
    <xf numFmtId="0" fontId="6" fillId="0" borderId="12" xfId="0" applyFont="1" applyBorder="1" applyAlignment="1">
      <alignment vertical="top" wrapText="1"/>
    </xf>
    <xf numFmtId="9" fontId="24" fillId="14" borderId="3" xfId="0" applyNumberFormat="1" applyFont="1" applyFill="1" applyBorder="1" applyAlignment="1">
      <alignment vertical="top" wrapText="1"/>
    </xf>
    <xf numFmtId="0" fontId="20" fillId="14" borderId="17" xfId="0" applyFont="1" applyFill="1" applyBorder="1" applyAlignment="1">
      <alignment wrapText="1"/>
    </xf>
    <xf numFmtId="0" fontId="1" fillId="0" borderId="0" xfId="0" applyFont="1" applyAlignment="1">
      <alignment vertical="center"/>
    </xf>
    <xf numFmtId="0" fontId="2" fillId="0" borderId="0" xfId="0" applyFont="1" applyAlignment="1">
      <alignment vertical="center"/>
    </xf>
    <xf numFmtId="0" fontId="2" fillId="24" borderId="0" xfId="0" applyFont="1" applyFill="1" applyAlignment="1">
      <alignment vertical="center"/>
    </xf>
    <xf numFmtId="0" fontId="2" fillId="22" borderId="0" xfId="0" applyFont="1" applyFill="1" applyAlignment="1">
      <alignment vertical="center"/>
    </xf>
    <xf numFmtId="0" fontId="2" fillId="0" borderId="0" xfId="0" applyFont="1"/>
    <xf numFmtId="0" fontId="57" fillId="0" borderId="0" xfId="1" applyFont="1" applyAlignment="1">
      <alignment vertical="center"/>
    </xf>
    <xf numFmtId="0" fontId="2" fillId="24" borderId="0" xfId="0" applyFont="1" applyFill="1" applyAlignment="1">
      <alignment vertical="center" wrapText="1"/>
    </xf>
    <xf numFmtId="0" fontId="2" fillId="22" borderId="0" xfId="0" applyFont="1" applyFill="1" applyAlignment="1">
      <alignment vertical="center" wrapText="1"/>
    </xf>
    <xf numFmtId="0" fontId="2" fillId="0" borderId="0" xfId="0" applyFont="1" applyAlignment="1">
      <alignment vertical="top"/>
    </xf>
    <xf numFmtId="0" fontId="2" fillId="17" borderId="0" xfId="0" applyFont="1" applyFill="1"/>
    <xf numFmtId="0" fontId="2" fillId="16" borderId="0" xfId="0" applyFont="1" applyFill="1"/>
    <xf numFmtId="0" fontId="2" fillId="18" borderId="0" xfId="0" applyFont="1" applyFill="1"/>
    <xf numFmtId="0" fontId="2" fillId="21" borderId="0" xfId="0" applyFont="1" applyFill="1" applyAlignment="1">
      <alignment wrapText="1"/>
    </xf>
    <xf numFmtId="0" fontId="24" fillId="0" borderId="0" xfId="0" applyFont="1"/>
    <xf numFmtId="0" fontId="2" fillId="20" borderId="0" xfId="0" applyFont="1" applyFill="1"/>
    <xf numFmtId="0" fontId="2" fillId="0" borderId="17" xfId="0" applyFont="1" applyBorder="1" applyAlignment="1">
      <alignment wrapText="1"/>
    </xf>
    <xf numFmtId="0" fontId="2" fillId="25" borderId="17" xfId="0" applyFont="1" applyFill="1" applyBorder="1" applyAlignment="1">
      <alignment wrapText="1"/>
    </xf>
    <xf numFmtId="0" fontId="2" fillId="0" borderId="17" xfId="0" applyFont="1" applyBorder="1" applyAlignment="1">
      <alignment horizontal="right" vertical="top" wrapText="1"/>
    </xf>
    <xf numFmtId="0" fontId="24" fillId="0" borderId="17" xfId="0" applyFont="1" applyBorder="1" applyAlignment="1">
      <alignment wrapText="1"/>
    </xf>
    <xf numFmtId="0" fontId="24" fillId="14" borderId="17" xfId="0" applyFont="1" applyFill="1" applyBorder="1" applyAlignment="1">
      <alignment wrapText="1"/>
    </xf>
    <xf numFmtId="9" fontId="2" fillId="0" borderId="1" xfId="3" applyFont="1" applyFill="1" applyBorder="1" applyAlignment="1">
      <alignment vertical="top" wrapText="1"/>
    </xf>
    <xf numFmtId="0" fontId="2" fillId="21" borderId="1" xfId="0" applyFont="1" applyFill="1" applyBorder="1" applyAlignment="1">
      <alignment vertical="top" wrapText="1"/>
    </xf>
    <xf numFmtId="9" fontId="2" fillId="0" borderId="1" xfId="0" applyNumberFormat="1" applyFont="1" applyBorder="1" applyAlignment="1">
      <alignment vertical="top" wrapText="1"/>
    </xf>
    <xf numFmtId="0" fontId="2" fillId="0" borderId="3" xfId="0" applyFont="1" applyBorder="1" applyAlignment="1">
      <alignment horizontal="center" vertical="top" wrapText="1"/>
    </xf>
    <xf numFmtId="0" fontId="1" fillId="7" borderId="9" xfId="0" applyFont="1" applyFill="1" applyBorder="1" applyAlignment="1">
      <alignment horizontal="center" vertical="top" wrapText="1"/>
    </xf>
    <xf numFmtId="9" fontId="2" fillId="0" borderId="1" xfId="0" applyNumberFormat="1" applyFont="1" applyBorder="1" applyAlignment="1">
      <alignment horizontal="right" vertical="top" wrapText="1"/>
    </xf>
    <xf numFmtId="0" fontId="2" fillId="0" borderId="0" xfId="2" applyFont="1" applyAlignment="1">
      <alignment vertical="center"/>
    </xf>
    <xf numFmtId="0" fontId="2" fillId="0" borderId="0" xfId="2" applyFont="1"/>
    <xf numFmtId="0" fontId="2" fillId="0" borderId="15" xfId="2" applyFont="1" applyBorder="1" applyAlignment="1">
      <alignment vertical="top" wrapText="1"/>
    </xf>
    <xf numFmtId="0" fontId="2" fillId="0" borderId="9" xfId="2" applyFont="1" applyBorder="1" applyAlignment="1">
      <alignment vertical="top" wrapText="1"/>
    </xf>
    <xf numFmtId="0" fontId="1" fillId="3" borderId="2" xfId="2" applyFont="1" applyFill="1" applyBorder="1" applyAlignment="1">
      <alignment vertical="top" wrapText="1"/>
    </xf>
    <xf numFmtId="0" fontId="1" fillId="2" borderId="3" xfId="2" applyFont="1" applyFill="1" applyBorder="1" applyAlignment="1">
      <alignment vertical="top" wrapText="1"/>
    </xf>
    <xf numFmtId="0" fontId="1" fillId="4" borderId="3" xfId="2" applyFont="1" applyFill="1" applyBorder="1" applyAlignment="1">
      <alignment vertical="top" wrapText="1"/>
    </xf>
    <xf numFmtId="0" fontId="2" fillId="5" borderId="4" xfId="2" applyFont="1" applyFill="1" applyBorder="1" applyAlignment="1">
      <alignment vertical="top" wrapText="1"/>
    </xf>
    <xf numFmtId="0" fontId="1" fillId="0" borderId="1" xfId="2" applyFont="1" applyBorder="1" applyAlignment="1">
      <alignment horizontal="center" vertical="top" wrapText="1"/>
    </xf>
    <xf numFmtId="0" fontId="2" fillId="0" borderId="3" xfId="2" applyFont="1" applyBorder="1" applyAlignment="1">
      <alignment vertical="top" wrapText="1"/>
    </xf>
    <xf numFmtId="0" fontId="2" fillId="14" borderId="1" xfId="2" applyFont="1" applyFill="1" applyBorder="1" applyAlignment="1">
      <alignment vertical="top" wrapText="1"/>
    </xf>
    <xf numFmtId="0" fontId="2" fillId="14" borderId="3" xfId="2" applyFont="1" applyFill="1" applyBorder="1" applyAlignment="1">
      <alignment vertical="top" wrapText="1"/>
    </xf>
    <xf numFmtId="0" fontId="2" fillId="0" borderId="0" xfId="2" applyFont="1" applyAlignment="1">
      <alignment vertical="top"/>
    </xf>
    <xf numFmtId="0" fontId="2" fillId="17" borderId="0" xfId="2" applyFont="1" applyFill="1"/>
    <xf numFmtId="0" fontId="2" fillId="5" borderId="5" xfId="2" applyFont="1" applyFill="1" applyBorder="1" applyAlignment="1">
      <alignment vertical="top" wrapText="1"/>
    </xf>
    <xf numFmtId="0" fontId="1" fillId="0" borderId="2" xfId="2" applyFont="1" applyBorder="1" applyAlignment="1">
      <alignment horizontal="center" vertical="top" wrapText="1"/>
    </xf>
    <xf numFmtId="0" fontId="2" fillId="6" borderId="1" xfId="2" applyFont="1" applyFill="1" applyBorder="1" applyAlignment="1">
      <alignment vertical="top" wrapText="1"/>
    </xf>
    <xf numFmtId="0" fontId="40" fillId="0" borderId="1" xfId="2" applyFont="1" applyBorder="1" applyAlignment="1">
      <alignment vertical="top" wrapText="1"/>
    </xf>
    <xf numFmtId="0" fontId="2" fillId="0" borderId="1" xfId="2" applyFont="1" applyBorder="1" applyAlignment="1">
      <alignment vertical="top" wrapText="1"/>
    </xf>
    <xf numFmtId="0" fontId="2" fillId="16" borderId="0" xfId="2" applyFont="1" applyFill="1"/>
    <xf numFmtId="0" fontId="2" fillId="0" borderId="6" xfId="2" applyFont="1" applyBorder="1" applyAlignment="1">
      <alignment vertical="top" wrapText="1"/>
    </xf>
    <xf numFmtId="0" fontId="2" fillId="5" borderId="2" xfId="2" applyFont="1" applyFill="1" applyBorder="1" applyAlignment="1">
      <alignment vertical="top" wrapText="1"/>
    </xf>
    <xf numFmtId="0" fontId="2" fillId="0" borderId="7" xfId="2" applyFont="1" applyBorder="1" applyAlignment="1">
      <alignment vertical="top" wrapText="1"/>
    </xf>
    <xf numFmtId="0" fontId="2" fillId="18" borderId="0" xfId="2" applyFont="1" applyFill="1"/>
    <xf numFmtId="0" fontId="1" fillId="0" borderId="0" xfId="2" applyFont="1" applyAlignment="1">
      <alignment vertical="top" wrapText="1"/>
    </xf>
    <xf numFmtId="17" fontId="2" fillId="14" borderId="1" xfId="2" applyNumberFormat="1" applyFont="1" applyFill="1" applyBorder="1" applyAlignment="1">
      <alignment vertical="top" wrapText="1"/>
    </xf>
    <xf numFmtId="9" fontId="2" fillId="0" borderId="3" xfId="2" applyNumberFormat="1" applyFont="1" applyBorder="1" applyAlignment="1">
      <alignment vertical="top" wrapText="1"/>
    </xf>
    <xf numFmtId="0" fontId="37" fillId="2" borderId="3" xfId="2" applyFont="1" applyFill="1" applyBorder="1" applyAlignment="1">
      <alignment vertical="top" wrapText="1"/>
    </xf>
    <xf numFmtId="0" fontId="38" fillId="2" borderId="3" xfId="2" applyFont="1" applyFill="1" applyBorder="1" applyAlignment="1">
      <alignment vertical="top" wrapText="1"/>
    </xf>
    <xf numFmtId="0" fontId="39" fillId="4" borderId="3" xfId="2" applyFont="1" applyFill="1" applyBorder="1" applyAlignment="1">
      <alignment vertical="top" wrapText="1"/>
    </xf>
    <xf numFmtId="0" fontId="40" fillId="21" borderId="1" xfId="2" applyFont="1" applyFill="1" applyBorder="1" applyAlignment="1">
      <alignment vertical="top" wrapText="1"/>
    </xf>
    <xf numFmtId="0" fontId="39" fillId="0" borderId="1" xfId="2" applyFont="1" applyBorder="1" applyAlignment="1">
      <alignment horizontal="center" vertical="top" wrapText="1"/>
    </xf>
    <xf numFmtId="0" fontId="24" fillId="21" borderId="3" xfId="2" applyFont="1" applyFill="1" applyBorder="1" applyAlignment="1">
      <alignment vertical="top" wrapText="1"/>
    </xf>
    <xf numFmtId="0" fontId="40" fillId="14" borderId="3" xfId="2" applyFont="1" applyFill="1" applyBorder="1" applyAlignment="1">
      <alignment vertical="top" wrapText="1"/>
    </xf>
    <xf numFmtId="0" fontId="40" fillId="0" borderId="3" xfId="2" applyFont="1" applyBorder="1" applyAlignment="1">
      <alignment vertical="top" wrapText="1"/>
    </xf>
    <xf numFmtId="0" fontId="23" fillId="5" borderId="5" xfId="2" applyFont="1" applyFill="1" applyBorder="1" applyAlignment="1">
      <alignment vertical="top" wrapText="1"/>
    </xf>
    <xf numFmtId="0" fontId="39" fillId="0" borderId="2" xfId="2" applyFont="1" applyBorder="1" applyAlignment="1">
      <alignment horizontal="center" vertical="top" wrapText="1"/>
    </xf>
    <xf numFmtId="0" fontId="23" fillId="6" borderId="1" xfId="2" applyFont="1" applyFill="1" applyBorder="1" applyAlignment="1">
      <alignment vertical="top" wrapText="1"/>
    </xf>
    <xf numFmtId="0" fontId="23" fillId="0" borderId="1" xfId="2" applyFont="1" applyBorder="1" applyAlignment="1">
      <alignment vertical="top" wrapText="1"/>
    </xf>
    <xf numFmtId="0" fontId="23" fillId="0" borderId="6" xfId="2" applyFont="1" applyBorder="1" applyAlignment="1">
      <alignment vertical="top" wrapText="1"/>
    </xf>
    <xf numFmtId="0" fontId="23" fillId="5" borderId="2" xfId="2" applyFont="1" applyFill="1" applyBorder="1" applyAlignment="1">
      <alignment vertical="top" wrapText="1"/>
    </xf>
    <xf numFmtId="0" fontId="23" fillId="0" borderId="7" xfId="2" applyFont="1" applyBorder="1" applyAlignment="1">
      <alignment vertical="top" wrapText="1"/>
    </xf>
    <xf numFmtId="0" fontId="2" fillId="13" borderId="5" xfId="2" applyFont="1" applyFill="1" applyBorder="1" applyAlignment="1">
      <alignment vertical="top" wrapText="1"/>
    </xf>
    <xf numFmtId="0" fontId="2" fillId="0" borderId="8" xfId="2" applyFont="1" applyBorder="1" applyAlignment="1">
      <alignment vertical="top" wrapText="1"/>
    </xf>
    <xf numFmtId="0" fontId="1" fillId="3" borderId="1" xfId="2" applyFont="1" applyFill="1" applyBorder="1" applyAlignment="1">
      <alignment vertical="top" wrapText="1"/>
    </xf>
    <xf numFmtId="0" fontId="1" fillId="2" borderId="9" xfId="2" applyFont="1" applyFill="1" applyBorder="1" applyAlignment="1">
      <alignment vertical="top" wrapText="1"/>
    </xf>
    <xf numFmtId="0" fontId="22" fillId="4" borderId="3" xfId="2" applyFont="1" applyFill="1" applyBorder="1" applyAlignment="1">
      <alignment vertical="top" wrapText="1"/>
    </xf>
    <xf numFmtId="0" fontId="1" fillId="7" borderId="12" xfId="2" applyFont="1" applyFill="1" applyBorder="1" applyAlignment="1">
      <alignment vertical="top" wrapText="1"/>
    </xf>
    <xf numFmtId="9" fontId="2" fillId="14" borderId="9" xfId="2" applyNumberFormat="1" applyFont="1" applyFill="1" applyBorder="1" applyAlignment="1">
      <alignment vertical="top" wrapText="1"/>
    </xf>
    <xf numFmtId="0" fontId="2" fillId="14" borderId="9" xfId="2" applyFont="1" applyFill="1" applyBorder="1" applyAlignment="1">
      <alignment vertical="top" wrapText="1"/>
    </xf>
    <xf numFmtId="0" fontId="2" fillId="25" borderId="1" xfId="2" applyFont="1" applyFill="1" applyBorder="1" applyAlignment="1">
      <alignment vertical="top" wrapText="1"/>
    </xf>
    <xf numFmtId="0" fontId="2" fillId="26" borderId="1" xfId="2" applyFont="1" applyFill="1" applyBorder="1" applyAlignment="1">
      <alignment vertical="top" wrapText="1"/>
    </xf>
    <xf numFmtId="0" fontId="29" fillId="27" borderId="9" xfId="2" applyFont="1" applyFill="1" applyBorder="1" applyAlignment="1">
      <alignment vertical="top" wrapText="1"/>
    </xf>
    <xf numFmtId="0" fontId="24" fillId="0" borderId="1" xfId="2" applyFont="1" applyBorder="1" applyAlignment="1">
      <alignment vertical="top" wrapText="1"/>
    </xf>
    <xf numFmtId="9" fontId="2" fillId="14" borderId="3" xfId="2" applyNumberFormat="1" applyFont="1" applyFill="1" applyBorder="1" applyAlignment="1">
      <alignment vertical="top" wrapText="1"/>
    </xf>
    <xf numFmtId="0" fontId="1" fillId="4" borderId="9" xfId="2" applyFont="1" applyFill="1" applyBorder="1" applyAlignment="1">
      <alignment vertical="top" wrapText="1"/>
    </xf>
    <xf numFmtId="0" fontId="2" fillId="27" borderId="1" xfId="2" applyFont="1" applyFill="1" applyBorder="1" applyAlignment="1">
      <alignment vertical="top" wrapText="1"/>
    </xf>
    <xf numFmtId="10" fontId="2" fillId="0" borderId="3" xfId="2" applyNumberFormat="1" applyFont="1" applyBorder="1" applyAlignment="1">
      <alignment vertical="top" wrapText="1"/>
    </xf>
    <xf numFmtId="165" fontId="2" fillId="0" borderId="3" xfId="2" applyNumberFormat="1" applyFont="1" applyBorder="1" applyAlignment="1">
      <alignment vertical="top" wrapText="1"/>
    </xf>
    <xf numFmtId="0" fontId="2" fillId="22" borderId="9" xfId="2" applyFont="1" applyFill="1" applyBorder="1" applyAlignment="1">
      <alignment vertical="top" wrapText="1"/>
    </xf>
    <xf numFmtId="9" fontId="2" fillId="0" borderId="1" xfId="4" applyFont="1" applyFill="1" applyBorder="1" applyAlignment="1">
      <alignment vertical="top" wrapText="1"/>
    </xf>
    <xf numFmtId="9" fontId="2" fillId="0" borderId="1" xfId="2" applyNumberFormat="1" applyFont="1" applyBorder="1" applyAlignment="1">
      <alignment vertical="top" wrapText="1"/>
    </xf>
    <xf numFmtId="0" fontId="1" fillId="3" borderId="4" xfId="2" applyFont="1" applyFill="1" applyBorder="1" applyAlignment="1">
      <alignment vertical="top" wrapText="1"/>
    </xf>
    <xf numFmtId="0" fontId="1" fillId="6" borderId="3" xfId="2" applyFont="1" applyFill="1" applyBorder="1" applyAlignment="1">
      <alignment vertical="top" wrapText="1"/>
    </xf>
    <xf numFmtId="0" fontId="1" fillId="0" borderId="3" xfId="2" applyFont="1" applyBorder="1" applyAlignment="1">
      <alignment vertical="top" wrapText="1"/>
    </xf>
    <xf numFmtId="0" fontId="1" fillId="0" borderId="10" xfId="2" applyFont="1" applyBorder="1" applyAlignment="1">
      <alignment vertical="top" wrapText="1"/>
    </xf>
    <xf numFmtId="0" fontId="1" fillId="0" borderId="9" xfId="2" applyFont="1" applyBorder="1" applyAlignment="1">
      <alignment vertical="top" wrapText="1"/>
    </xf>
    <xf numFmtId="0" fontId="1" fillId="6" borderId="9" xfId="2" applyFont="1" applyFill="1" applyBorder="1" applyAlignment="1">
      <alignment vertical="top" wrapText="1"/>
    </xf>
    <xf numFmtId="0" fontId="1" fillId="6" borderId="1" xfId="2" applyFont="1" applyFill="1" applyBorder="1" applyAlignment="1">
      <alignment vertical="top" wrapText="1"/>
    </xf>
    <xf numFmtId="0" fontId="1" fillId="0" borderId="1" xfId="2" applyFont="1" applyBorder="1" applyAlignment="1">
      <alignment vertical="top" wrapText="1"/>
    </xf>
    <xf numFmtId="0" fontId="22" fillId="4" borderId="1" xfId="2" applyFont="1" applyFill="1" applyBorder="1" applyAlignment="1">
      <alignment vertical="top" wrapText="1"/>
    </xf>
    <xf numFmtId="0" fontId="1" fillId="7" borderId="9" xfId="2" applyFont="1" applyFill="1" applyBorder="1" applyAlignment="1">
      <alignment vertical="top" wrapText="1"/>
    </xf>
    <xf numFmtId="0" fontId="2" fillId="19" borderId="1" xfId="2" applyFont="1" applyFill="1" applyBorder="1" applyAlignment="1">
      <alignment vertical="top" wrapText="1"/>
    </xf>
    <xf numFmtId="0" fontId="2" fillId="5" borderId="5" xfId="2" applyFont="1" applyFill="1" applyBorder="1" applyAlignment="1">
      <alignment horizontal="center" vertical="top" wrapText="1"/>
    </xf>
    <xf numFmtId="0" fontId="2" fillId="27" borderId="3" xfId="2" applyFont="1" applyFill="1" applyBorder="1" applyAlignment="1">
      <alignment vertical="top" wrapText="1"/>
    </xf>
    <xf numFmtId="0" fontId="2" fillId="0" borderId="5" xfId="2" applyFont="1" applyBorder="1" applyAlignment="1">
      <alignment vertical="top" wrapText="1"/>
    </xf>
    <xf numFmtId="0" fontId="1" fillId="0" borderId="11" xfId="2" applyFont="1" applyBorder="1" applyAlignment="1">
      <alignment horizontal="center" vertical="top" wrapText="1"/>
    </xf>
    <xf numFmtId="0" fontId="2" fillId="21" borderId="0" xfId="2" applyFont="1" applyFill="1" applyAlignment="1">
      <alignment wrapText="1"/>
    </xf>
    <xf numFmtId="0" fontId="23" fillId="0" borderId="3" xfId="2" applyFont="1" applyBorder="1" applyAlignment="1">
      <alignment vertical="top" wrapText="1"/>
    </xf>
    <xf numFmtId="0" fontId="2" fillId="0" borderId="5" xfId="2" applyFont="1" applyBorder="1" applyAlignment="1">
      <alignment horizontal="left" vertical="top" wrapText="1"/>
    </xf>
    <xf numFmtId="0" fontId="2" fillId="6" borderId="10" xfId="2" applyFont="1" applyFill="1" applyBorder="1" applyAlignment="1">
      <alignment vertical="top" wrapText="1"/>
    </xf>
    <xf numFmtId="0" fontId="24" fillId="13" borderId="1" xfId="2" applyFont="1" applyFill="1" applyBorder="1" applyAlignment="1">
      <alignment vertical="top" wrapText="1"/>
    </xf>
    <xf numFmtId="0" fontId="26" fillId="0" borderId="11" xfId="2" applyFont="1" applyBorder="1" applyAlignment="1">
      <alignment horizontal="center" vertical="top" wrapText="1"/>
    </xf>
    <xf numFmtId="0" fontId="25" fillId="21" borderId="0" xfId="2" applyFont="1" applyFill="1" applyAlignment="1">
      <alignment wrapText="1"/>
    </xf>
    <xf numFmtId="0" fontId="59" fillId="21" borderId="3" xfId="2" applyFont="1" applyFill="1" applyBorder="1" applyAlignment="1">
      <alignment vertical="top" wrapText="1"/>
    </xf>
    <xf numFmtId="0" fontId="2" fillId="21" borderId="1" xfId="2" applyFont="1" applyFill="1" applyBorder="1" applyAlignment="1">
      <alignment vertical="top" wrapText="1"/>
    </xf>
    <xf numFmtId="0" fontId="24" fillId="5" borderId="17" xfId="2" applyFont="1" applyFill="1" applyBorder="1" applyAlignment="1">
      <alignment vertical="top" wrapText="1"/>
    </xf>
    <xf numFmtId="0" fontId="1" fillId="0" borderId="39" xfId="2" applyFont="1" applyBorder="1" applyAlignment="1">
      <alignment horizontal="center" vertical="top" wrapText="1"/>
    </xf>
    <xf numFmtId="0" fontId="2" fillId="13" borderId="3" xfId="2" applyFont="1" applyFill="1" applyBorder="1" applyAlignment="1">
      <alignment vertical="top" wrapText="1"/>
    </xf>
    <xf numFmtId="0" fontId="1" fillId="0" borderId="7" xfId="2" applyFont="1" applyBorder="1" applyAlignment="1">
      <alignment horizontal="center" vertical="top" wrapText="1"/>
    </xf>
    <xf numFmtId="0" fontId="2" fillId="13" borderId="1" xfId="2" applyFont="1" applyFill="1" applyBorder="1" applyAlignment="1">
      <alignment vertical="top" wrapText="1"/>
    </xf>
    <xf numFmtId="0" fontId="2" fillId="0" borderId="3" xfId="2" applyFont="1" applyBorder="1" applyAlignment="1">
      <alignment horizontal="left" vertical="top" wrapText="1"/>
    </xf>
    <xf numFmtId="0" fontId="1" fillId="0" borderId="5" xfId="2" applyFont="1" applyBorder="1" applyAlignment="1">
      <alignment horizontal="center" vertical="top" wrapText="1"/>
    </xf>
    <xf numFmtId="0" fontId="2" fillId="5" borderId="17" xfId="2" applyFont="1" applyFill="1" applyBorder="1" applyAlignment="1">
      <alignment vertical="top" wrapText="1"/>
    </xf>
    <xf numFmtId="0" fontId="1" fillId="0" borderId="29" xfId="2" applyFont="1" applyBorder="1" applyAlignment="1">
      <alignment horizontal="center" vertical="top" wrapText="1"/>
    </xf>
    <xf numFmtId="0" fontId="2" fillId="21" borderId="10" xfId="2" applyFont="1" applyFill="1" applyBorder="1" applyAlignment="1">
      <alignment vertical="top" wrapText="1"/>
    </xf>
    <xf numFmtId="0" fontId="2" fillId="26" borderId="3" xfId="2" applyFont="1" applyFill="1" applyBorder="1" applyAlignment="1">
      <alignment vertical="top" wrapText="1"/>
    </xf>
    <xf numFmtId="0" fontId="2" fillId="14" borderId="11" xfId="2" applyFont="1" applyFill="1" applyBorder="1" applyAlignment="1">
      <alignment vertical="top" wrapText="1"/>
    </xf>
    <xf numFmtId="0" fontId="24" fillId="5" borderId="40" xfId="2" applyFont="1" applyFill="1" applyBorder="1" applyAlignment="1">
      <alignment vertical="top" wrapText="1"/>
    </xf>
    <xf numFmtId="0" fontId="2" fillId="21" borderId="3" xfId="2" applyFont="1" applyFill="1" applyBorder="1" applyAlignment="1">
      <alignment vertical="top" wrapText="1"/>
    </xf>
    <xf numFmtId="0" fontId="24" fillId="21" borderId="10" xfId="2" applyFont="1" applyFill="1" applyBorder="1" applyAlignment="1">
      <alignment vertical="top" wrapText="1"/>
    </xf>
    <xf numFmtId="0" fontId="2" fillId="13" borderId="17" xfId="2" applyFont="1" applyFill="1" applyBorder="1" applyAlignment="1">
      <alignment horizontal="left" vertical="top" wrapText="1"/>
    </xf>
    <xf numFmtId="0" fontId="2" fillId="13" borderId="10" xfId="2" applyFont="1" applyFill="1" applyBorder="1" applyAlignment="1">
      <alignment vertical="top" wrapText="1"/>
    </xf>
    <xf numFmtId="0" fontId="2" fillId="0" borderId="2" xfId="2" applyFont="1" applyBorder="1" applyAlignment="1">
      <alignment vertical="top" wrapText="1"/>
    </xf>
    <xf numFmtId="0" fontId="2" fillId="14" borderId="10" xfId="2" applyFont="1" applyFill="1" applyBorder="1" applyAlignment="1">
      <alignment vertical="top" wrapText="1"/>
    </xf>
    <xf numFmtId="0" fontId="24" fillId="14" borderId="2" xfId="2" applyFont="1" applyFill="1" applyBorder="1" applyAlignment="1">
      <alignment vertical="top" wrapText="1"/>
    </xf>
    <xf numFmtId="0" fontId="2" fillId="0" borderId="11" xfId="2" applyFont="1" applyBorder="1" applyAlignment="1">
      <alignment horizontal="left" vertical="top" wrapText="1"/>
    </xf>
    <xf numFmtId="0" fontId="1" fillId="2" borderId="1" xfId="2" applyFont="1" applyFill="1" applyBorder="1" applyAlignment="1">
      <alignment vertical="top" wrapText="1"/>
    </xf>
    <xf numFmtId="0" fontId="25" fillId="5" borderId="5" xfId="2" applyFont="1" applyFill="1" applyBorder="1" applyAlignment="1">
      <alignment horizontal="left" vertical="top" wrapText="1"/>
    </xf>
    <xf numFmtId="0" fontId="24" fillId="0" borderId="3" xfId="2" applyFont="1" applyBorder="1" applyAlignment="1">
      <alignment horizontal="left" vertical="top" wrapText="1"/>
    </xf>
    <xf numFmtId="0" fontId="24" fillId="0" borderId="5" xfId="2" applyFont="1" applyBorder="1" applyAlignment="1">
      <alignment vertical="top" wrapText="1"/>
    </xf>
    <xf numFmtId="0" fontId="24" fillId="0" borderId="0" xfId="2" applyFont="1"/>
    <xf numFmtId="0" fontId="25" fillId="21" borderId="1" xfId="2" applyFont="1" applyFill="1" applyBorder="1" applyAlignment="1">
      <alignment vertical="top" wrapText="1"/>
    </xf>
    <xf numFmtId="0" fontId="2" fillId="20" borderId="1" xfId="2" applyFont="1" applyFill="1" applyBorder="1" applyAlignment="1">
      <alignment vertical="top" wrapText="1"/>
    </xf>
    <xf numFmtId="0" fontId="24" fillId="21" borderId="1" xfId="2" applyFont="1" applyFill="1" applyBorder="1" applyAlignment="1">
      <alignment vertical="top" wrapText="1"/>
    </xf>
    <xf numFmtId="0" fontId="2" fillId="0" borderId="3" xfId="2" applyFont="1" applyBorder="1" applyAlignment="1">
      <alignment horizontal="center" vertical="top" wrapText="1"/>
    </xf>
    <xf numFmtId="9" fontId="2" fillId="27" borderId="3" xfId="2" applyNumberFormat="1" applyFont="1" applyFill="1" applyBorder="1" applyAlignment="1">
      <alignment vertical="top" wrapText="1"/>
    </xf>
    <xf numFmtId="0" fontId="2" fillId="28" borderId="1" xfId="2" applyFont="1" applyFill="1" applyBorder="1" applyAlignment="1">
      <alignment vertical="top" wrapText="1"/>
    </xf>
    <xf numFmtId="0" fontId="1" fillId="7" borderId="9" xfId="2" applyFont="1" applyFill="1" applyBorder="1" applyAlignment="1">
      <alignment horizontal="center" vertical="top" wrapText="1"/>
    </xf>
    <xf numFmtId="0" fontId="2" fillId="0" borderId="4" xfId="2" applyFont="1" applyBorder="1" applyAlignment="1">
      <alignment vertical="top" wrapText="1"/>
    </xf>
    <xf numFmtId="0" fontId="2" fillId="20" borderId="3" xfId="2" applyFont="1" applyFill="1" applyBorder="1" applyAlignment="1">
      <alignment vertical="top" wrapText="1"/>
    </xf>
    <xf numFmtId="9" fontId="2" fillId="14" borderId="1" xfId="2" applyNumberFormat="1" applyFont="1" applyFill="1" applyBorder="1" applyAlignment="1">
      <alignment vertical="top" wrapText="1"/>
    </xf>
    <xf numFmtId="0" fontId="2" fillId="20" borderId="0" xfId="2" applyFont="1" applyFill="1"/>
    <xf numFmtId="0" fontId="2" fillId="5" borderId="11" xfId="2" applyFont="1" applyFill="1" applyBorder="1" applyAlignment="1">
      <alignment vertical="top" wrapText="1"/>
    </xf>
    <xf numFmtId="9" fontId="2" fillId="26" borderId="3" xfId="2" applyNumberFormat="1" applyFont="1" applyFill="1" applyBorder="1" applyAlignment="1">
      <alignment horizontal="right" vertical="top" wrapText="1"/>
    </xf>
    <xf numFmtId="0" fontId="2" fillId="5" borderId="0" xfId="2" applyFont="1" applyFill="1" applyAlignment="1">
      <alignment vertical="top" wrapText="1"/>
    </xf>
    <xf numFmtId="9" fontId="2" fillId="26" borderId="3" xfId="2" applyNumberFormat="1" applyFont="1" applyFill="1" applyBorder="1" applyAlignment="1">
      <alignment horizontal="left" vertical="top" wrapText="1"/>
    </xf>
    <xf numFmtId="0" fontId="1" fillId="15" borderId="5" xfId="2" applyFont="1" applyFill="1" applyBorder="1" applyAlignment="1">
      <alignment vertical="top" wrapText="1"/>
    </xf>
    <xf numFmtId="0" fontId="1" fillId="4" borderId="11" xfId="2" applyFont="1" applyFill="1" applyBorder="1" applyAlignment="1">
      <alignment vertical="top" wrapText="1"/>
    </xf>
    <xf numFmtId="0" fontId="22" fillId="4" borderId="11" xfId="2" applyFont="1" applyFill="1" applyBorder="1" applyAlignment="1">
      <alignment vertical="top" wrapText="1"/>
    </xf>
    <xf numFmtId="0" fontId="1" fillId="0" borderId="0" xfId="2" applyFont="1" applyAlignment="1">
      <alignment horizontal="center" vertical="top" wrapText="1"/>
    </xf>
    <xf numFmtId="0" fontId="2" fillId="0" borderId="17" xfId="2" applyFont="1" applyBorder="1" applyAlignment="1">
      <alignment vertical="top" wrapText="1"/>
    </xf>
    <xf numFmtId="0" fontId="2" fillId="20" borderId="17" xfId="2" applyFont="1" applyFill="1" applyBorder="1" applyAlignment="1">
      <alignment vertical="top" wrapText="1"/>
    </xf>
    <xf numFmtId="0" fontId="1" fillId="0" borderId="8" xfId="2" applyFont="1" applyBorder="1" applyAlignment="1">
      <alignment horizontal="center" vertical="top" wrapText="1"/>
    </xf>
    <xf numFmtId="0" fontId="2" fillId="20" borderId="17" xfId="2" applyFont="1" applyFill="1" applyBorder="1"/>
    <xf numFmtId="0" fontId="1" fillId="6" borderId="10" xfId="2" applyFont="1" applyFill="1" applyBorder="1" applyAlignment="1">
      <alignment vertical="top" wrapText="1"/>
    </xf>
    <xf numFmtId="0" fontId="2" fillId="5" borderId="1" xfId="2" applyFont="1" applyFill="1" applyBorder="1" applyAlignment="1">
      <alignment vertical="top" wrapText="1"/>
    </xf>
    <xf numFmtId="0" fontId="2" fillId="5" borderId="12" xfId="2" applyFont="1" applyFill="1" applyBorder="1" applyAlignment="1">
      <alignment vertical="top" wrapText="1"/>
    </xf>
    <xf numFmtId="0" fontId="1" fillId="0" borderId="4" xfId="2" applyFont="1" applyBorder="1" applyAlignment="1">
      <alignment horizontal="center" vertical="top" wrapText="1"/>
    </xf>
    <xf numFmtId="9" fontId="2" fillId="0" borderId="3" xfId="4" applyFont="1" applyFill="1" applyBorder="1" applyAlignment="1">
      <alignment vertical="top" wrapText="1"/>
    </xf>
    <xf numFmtId="9" fontId="2" fillId="0" borderId="1" xfId="2" applyNumberFormat="1" applyFont="1" applyBorder="1" applyAlignment="1">
      <alignment horizontal="right" vertical="top" wrapText="1"/>
    </xf>
    <xf numFmtId="0" fontId="2" fillId="5" borderId="3" xfId="2" applyFont="1" applyFill="1" applyBorder="1" applyAlignment="1">
      <alignment vertical="top" wrapText="1"/>
    </xf>
    <xf numFmtId="0" fontId="2" fillId="0" borderId="11" xfId="2" applyFont="1" applyBorder="1" applyAlignment="1">
      <alignment horizontal="right" vertical="top" wrapText="1"/>
    </xf>
    <xf numFmtId="9" fontId="2" fillId="14" borderId="1" xfId="2" applyNumberFormat="1" applyFont="1" applyFill="1" applyBorder="1" applyAlignment="1">
      <alignment horizontal="right" vertical="top" wrapText="1"/>
    </xf>
    <xf numFmtId="9" fontId="2" fillId="0" borderId="1" xfId="2" applyNumberFormat="1" applyFont="1" applyBorder="1" applyAlignment="1">
      <alignment horizontal="left" vertical="top" wrapText="1"/>
    </xf>
    <xf numFmtId="0" fontId="2" fillId="0" borderId="12" xfId="2" applyFont="1" applyBorder="1" applyAlignment="1">
      <alignment vertical="top" wrapText="1"/>
    </xf>
    <xf numFmtId="0" fontId="2" fillId="0" borderId="10" xfId="2" applyFont="1" applyBorder="1" applyAlignment="1">
      <alignment vertical="top" wrapText="1"/>
    </xf>
    <xf numFmtId="0" fontId="1" fillId="8" borderId="0" xfId="2" applyFont="1" applyFill="1" applyAlignment="1">
      <alignment vertical="top" wrapText="1"/>
    </xf>
    <xf numFmtId="0" fontId="2" fillId="5" borderId="4" xfId="2" applyFont="1" applyFill="1" applyBorder="1" applyAlignment="1">
      <alignment horizontal="center" vertical="center" wrapText="1"/>
    </xf>
    <xf numFmtId="0" fontId="2" fillId="5" borderId="5" xfId="2" applyFont="1" applyFill="1" applyBorder="1" applyAlignment="1">
      <alignment vertical="center" wrapText="1"/>
    </xf>
    <xf numFmtId="0" fontId="2" fillId="5" borderId="2" xfId="2" applyFont="1" applyFill="1" applyBorder="1" applyAlignment="1">
      <alignment vertical="center" wrapText="1"/>
    </xf>
    <xf numFmtId="0" fontId="2" fillId="0" borderId="0" xfId="2" applyFont="1" applyAlignment="1">
      <alignment vertical="top" wrapText="1"/>
    </xf>
    <xf numFmtId="0" fontId="27" fillId="14" borderId="3" xfId="2" applyFont="1" applyFill="1" applyBorder="1" applyAlignment="1">
      <alignment vertical="top" wrapText="1"/>
    </xf>
    <xf numFmtId="0" fontId="24" fillId="0" borderId="3" xfId="2" applyFont="1" applyBorder="1" applyAlignment="1">
      <alignment vertical="top" wrapText="1"/>
    </xf>
    <xf numFmtId="0" fontId="22" fillId="2" borderId="3" xfId="2" applyFont="1" applyFill="1" applyBorder="1" applyAlignment="1">
      <alignment vertical="top" wrapText="1"/>
    </xf>
    <xf numFmtId="0" fontId="2" fillId="0" borderId="17" xfId="2" applyFont="1" applyBorder="1" applyAlignment="1">
      <alignment wrapText="1"/>
    </xf>
    <xf numFmtId="0" fontId="25" fillId="14" borderId="3" xfId="2" applyFont="1" applyFill="1" applyBorder="1" applyAlignment="1">
      <alignment vertical="top" wrapText="1"/>
    </xf>
    <xf numFmtId="0" fontId="2" fillId="25" borderId="17" xfId="2" applyFont="1" applyFill="1" applyBorder="1" applyAlignment="1">
      <alignment vertical="top" wrapText="1"/>
    </xf>
    <xf numFmtId="0" fontId="24" fillId="0" borderId="17" xfId="2" applyFont="1" applyBorder="1" applyAlignment="1">
      <alignment wrapText="1"/>
    </xf>
    <xf numFmtId="0" fontId="2" fillId="0" borderId="17" xfId="2" applyFont="1" applyBorder="1" applyAlignment="1">
      <alignment horizontal="right" vertical="top" wrapText="1"/>
    </xf>
    <xf numFmtId="0" fontId="24" fillId="6" borderId="10" xfId="2" applyFont="1" applyFill="1" applyBorder="1" applyAlignment="1">
      <alignment vertical="top" wrapText="1"/>
    </xf>
    <xf numFmtId="0" fontId="2" fillId="26" borderId="17" xfId="2" applyFont="1" applyFill="1" applyBorder="1" applyAlignment="1">
      <alignment vertical="top" wrapText="1"/>
    </xf>
    <xf numFmtId="0" fontId="24" fillId="14" borderId="17" xfId="2" applyFont="1" applyFill="1" applyBorder="1" applyAlignment="1">
      <alignment wrapText="1"/>
    </xf>
    <xf numFmtId="0" fontId="24" fillId="0" borderId="8" xfId="2" applyFont="1" applyBorder="1" applyAlignment="1">
      <alignment vertical="top" wrapText="1"/>
    </xf>
    <xf numFmtId="0" fontId="59" fillId="5" borderId="5" xfId="2" applyFont="1" applyFill="1" applyBorder="1" applyAlignment="1">
      <alignment horizontal="left" vertical="top" wrapText="1"/>
    </xf>
    <xf numFmtId="0" fontId="2" fillId="0" borderId="10" xfId="2" applyFont="1" applyBorder="1" applyAlignment="1">
      <alignment horizontal="left" vertical="top" wrapText="1"/>
    </xf>
    <xf numFmtId="0" fontId="1" fillId="0" borderId="1" xfId="2" applyFont="1" applyBorder="1" applyAlignment="1">
      <alignment vertical="center" wrapText="1"/>
    </xf>
    <xf numFmtId="0" fontId="1" fillId="0" borderId="9" xfId="2" applyFont="1" applyBorder="1" applyAlignment="1">
      <alignment horizontal="justify" vertical="center" wrapText="1"/>
    </xf>
    <xf numFmtId="0" fontId="1" fillId="0" borderId="9" xfId="2" applyFont="1" applyBorder="1" applyAlignment="1">
      <alignment vertical="center" wrapText="1"/>
    </xf>
    <xf numFmtId="0" fontId="2" fillId="0" borderId="3" xfId="2" applyFont="1" applyBorder="1" applyAlignment="1">
      <alignment horizontal="justify" vertical="center" wrapText="1"/>
    </xf>
    <xf numFmtId="0" fontId="2" fillId="28" borderId="3" xfId="2" applyFont="1" applyFill="1" applyBorder="1" applyAlignment="1">
      <alignment vertical="center" wrapText="1"/>
    </xf>
    <xf numFmtId="0" fontId="2" fillId="0" borderId="3" xfId="2" applyFont="1" applyBorder="1" applyAlignment="1">
      <alignment vertical="center" wrapText="1"/>
    </xf>
    <xf numFmtId="0" fontId="28" fillId="0" borderId="0" xfId="2" applyFont="1" applyAlignment="1">
      <alignment vertical="center"/>
    </xf>
    <xf numFmtId="0" fontId="2" fillId="14" borderId="3" xfId="2" applyFont="1" applyFill="1" applyBorder="1" applyAlignment="1">
      <alignment horizontal="justify" vertical="center" wrapText="1"/>
    </xf>
    <xf numFmtId="0" fontId="4" fillId="0" borderId="0" xfId="2" applyAlignment="1">
      <alignment wrapText="1"/>
    </xf>
    <xf numFmtId="0" fontId="61" fillId="11" borderId="35" xfId="2" applyFont="1" applyFill="1" applyBorder="1" applyAlignment="1">
      <alignment horizontal="left" vertical="center"/>
    </xf>
    <xf numFmtId="0" fontId="61" fillId="11" borderId="36" xfId="2" applyFont="1" applyFill="1" applyBorder="1" applyAlignment="1">
      <alignment horizontal="left" wrapText="1"/>
    </xf>
    <xf numFmtId="0" fontId="61" fillId="11" borderId="35" xfId="2" applyFont="1" applyFill="1" applyBorder="1" applyAlignment="1">
      <alignment horizontal="center" wrapText="1"/>
    </xf>
    <xf numFmtId="0" fontId="61" fillId="11" borderId="37" xfId="2" applyFont="1" applyFill="1" applyBorder="1" applyAlignment="1">
      <alignment horizontal="center" wrapText="1"/>
    </xf>
    <xf numFmtId="0" fontId="61" fillId="11" borderId="38" xfId="2" applyFont="1" applyFill="1" applyBorder="1" applyAlignment="1">
      <alignment horizontal="center" wrapText="1"/>
    </xf>
    <xf numFmtId="0" fontId="61" fillId="11" borderId="25" xfId="2" applyFont="1" applyFill="1" applyBorder="1" applyAlignment="1">
      <alignment horizontal="center"/>
    </xf>
    <xf numFmtId="0" fontId="51" fillId="0" borderId="0" xfId="2" applyFont="1" applyAlignment="1">
      <alignment wrapText="1"/>
    </xf>
    <xf numFmtId="0" fontId="6" fillId="0" borderId="0" xfId="2" applyFont="1"/>
    <xf numFmtId="0" fontId="6" fillId="13" borderId="17" xfId="2" applyFont="1" applyFill="1" applyBorder="1" applyAlignment="1">
      <alignment horizontal="left" vertical="center"/>
    </xf>
    <xf numFmtId="0" fontId="6" fillId="0" borderId="41" xfId="2" applyFont="1" applyBorder="1" applyAlignment="1">
      <alignment vertical="top"/>
    </xf>
    <xf numFmtId="0" fontId="6" fillId="13" borderId="29" xfId="2" applyFont="1" applyFill="1" applyBorder="1" applyAlignment="1">
      <alignment horizontal="left" wrapText="1"/>
    </xf>
    <xf numFmtId="0" fontId="6" fillId="13" borderId="29" xfId="2" applyFont="1" applyFill="1" applyBorder="1" applyAlignment="1">
      <alignment horizontal="left" vertical="top" wrapText="1"/>
    </xf>
    <xf numFmtId="0" fontId="10" fillId="13" borderId="29" xfId="2" applyFont="1" applyFill="1" applyBorder="1" applyAlignment="1">
      <alignment horizontal="center" wrapText="1"/>
    </xf>
    <xf numFmtId="0" fontId="10" fillId="13" borderId="35" xfId="2" applyFont="1" applyFill="1" applyBorder="1" applyAlignment="1">
      <alignment horizontal="center"/>
    </xf>
    <xf numFmtId="0" fontId="6" fillId="0" borderId="0" xfId="2" applyFont="1" applyAlignment="1">
      <alignment wrapText="1"/>
    </xf>
    <xf numFmtId="0" fontId="6" fillId="0" borderId="18" xfId="2" applyFont="1" applyBorder="1" applyAlignment="1">
      <alignment horizontal="left" vertical="center"/>
    </xf>
    <xf numFmtId="0" fontId="6" fillId="5" borderId="17" xfId="2" applyFont="1" applyFill="1" applyBorder="1" applyAlignment="1">
      <alignment vertical="top" wrapText="1"/>
    </xf>
    <xf numFmtId="0" fontId="6" fillId="0" borderId="17" xfId="2" applyFont="1" applyBorder="1" applyAlignment="1">
      <alignment vertical="top" wrapText="1"/>
    </xf>
    <xf numFmtId="14" fontId="6" fillId="0" borderId="17" xfId="2" applyNumberFormat="1" applyFont="1" applyBorder="1" applyAlignment="1">
      <alignment horizontal="left" vertical="top"/>
    </xf>
    <xf numFmtId="0" fontId="6" fillId="0" borderId="0" xfId="2" applyFont="1" applyAlignment="1">
      <alignment vertical="top" wrapText="1"/>
    </xf>
    <xf numFmtId="0" fontId="6" fillId="0" borderId="0" xfId="2" applyFont="1" applyAlignment="1">
      <alignment vertical="top"/>
    </xf>
    <xf numFmtId="0" fontId="6" fillId="0" borderId="41" xfId="2" applyFont="1" applyBorder="1" applyAlignment="1">
      <alignment vertical="top" wrapText="1"/>
    </xf>
    <xf numFmtId="0" fontId="6" fillId="0" borderId="17" xfId="2" applyFont="1" applyBorder="1" applyAlignment="1">
      <alignment horizontal="left" vertical="top" wrapText="1"/>
    </xf>
    <xf numFmtId="0" fontId="6" fillId="0" borderId="0" xfId="2" applyFont="1" applyAlignment="1">
      <alignment horizontal="left" vertical="top" wrapText="1"/>
    </xf>
    <xf numFmtId="0" fontId="6" fillId="0" borderId="1" xfId="2" applyFont="1" applyBorder="1" applyAlignment="1">
      <alignment vertical="top" wrapText="1"/>
    </xf>
    <xf numFmtId="0" fontId="6" fillId="0" borderId="0" xfId="2" applyFont="1" applyAlignment="1">
      <alignment horizontal="left" vertical="top"/>
    </xf>
    <xf numFmtId="9" fontId="6" fillId="0" borderId="17" xfId="2" applyNumberFormat="1" applyFont="1" applyBorder="1" applyAlignment="1">
      <alignment horizontal="left" vertical="top" wrapText="1"/>
    </xf>
    <xf numFmtId="14" fontId="6" fillId="0" borderId="17" xfId="2" applyNumberFormat="1" applyFont="1" applyBorder="1" applyAlignment="1">
      <alignment vertical="top"/>
    </xf>
    <xf numFmtId="0" fontId="51" fillId="0" borderId="17" xfId="2" applyFont="1" applyBorder="1" applyAlignment="1">
      <alignment horizontal="left" vertical="top" wrapText="1"/>
    </xf>
    <xf numFmtId="0" fontId="51" fillId="0" borderId="17" xfId="2" applyFont="1" applyBorder="1" applyAlignment="1">
      <alignment vertical="top" wrapText="1"/>
    </xf>
    <xf numFmtId="14" fontId="51" fillId="0" borderId="17" xfId="2" applyNumberFormat="1" applyFont="1" applyBorder="1" applyAlignment="1">
      <alignment vertical="top"/>
    </xf>
    <xf numFmtId="0" fontId="6" fillId="0" borderId="0" xfId="2" applyFont="1" applyAlignment="1">
      <alignment horizontal="left" vertical="center"/>
    </xf>
    <xf numFmtId="0" fontId="6" fillId="0" borderId="0" xfId="2" applyFont="1" applyAlignment="1">
      <alignment horizontal="left" wrapText="1"/>
    </xf>
    <xf numFmtId="0" fontId="62" fillId="0" borderId="0" xfId="2" applyFont="1" applyAlignment="1">
      <alignment horizontal="left" vertical="center"/>
    </xf>
    <xf numFmtId="0" fontId="62" fillId="0" borderId="0" xfId="2" applyFont="1" applyAlignment="1">
      <alignment wrapText="1"/>
    </xf>
    <xf numFmtId="0" fontId="62" fillId="0" borderId="0" xfId="2" applyFont="1"/>
    <xf numFmtId="0" fontId="63" fillId="0" borderId="0" xfId="2" applyFont="1" applyAlignment="1">
      <alignment horizontal="center" vertical="top"/>
    </xf>
    <xf numFmtId="0" fontId="62" fillId="0" borderId="17" xfId="2" applyFont="1" applyBorder="1" applyAlignment="1">
      <alignment horizontal="left" vertical="top" wrapText="1"/>
    </xf>
    <xf numFmtId="0" fontId="63" fillId="0" borderId="0" xfId="2" applyFont="1" applyAlignment="1">
      <alignment horizontal="left" vertical="top" wrapText="1"/>
    </xf>
    <xf numFmtId="0" fontId="63" fillId="0" borderId="0" xfId="2" applyFont="1" applyAlignment="1">
      <alignment horizontal="left" vertical="top"/>
    </xf>
    <xf numFmtId="0" fontId="63" fillId="0" borderId="0" xfId="2" applyFont="1" applyAlignment="1">
      <alignment horizontal="center" vertical="top" wrapText="1"/>
    </xf>
    <xf numFmtId="0" fontId="4" fillId="0" borderId="0" xfId="2" applyAlignment="1">
      <alignment horizontal="left" vertical="top" wrapText="1"/>
    </xf>
    <xf numFmtId="0" fontId="4" fillId="0" borderId="0" xfId="2" applyAlignment="1">
      <alignment horizontal="center" vertical="top" wrapText="1"/>
    </xf>
    <xf numFmtId="0" fontId="4" fillId="0" borderId="0" xfId="2" applyAlignment="1">
      <alignment horizontal="left" vertical="top"/>
    </xf>
    <xf numFmtId="0" fontId="20" fillId="0" borderId="0" xfId="2" applyFont="1" applyAlignment="1">
      <alignment horizontal="center" vertical="top"/>
    </xf>
    <xf numFmtId="0" fontId="20" fillId="0" borderId="0" xfId="2" applyFont="1" applyAlignment="1">
      <alignment horizontal="left" vertical="top" wrapText="1"/>
    </xf>
    <xf numFmtId="0" fontId="20" fillId="0" borderId="0" xfId="2" applyFont="1" applyAlignment="1">
      <alignment horizontal="left" vertical="top"/>
    </xf>
    <xf numFmtId="0" fontId="4" fillId="0" borderId="0" xfId="2" applyAlignment="1">
      <alignment horizontal="center" vertical="top"/>
    </xf>
    <xf numFmtId="0" fontId="4" fillId="0" borderId="0" xfId="2" applyAlignment="1">
      <alignment horizontal="left" wrapText="1"/>
    </xf>
    <xf numFmtId="0" fontId="51" fillId="0" borderId="0" xfId="2" applyFont="1"/>
    <xf numFmtId="0" fontId="10" fillId="23" borderId="5" xfId="2" applyFont="1" applyFill="1" applyBorder="1" applyAlignment="1">
      <alignment vertical="top" wrapText="1"/>
    </xf>
    <xf numFmtId="0" fontId="10" fillId="3" borderId="11" xfId="2" applyFont="1" applyFill="1" applyBorder="1" applyAlignment="1">
      <alignment vertical="top" wrapText="1"/>
    </xf>
    <xf numFmtId="0" fontId="10" fillId="2" borderId="11" xfId="2" applyFont="1" applyFill="1" applyBorder="1" applyAlignment="1">
      <alignment vertical="top" wrapText="1"/>
    </xf>
    <xf numFmtId="0" fontId="6" fillId="13" borderId="17" xfId="2" applyFont="1" applyFill="1" applyBorder="1" applyAlignment="1">
      <alignment vertical="top" wrapText="1"/>
    </xf>
    <xf numFmtId="0" fontId="6" fillId="14" borderId="17" xfId="2" applyFont="1" applyFill="1" applyBorder="1" applyAlignment="1">
      <alignment vertical="top" wrapText="1"/>
    </xf>
    <xf numFmtId="0" fontId="44" fillId="14" borderId="17" xfId="2" applyFont="1" applyFill="1" applyBorder="1" applyAlignment="1">
      <alignment vertical="top" wrapText="1"/>
    </xf>
    <xf numFmtId="0" fontId="10" fillId="23" borderId="1" xfId="2" applyFont="1" applyFill="1" applyBorder="1" applyAlignment="1">
      <alignment vertical="top" wrapText="1"/>
    </xf>
    <xf numFmtId="0" fontId="10" fillId="3" borderId="9" xfId="2" applyFont="1" applyFill="1" applyBorder="1" applyAlignment="1">
      <alignment vertical="top" wrapText="1"/>
    </xf>
    <xf numFmtId="0" fontId="44" fillId="2" borderId="9" xfId="2" applyFont="1" applyFill="1" applyBorder="1" applyAlignment="1">
      <alignment vertical="top" wrapText="1"/>
    </xf>
    <xf numFmtId="0" fontId="6" fillId="5" borderId="4" xfId="2" applyFont="1" applyFill="1" applyBorder="1" applyAlignment="1">
      <alignment horizontal="left" vertical="top" wrapText="1"/>
    </xf>
    <xf numFmtId="0" fontId="6" fillId="5" borderId="4" xfId="2" applyFont="1" applyFill="1" applyBorder="1" applyAlignment="1">
      <alignment horizontal="center" vertical="top" wrapText="1"/>
    </xf>
    <xf numFmtId="0" fontId="6" fillId="5" borderId="4" xfId="2" applyFont="1" applyFill="1" applyBorder="1" applyAlignment="1">
      <alignment vertical="top" wrapText="1"/>
    </xf>
    <xf numFmtId="0" fontId="6" fillId="5" borderId="5" xfId="2" applyFont="1" applyFill="1" applyBorder="1" applyAlignment="1">
      <alignment horizontal="center" vertical="top" wrapText="1"/>
    </xf>
    <xf numFmtId="0" fontId="10" fillId="3" borderId="1" xfId="2" applyFont="1" applyFill="1" applyBorder="1" applyAlignment="1">
      <alignment vertical="top" wrapText="1"/>
    </xf>
    <xf numFmtId="0" fontId="10" fillId="2" borderId="9" xfId="2" applyFont="1" applyFill="1" applyBorder="1" applyAlignment="1">
      <alignment vertical="top" wrapText="1"/>
    </xf>
    <xf numFmtId="9" fontId="6" fillId="0" borderId="0" xfId="4" applyFont="1"/>
    <xf numFmtId="166" fontId="6" fillId="5" borderId="4" xfId="2" applyNumberFormat="1" applyFont="1" applyFill="1" applyBorder="1" applyAlignment="1">
      <alignment vertical="top" wrapText="1"/>
    </xf>
    <xf numFmtId="166" fontId="6" fillId="0" borderId="4" xfId="2" applyNumberFormat="1" applyFont="1" applyBorder="1" applyAlignment="1">
      <alignment vertical="top" wrapText="1"/>
    </xf>
    <xf numFmtId="0" fontId="6" fillId="0" borderId="4" xfId="2" applyFont="1" applyBorder="1" applyAlignment="1">
      <alignment vertical="top" wrapText="1"/>
    </xf>
    <xf numFmtId="166" fontId="6" fillId="14" borderId="4" xfId="2" applyNumberFormat="1" applyFont="1" applyFill="1" applyBorder="1" applyAlignment="1">
      <alignment vertical="top" wrapText="1"/>
    </xf>
    <xf numFmtId="0" fontId="6" fillId="14" borderId="4" xfId="2" applyFont="1" applyFill="1" applyBorder="1" applyAlignment="1">
      <alignment horizontal="left" vertical="top" wrapText="1"/>
    </xf>
    <xf numFmtId="2" fontId="6" fillId="5" borderId="4" xfId="2" applyNumberFormat="1" applyFont="1" applyFill="1" applyBorder="1" applyAlignment="1">
      <alignment vertical="top" wrapText="1"/>
    </xf>
    <xf numFmtId="0" fontId="10" fillId="3" borderId="4" xfId="2" applyFont="1" applyFill="1" applyBorder="1" applyAlignment="1">
      <alignment vertical="top" wrapText="1"/>
    </xf>
    <xf numFmtId="0" fontId="10" fillId="3" borderId="0" xfId="2" applyFont="1" applyFill="1" applyAlignment="1">
      <alignment vertical="top" wrapText="1"/>
    </xf>
    <xf numFmtId="0" fontId="10" fillId="2" borderId="17" xfId="2" applyFont="1" applyFill="1" applyBorder="1" applyAlignment="1">
      <alignment vertical="top" wrapText="1"/>
    </xf>
    <xf numFmtId="0" fontId="6" fillId="5" borderId="1" xfId="2" applyFont="1" applyFill="1" applyBorder="1" applyAlignment="1">
      <alignment vertical="top" wrapText="1"/>
    </xf>
    <xf numFmtId="0" fontId="6" fillId="5" borderId="11" xfId="2" applyFont="1" applyFill="1" applyBorder="1" applyAlignment="1">
      <alignment vertical="top" wrapText="1"/>
    </xf>
    <xf numFmtId="0" fontId="6" fillId="14" borderId="1" xfId="2" applyFont="1" applyFill="1" applyBorder="1" applyAlignment="1">
      <alignment vertical="top" wrapText="1"/>
    </xf>
    <xf numFmtId="0" fontId="6" fillId="14" borderId="12" xfId="2" applyFont="1" applyFill="1" applyBorder="1" applyAlignment="1">
      <alignment vertical="top" wrapText="1"/>
    </xf>
    <xf numFmtId="0" fontId="6" fillId="5" borderId="1" xfId="2" applyFont="1" applyFill="1" applyBorder="1" applyAlignment="1">
      <alignment horizontal="center" vertical="top" wrapText="1"/>
    </xf>
    <xf numFmtId="0" fontId="6" fillId="5" borderId="12" xfId="2" applyFont="1" applyFill="1" applyBorder="1" applyAlignment="1">
      <alignment vertical="top" wrapText="1"/>
    </xf>
    <xf numFmtId="0" fontId="6" fillId="14" borderId="12" xfId="2" applyFont="1" applyFill="1" applyBorder="1" applyAlignment="1">
      <alignment horizontal="left" vertical="top" wrapText="1"/>
    </xf>
    <xf numFmtId="0" fontId="6" fillId="5" borderId="1" xfId="2" applyFont="1" applyFill="1" applyBorder="1" applyAlignment="1">
      <alignment vertical="center" wrapText="1"/>
    </xf>
    <xf numFmtId="0" fontId="6" fillId="0" borderId="12" xfId="2" applyFont="1" applyBorder="1" applyAlignment="1">
      <alignment horizontal="left" vertical="top" wrapText="1"/>
    </xf>
    <xf numFmtId="0" fontId="51" fillId="0" borderId="9" xfId="2" applyFont="1" applyBorder="1" applyAlignment="1">
      <alignment horizontal="left" vertical="top" wrapText="1"/>
    </xf>
    <xf numFmtId="0" fontId="2" fillId="0" borderId="5" xfId="0" applyFont="1" applyBorder="1" applyAlignment="1">
      <alignment horizontal="center" vertical="top" wrapText="1"/>
    </xf>
    <xf numFmtId="0" fontId="64" fillId="0" borderId="0" xfId="0" applyFont="1" applyAlignment="1">
      <alignment vertical="center"/>
    </xf>
    <xf numFmtId="0" fontId="64" fillId="0" borderId="0" xfId="0" applyFont="1"/>
    <xf numFmtId="0" fontId="65" fillId="0" borderId="0" xfId="0" applyFont="1"/>
    <xf numFmtId="0" fontId="65" fillId="4" borderId="3" xfId="0" applyFont="1" applyFill="1" applyBorder="1" applyAlignment="1">
      <alignment vertical="top" wrapText="1"/>
    </xf>
    <xf numFmtId="0" fontId="64" fillId="0" borderId="3" xfId="0" applyFont="1" applyBorder="1" applyAlignment="1">
      <alignment vertical="top" wrapText="1"/>
    </xf>
    <xf numFmtId="0" fontId="64" fillId="0" borderId="0" xfId="0" applyFont="1" applyAlignment="1">
      <alignment vertical="top" wrapText="1"/>
    </xf>
    <xf numFmtId="0" fontId="64" fillId="0" borderId="1" xfId="0" applyFont="1" applyBorder="1" applyAlignment="1">
      <alignment vertical="top" wrapText="1"/>
    </xf>
    <xf numFmtId="0" fontId="64" fillId="14" borderId="0" xfId="0" applyFont="1" applyFill="1" applyAlignment="1">
      <alignment vertical="top" wrapText="1"/>
    </xf>
    <xf numFmtId="0" fontId="64" fillId="14" borderId="3" xfId="0" applyFont="1" applyFill="1" applyBorder="1" applyAlignment="1">
      <alignment vertical="top" wrapText="1"/>
    </xf>
    <xf numFmtId="0" fontId="64" fillId="14" borderId="1" xfId="0" applyFont="1" applyFill="1" applyBorder="1" applyAlignment="1">
      <alignment vertical="top" wrapText="1"/>
    </xf>
    <xf numFmtId="0" fontId="64" fillId="0" borderId="4" xfId="0" applyFont="1" applyBorder="1" applyAlignment="1">
      <alignment vertical="top" wrapText="1"/>
    </xf>
    <xf numFmtId="9" fontId="64" fillId="0" borderId="3" xfId="0" applyNumberFormat="1" applyFont="1" applyBorder="1" applyAlignment="1">
      <alignment vertical="top" wrapText="1"/>
    </xf>
    <xf numFmtId="0" fontId="66" fillId="0" borderId="42" xfId="0" applyFont="1" applyBorder="1" applyAlignment="1">
      <alignment horizontal="right" vertical="top" wrapText="1"/>
    </xf>
    <xf numFmtId="0" fontId="66" fillId="0" borderId="43" xfId="0" applyFont="1" applyBorder="1" applyAlignment="1">
      <alignment horizontal="right" vertical="top" wrapText="1"/>
    </xf>
    <xf numFmtId="9" fontId="66" fillId="0" borderId="43" xfId="0" applyNumberFormat="1" applyFont="1" applyBorder="1" applyAlignment="1">
      <alignment horizontal="right" vertical="top" wrapText="1"/>
    </xf>
    <xf numFmtId="9" fontId="66" fillId="0" borderId="42" xfId="0" applyNumberFormat="1" applyFont="1" applyBorder="1" applyAlignment="1">
      <alignment vertical="center" wrapText="1"/>
    </xf>
    <xf numFmtId="9" fontId="66" fillId="0" borderId="43" xfId="0" applyNumberFormat="1" applyFont="1" applyBorder="1" applyAlignment="1">
      <alignment vertical="center" wrapText="1"/>
    </xf>
    <xf numFmtId="0" fontId="64" fillId="5" borderId="4" xfId="0" applyFont="1" applyFill="1" applyBorder="1" applyAlignment="1">
      <alignment vertical="top" wrapText="1"/>
    </xf>
    <xf numFmtId="9" fontId="66" fillId="0" borderId="42" xfId="0" applyNumberFormat="1" applyFont="1" applyBorder="1" applyAlignment="1">
      <alignment horizontal="right" vertical="top" wrapText="1"/>
    </xf>
    <xf numFmtId="0" fontId="66" fillId="0" borderId="43" xfId="0" applyFont="1" applyBorder="1" applyAlignment="1">
      <alignment vertical="top" wrapText="1"/>
    </xf>
    <xf numFmtId="167" fontId="2" fillId="0" borderId="3" xfId="5" applyNumberFormat="1" applyFont="1" applyBorder="1" applyAlignment="1">
      <alignment vertical="top" wrapText="1"/>
    </xf>
    <xf numFmtId="167" fontId="64" fillId="0" borderId="3" xfId="5" applyNumberFormat="1" applyFont="1" applyBorder="1" applyAlignment="1">
      <alignment vertical="top" wrapText="1"/>
    </xf>
    <xf numFmtId="0" fontId="65" fillId="0" borderId="10" xfId="0" applyFont="1" applyBorder="1" applyAlignment="1">
      <alignment vertical="top" wrapText="1"/>
    </xf>
    <xf numFmtId="0" fontId="65" fillId="0" borderId="0" xfId="0" applyFont="1" applyAlignment="1">
      <alignment vertical="top" wrapText="1"/>
    </xf>
    <xf numFmtId="0" fontId="23" fillId="14" borderId="3" xfId="0" applyFont="1" applyFill="1" applyBorder="1" applyAlignment="1">
      <alignment vertical="top" wrapText="1"/>
    </xf>
    <xf numFmtId="0" fontId="24" fillId="14" borderId="1" xfId="0" applyFont="1" applyFill="1" applyBorder="1" applyAlignment="1">
      <alignment vertical="top" wrapText="1"/>
    </xf>
    <xf numFmtId="0" fontId="25" fillId="5" borderId="5" xfId="0" applyFont="1" applyFill="1" applyBorder="1" applyAlignment="1">
      <alignment vertical="top" wrapText="1"/>
    </xf>
    <xf numFmtId="0" fontId="25" fillId="21" borderId="0" xfId="0" applyFont="1" applyFill="1" applyAlignment="1">
      <alignment wrapText="1"/>
    </xf>
    <xf numFmtId="0" fontId="25" fillId="14" borderId="1" xfId="0" applyFont="1" applyFill="1" applyBorder="1" applyAlignment="1">
      <alignment vertical="top" wrapText="1"/>
    </xf>
    <xf numFmtId="0" fontId="59" fillId="14" borderId="3" xfId="0" applyFont="1" applyFill="1" applyBorder="1" applyAlignment="1">
      <alignment vertical="top" wrapText="1"/>
    </xf>
    <xf numFmtId="0" fontId="68" fillId="0" borderId="0" xfId="0" applyFont="1"/>
    <xf numFmtId="0" fontId="25" fillId="0" borderId="0" xfId="0" applyFont="1"/>
    <xf numFmtId="0" fontId="64" fillId="5" borderId="5" xfId="0" applyFont="1" applyFill="1" applyBorder="1" applyAlignment="1">
      <alignment vertical="top" wrapText="1"/>
    </xf>
    <xf numFmtId="0" fontId="26" fillId="2" borderId="1" xfId="0" applyFont="1" applyFill="1" applyBorder="1" applyAlignment="1">
      <alignment vertical="top" wrapText="1"/>
    </xf>
    <xf numFmtId="0" fontId="2" fillId="21" borderId="3" xfId="0" applyFont="1" applyFill="1" applyBorder="1" applyAlignment="1">
      <alignment horizontal="left" vertical="top" wrapText="1"/>
    </xf>
    <xf numFmtId="0" fontId="64" fillId="21" borderId="3" xfId="0" applyFont="1" applyFill="1" applyBorder="1" applyAlignment="1">
      <alignment horizontal="left" vertical="top" wrapText="1"/>
    </xf>
    <xf numFmtId="9" fontId="64" fillId="0" borderId="1" xfId="0" applyNumberFormat="1" applyFont="1" applyBorder="1" applyAlignment="1">
      <alignment vertical="top" wrapText="1"/>
    </xf>
    <xf numFmtId="0" fontId="66" fillId="0" borderId="44" xfId="0" applyFont="1" applyBorder="1" applyAlignment="1">
      <alignment horizontal="left" vertical="center" wrapText="1"/>
    </xf>
    <xf numFmtId="0" fontId="66" fillId="0" borderId="44" xfId="0" applyFont="1" applyBorder="1" applyAlignment="1">
      <alignment horizontal="center" vertical="center" wrapText="1"/>
    </xf>
    <xf numFmtId="0" fontId="66" fillId="0" borderId="45" xfId="0" applyFont="1" applyBorder="1" applyAlignment="1">
      <alignment horizontal="center" vertical="center" wrapText="1"/>
    </xf>
    <xf numFmtId="0" fontId="66" fillId="0" borderId="46" xfId="0" applyFont="1" applyBorder="1" applyAlignment="1">
      <alignment horizontal="center" vertical="center" wrapText="1"/>
    </xf>
    <xf numFmtId="9" fontId="64" fillId="0" borderId="1" xfId="0" applyNumberFormat="1" applyFont="1" applyBorder="1" applyAlignment="1">
      <alignment horizontal="right" vertical="top" wrapText="1"/>
    </xf>
    <xf numFmtId="0" fontId="2" fillId="28" borderId="1" xfId="0" applyFont="1" applyFill="1" applyBorder="1" applyAlignment="1">
      <alignment vertical="top" wrapText="1"/>
    </xf>
    <xf numFmtId="9" fontId="2" fillId="26" borderId="3" xfId="0" applyNumberFormat="1" applyFont="1" applyFill="1" applyBorder="1" applyAlignment="1">
      <alignment horizontal="left" vertical="top" wrapText="1"/>
    </xf>
    <xf numFmtId="9" fontId="2" fillId="29" borderId="3" xfId="0" applyNumberFormat="1" applyFont="1" applyFill="1" applyBorder="1" applyAlignment="1">
      <alignment horizontal="left" vertical="top" wrapText="1"/>
    </xf>
    <xf numFmtId="0" fontId="69" fillId="5" borderId="4" xfId="0" applyFont="1" applyFill="1" applyBorder="1" applyAlignment="1">
      <alignment vertical="top" wrapText="1"/>
    </xf>
    <xf numFmtId="0" fontId="1" fillId="0" borderId="9" xfId="0" applyFont="1" applyBorder="1" applyAlignment="1">
      <alignment horizontal="center" vertical="top" wrapText="1"/>
    </xf>
    <xf numFmtId="0" fontId="65" fillId="6" borderId="10" xfId="0" applyFont="1" applyFill="1" applyBorder="1" applyAlignment="1">
      <alignment vertical="top" wrapText="1"/>
    </xf>
    <xf numFmtId="0" fontId="1" fillId="15" borderId="0" xfId="0" applyFont="1" applyFill="1" applyAlignment="1">
      <alignment vertical="top" wrapText="1"/>
    </xf>
    <xf numFmtId="0" fontId="65" fillId="15" borderId="0" xfId="0" applyFont="1" applyFill="1" applyAlignment="1">
      <alignment vertical="top" wrapText="1"/>
    </xf>
    <xf numFmtId="0" fontId="64" fillId="5" borderId="12" xfId="0" applyFont="1" applyFill="1" applyBorder="1" applyAlignment="1">
      <alignment vertical="top" wrapText="1"/>
    </xf>
    <xf numFmtId="9" fontId="2" fillId="14" borderId="3" xfId="4" applyFont="1" applyFill="1" applyBorder="1" applyAlignment="1">
      <alignment vertical="top" wrapText="1"/>
    </xf>
    <xf numFmtId="9" fontId="2" fillId="14" borderId="1" xfId="0" applyNumberFormat="1" applyFont="1" applyFill="1" applyBorder="1" applyAlignment="1">
      <alignment horizontal="right" vertical="top" wrapText="1"/>
    </xf>
    <xf numFmtId="9" fontId="64" fillId="0" borderId="1" xfId="0" applyNumberFormat="1" applyFont="1" applyBorder="1" applyAlignment="1">
      <alignment horizontal="left" vertical="top" wrapText="1"/>
    </xf>
    <xf numFmtId="0" fontId="22" fillId="4" borderId="11" xfId="0" applyFont="1" applyFill="1" applyBorder="1" applyAlignment="1">
      <alignment vertical="top" wrapText="1"/>
    </xf>
    <xf numFmtId="0" fontId="1" fillId="0" borderId="8" xfId="0" applyFont="1" applyBorder="1" applyAlignment="1">
      <alignment horizontal="center" vertical="top" wrapText="1"/>
    </xf>
    <xf numFmtId="0" fontId="2" fillId="0" borderId="17" xfId="0" applyFont="1" applyBorder="1" applyAlignment="1">
      <alignment vertical="top" wrapText="1"/>
    </xf>
    <xf numFmtId="0" fontId="2" fillId="20" borderId="17" xfId="0" applyFont="1" applyFill="1" applyBorder="1" applyAlignment="1">
      <alignment vertical="top" wrapText="1"/>
    </xf>
    <xf numFmtId="0" fontId="2" fillId="20" borderId="17" xfId="0" applyFont="1" applyFill="1" applyBorder="1"/>
    <xf numFmtId="0" fontId="24" fillId="13" borderId="1" xfId="0" applyFont="1" applyFill="1" applyBorder="1" applyAlignment="1">
      <alignment vertical="top" wrapText="1"/>
    </xf>
    <xf numFmtId="0" fontId="64" fillId="13" borderId="1" xfId="0" applyFont="1" applyFill="1" applyBorder="1" applyAlignment="1">
      <alignment vertical="top" wrapText="1"/>
    </xf>
    <xf numFmtId="9" fontId="24" fillId="14" borderId="1" xfId="0" applyNumberFormat="1" applyFont="1" applyFill="1" applyBorder="1" applyAlignment="1">
      <alignment vertical="top" wrapText="1"/>
    </xf>
    <xf numFmtId="0" fontId="2" fillId="29" borderId="1" xfId="0" applyFont="1" applyFill="1" applyBorder="1" applyAlignment="1">
      <alignment vertical="top" wrapText="1"/>
    </xf>
    <xf numFmtId="0" fontId="65" fillId="14" borderId="1" xfId="0" applyFont="1" applyFill="1" applyBorder="1" applyAlignment="1">
      <alignment vertical="top" wrapText="1"/>
    </xf>
    <xf numFmtId="9" fontId="64" fillId="0" borderId="1" xfId="0" applyNumberFormat="1" applyFont="1" applyBorder="1" applyAlignment="1">
      <alignment horizontal="center" vertical="top" wrapText="1"/>
    </xf>
    <xf numFmtId="0" fontId="2" fillId="5" borderId="50" xfId="0" applyFont="1" applyFill="1" applyBorder="1" applyAlignment="1">
      <alignment vertical="top" wrapText="1"/>
    </xf>
    <xf numFmtId="0" fontId="65" fillId="8" borderId="0" xfId="0" applyFont="1" applyFill="1" applyAlignment="1">
      <alignment vertical="top" wrapText="1"/>
    </xf>
    <xf numFmtId="0" fontId="65" fillId="4" borderId="9" xfId="0" applyFont="1" applyFill="1" applyBorder="1" applyAlignment="1">
      <alignment vertical="top" wrapText="1"/>
    </xf>
    <xf numFmtId="0" fontId="65" fillId="5" borderId="4" xfId="0" applyFont="1" applyFill="1" applyBorder="1" applyAlignment="1">
      <alignment vertical="top" wrapText="1"/>
    </xf>
    <xf numFmtId="9" fontId="2" fillId="14" borderId="1" xfId="0" applyNumberFormat="1" applyFont="1" applyFill="1" applyBorder="1" applyAlignment="1">
      <alignment vertical="top" wrapText="1"/>
    </xf>
    <xf numFmtId="0" fontId="2" fillId="21" borderId="3" xfId="0" applyFont="1" applyFill="1" applyBorder="1" applyAlignment="1">
      <alignment vertical="top" wrapText="1"/>
    </xf>
    <xf numFmtId="0" fontId="2" fillId="25" borderId="17" xfId="0" applyFont="1" applyFill="1" applyBorder="1" applyAlignment="1">
      <alignment vertical="top" wrapText="1"/>
    </xf>
    <xf numFmtId="0" fontId="64" fillId="0" borderId="17" xfId="0" applyFont="1" applyBorder="1" applyAlignment="1">
      <alignment wrapText="1"/>
    </xf>
    <xf numFmtId="0" fontId="2" fillId="20" borderId="4" xfId="0" applyFont="1" applyFill="1" applyBorder="1" applyAlignment="1">
      <alignment vertical="top" wrapText="1"/>
    </xf>
    <xf numFmtId="0" fontId="2" fillId="20" borderId="11" xfId="0" applyFont="1" applyFill="1" applyBorder="1" applyAlignment="1">
      <alignment vertical="top" wrapText="1"/>
    </xf>
    <xf numFmtId="0" fontId="2" fillId="14" borderId="17" xfId="0" applyFont="1" applyFill="1" applyBorder="1" applyAlignment="1">
      <alignment vertical="top" wrapText="1"/>
    </xf>
    <xf numFmtId="0" fontId="2" fillId="28" borderId="9" xfId="0" applyFont="1" applyFill="1" applyBorder="1" applyAlignment="1">
      <alignment vertical="top" wrapText="1"/>
    </xf>
    <xf numFmtId="0" fontId="24" fillId="0" borderId="10" xfId="0" applyFont="1" applyBorder="1" applyAlignment="1">
      <alignment vertical="top" wrapText="1"/>
    </xf>
    <xf numFmtId="0" fontId="2" fillId="0" borderId="10" xfId="0" applyFont="1" applyBorder="1" applyAlignment="1">
      <alignment horizontal="center" vertical="top" wrapText="1"/>
    </xf>
    <xf numFmtId="0" fontId="1" fillId="3" borderId="5" xfId="0" applyFont="1" applyFill="1" applyBorder="1" applyAlignment="1">
      <alignment vertical="top" wrapText="1"/>
    </xf>
    <xf numFmtId="0" fontId="2" fillId="14" borderId="0" xfId="0" applyFont="1" applyFill="1" applyAlignment="1">
      <alignment vertical="top" wrapText="1"/>
    </xf>
    <xf numFmtId="0" fontId="4" fillId="0" borderId="42" xfId="0" applyFont="1" applyBorder="1" applyAlignment="1">
      <alignment horizontal="right" vertical="top" wrapText="1"/>
    </xf>
    <xf numFmtId="0" fontId="4" fillId="0" borderId="43" xfId="0" applyFont="1" applyBorder="1" applyAlignment="1">
      <alignment horizontal="right" vertical="top" wrapText="1"/>
    </xf>
    <xf numFmtId="9" fontId="4" fillId="0" borderId="43" xfId="0" applyNumberFormat="1" applyFont="1" applyBorder="1" applyAlignment="1">
      <alignment horizontal="right" vertical="top" wrapText="1"/>
    </xf>
    <xf numFmtId="9" fontId="4" fillId="0" borderId="42" xfId="0" applyNumberFormat="1" applyFont="1" applyBorder="1" applyAlignment="1">
      <alignment vertical="center" wrapText="1"/>
    </xf>
    <xf numFmtId="9" fontId="4" fillId="0" borderId="43" xfId="0" applyNumberFormat="1" applyFont="1" applyBorder="1" applyAlignment="1">
      <alignment vertical="center" wrapText="1"/>
    </xf>
    <xf numFmtId="9" fontId="4" fillId="0" borderId="42" xfId="0" applyNumberFormat="1" applyFont="1" applyBorder="1" applyAlignment="1">
      <alignment horizontal="right" vertical="top" wrapText="1"/>
    </xf>
    <xf numFmtId="0" fontId="4" fillId="0" borderId="43" xfId="0" applyFont="1" applyBorder="1" applyAlignment="1">
      <alignment vertical="top" wrapText="1"/>
    </xf>
    <xf numFmtId="167" fontId="2" fillId="0" borderId="3" xfId="5" applyNumberFormat="1" applyFont="1" applyFill="1" applyBorder="1" applyAlignment="1">
      <alignment vertical="top" wrapText="1"/>
    </xf>
    <xf numFmtId="0" fontId="1" fillId="5" borderId="4" xfId="0" applyFont="1" applyFill="1" applyBorder="1" applyAlignment="1">
      <alignment vertical="top" wrapText="1"/>
    </xf>
    <xf numFmtId="0" fontId="4" fillId="0" borderId="44" xfId="0" applyFont="1" applyBorder="1" applyAlignment="1">
      <alignment horizontal="left"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9" fontId="2" fillId="0" borderId="1" xfId="0" applyNumberFormat="1" applyFont="1" applyBorder="1" applyAlignment="1">
      <alignment horizontal="left" vertical="top" wrapText="1"/>
    </xf>
    <xf numFmtId="0" fontId="2" fillId="13" borderId="1" xfId="0" applyFont="1" applyFill="1" applyBorder="1" applyAlignment="1">
      <alignment vertical="top" wrapText="1"/>
    </xf>
    <xf numFmtId="9" fontId="2" fillId="0" borderId="1" xfId="0" applyNumberFormat="1" applyFont="1" applyBorder="1" applyAlignment="1">
      <alignment horizontal="center" vertical="top" wrapText="1"/>
    </xf>
    <xf numFmtId="0" fontId="2" fillId="14" borderId="17" xfId="0" applyFont="1" applyFill="1" applyBorder="1" applyAlignment="1">
      <alignment wrapText="1"/>
    </xf>
    <xf numFmtId="0" fontId="61" fillId="11" borderId="35" xfId="0" applyFont="1" applyFill="1" applyBorder="1" applyAlignment="1">
      <alignment horizontal="left" vertical="center"/>
    </xf>
    <xf numFmtId="0" fontId="61" fillId="11" borderId="36" xfId="0" applyFont="1" applyFill="1" applyBorder="1" applyAlignment="1">
      <alignment horizontal="left" wrapText="1"/>
    </xf>
    <xf numFmtId="0" fontId="61" fillId="11" borderId="35" xfId="0" applyFont="1" applyFill="1" applyBorder="1" applyAlignment="1">
      <alignment horizontal="center" wrapText="1"/>
    </xf>
    <xf numFmtId="0" fontId="61" fillId="11" borderId="37" xfId="0" applyFont="1" applyFill="1" applyBorder="1" applyAlignment="1">
      <alignment horizontal="center" wrapText="1"/>
    </xf>
    <xf numFmtId="0" fontId="61" fillId="11" borderId="38" xfId="0" applyFont="1" applyFill="1" applyBorder="1" applyAlignment="1">
      <alignment horizontal="center" wrapText="1"/>
    </xf>
    <xf numFmtId="0" fontId="61" fillId="11" borderId="35" xfId="0" applyFont="1" applyFill="1" applyBorder="1" applyAlignment="1">
      <alignment horizontal="center"/>
    </xf>
    <xf numFmtId="0" fontId="51" fillId="0" borderId="0" xfId="0" applyFont="1" applyAlignment="1">
      <alignment wrapText="1"/>
    </xf>
    <xf numFmtId="0" fontId="6" fillId="13" borderId="17" xfId="0" applyFont="1" applyFill="1" applyBorder="1" applyAlignment="1">
      <alignment horizontal="left" vertical="center"/>
    </xf>
    <xf numFmtId="0" fontId="6" fillId="0" borderId="17" xfId="0" applyFont="1" applyBorder="1" applyAlignment="1">
      <alignment vertical="top"/>
    </xf>
    <xf numFmtId="0" fontId="6" fillId="13" borderId="17" xfId="0" applyFont="1" applyFill="1" applyBorder="1" applyAlignment="1">
      <alignment horizontal="left" vertical="top" wrapText="1"/>
    </xf>
    <xf numFmtId="0" fontId="6" fillId="0" borderId="17" xfId="0" applyFont="1" applyBorder="1" applyAlignment="1">
      <alignment horizontal="left" vertical="top" wrapText="1"/>
    </xf>
    <xf numFmtId="17" fontId="6" fillId="0" borderId="17" xfId="0" applyNumberFormat="1" applyFont="1" applyBorder="1" applyAlignment="1">
      <alignment horizontal="left" vertical="top"/>
    </xf>
    <xf numFmtId="0" fontId="6" fillId="0" borderId="18" xfId="0" applyFont="1" applyBorder="1" applyAlignment="1">
      <alignment horizontal="left" vertical="center"/>
    </xf>
    <xf numFmtId="0" fontId="51" fillId="0" borderId="17" xfId="0" applyFont="1" applyBorder="1" applyAlignment="1">
      <alignment horizontal="left" wrapText="1"/>
    </xf>
    <xf numFmtId="0" fontId="6" fillId="13" borderId="18" xfId="0" applyFont="1" applyFill="1" applyBorder="1" applyAlignment="1">
      <alignment horizontal="left" vertical="center"/>
    </xf>
    <xf numFmtId="0" fontId="6" fillId="0" borderId="17" xfId="0" applyFont="1" applyBorder="1" applyAlignment="1">
      <alignment horizontal="left" vertical="top"/>
    </xf>
    <xf numFmtId="17" fontId="6" fillId="13" borderId="17" xfId="0" applyNumberFormat="1" applyFont="1" applyFill="1" applyBorder="1" applyAlignment="1">
      <alignment horizontal="left" vertical="top"/>
    </xf>
    <xf numFmtId="0" fontId="6" fillId="0" borderId="0" xfId="0" applyFont="1" applyAlignment="1">
      <alignment wrapText="1"/>
    </xf>
    <xf numFmtId="0" fontId="6" fillId="0" borderId="29" xfId="0" applyFont="1" applyBorder="1" applyAlignment="1">
      <alignment horizontal="left" vertical="top" wrapText="1"/>
    </xf>
    <xf numFmtId="0" fontId="6" fillId="13" borderId="29" xfId="0" applyFont="1" applyFill="1" applyBorder="1" applyAlignment="1">
      <alignment horizontal="left" vertical="top" wrapText="1"/>
    </xf>
    <xf numFmtId="0" fontId="6" fillId="0" borderId="41" xfId="0" applyFont="1" applyBorder="1" applyAlignment="1">
      <alignment horizontal="left" vertical="top"/>
    </xf>
    <xf numFmtId="0" fontId="51" fillId="13" borderId="18" xfId="0" applyFont="1" applyFill="1" applyBorder="1" applyAlignment="1">
      <alignment horizontal="left" vertical="center"/>
    </xf>
    <xf numFmtId="0" fontId="6" fillId="0" borderId="41" xfId="0" applyFont="1" applyBorder="1" applyAlignment="1">
      <alignment vertical="top"/>
    </xf>
    <xf numFmtId="0" fontId="6" fillId="0" borderId="17" xfId="0" applyFont="1" applyBorder="1" applyAlignment="1">
      <alignment vertical="top" wrapText="1"/>
    </xf>
    <xf numFmtId="0" fontId="6" fillId="0" borderId="0" xfId="0" applyFont="1" applyAlignment="1">
      <alignment vertical="top" wrapText="1"/>
    </xf>
    <xf numFmtId="0" fontId="6" fillId="0" borderId="0" xfId="0" applyFont="1" applyAlignment="1">
      <alignment vertical="top"/>
    </xf>
    <xf numFmtId="0" fontId="6" fillId="0" borderId="0" xfId="0" applyFont="1" applyAlignment="1">
      <alignment horizontal="left" vertical="center"/>
    </xf>
    <xf numFmtId="0" fontId="6" fillId="0" borderId="0" xfId="0" applyFont="1" applyAlignment="1">
      <alignment horizontal="left" wrapText="1"/>
    </xf>
    <xf numFmtId="0" fontId="62" fillId="0" borderId="0" xfId="0" applyFont="1" applyAlignment="1">
      <alignment horizontal="left" vertical="center"/>
    </xf>
    <xf numFmtId="0" fontId="62" fillId="0" borderId="0" xfId="0" applyFont="1" applyAlignment="1">
      <alignment wrapText="1"/>
    </xf>
    <xf numFmtId="0" fontId="62" fillId="0" borderId="0" xfId="0" applyFont="1"/>
    <xf numFmtId="0" fontId="62" fillId="0" borderId="17" xfId="0" applyFont="1" applyBorder="1" applyAlignment="1">
      <alignment horizontal="left" vertical="top" wrapText="1"/>
    </xf>
    <xf numFmtId="0" fontId="63" fillId="0" borderId="0" xfId="0" applyFont="1" applyAlignment="1">
      <alignment horizontal="center" vertical="top"/>
    </xf>
    <xf numFmtId="0" fontId="63" fillId="0" borderId="0" xfId="0" applyFont="1" applyAlignment="1">
      <alignment horizontal="left" vertical="top" wrapText="1"/>
    </xf>
    <xf numFmtId="0" fontId="63" fillId="0" borderId="0" xfId="0" applyFont="1" applyAlignment="1">
      <alignment horizontal="left" vertical="top"/>
    </xf>
    <xf numFmtId="0" fontId="63" fillId="0" borderId="0" xfId="0" applyFont="1" applyAlignment="1">
      <alignment horizontal="center" vertical="top" wrapText="1"/>
    </xf>
    <xf numFmtId="0" fontId="0" fillId="0" borderId="0" xfId="0" applyAlignment="1">
      <alignment horizontal="left" vertical="center"/>
    </xf>
    <xf numFmtId="0" fontId="10" fillId="0" borderId="0" xfId="2" applyFont="1" applyAlignment="1">
      <alignment wrapText="1"/>
    </xf>
    <xf numFmtId="0" fontId="6" fillId="0" borderId="0" xfId="2" applyFont="1" applyAlignment="1">
      <alignment textRotation="90" wrapText="1"/>
    </xf>
    <xf numFmtId="0" fontId="10" fillId="0" borderId="0" xfId="2" applyFont="1" applyAlignment="1">
      <alignment textRotation="90" wrapText="1"/>
    </xf>
    <xf numFmtId="0" fontId="51" fillId="0" borderId="0" xfId="2" applyFont="1" applyAlignment="1">
      <alignment textRotation="90" wrapText="1"/>
    </xf>
    <xf numFmtId="0" fontId="75" fillId="5" borderId="17" xfId="2" applyFont="1" applyFill="1" applyBorder="1" applyAlignment="1">
      <alignment vertical="top" wrapText="1"/>
    </xf>
    <xf numFmtId="1" fontId="6" fillId="5" borderId="4" xfId="2" applyNumberFormat="1" applyFont="1" applyFill="1" applyBorder="1" applyAlignment="1">
      <alignment vertical="top" wrapText="1"/>
    </xf>
    <xf numFmtId="0" fontId="75" fillId="5" borderId="4" xfId="2" applyFont="1" applyFill="1" applyBorder="1" applyAlignment="1">
      <alignment vertical="top" wrapText="1"/>
    </xf>
    <xf numFmtId="0" fontId="51" fillId="5" borderId="4" xfId="2" applyFont="1" applyFill="1" applyBorder="1" applyAlignment="1">
      <alignment vertical="top" wrapText="1"/>
    </xf>
    <xf numFmtId="168" fontId="10" fillId="22" borderId="0" xfId="2" applyNumberFormat="1" applyFont="1" applyFill="1" applyAlignment="1">
      <alignment vertical="top" wrapText="1"/>
    </xf>
    <xf numFmtId="9" fontId="10" fillId="22" borderId="0" xfId="4" applyFont="1" applyFill="1" applyBorder="1" applyAlignment="1">
      <alignment vertical="top" wrapText="1"/>
    </xf>
    <xf numFmtId="0" fontId="10" fillId="23" borderId="0" xfId="2" applyFont="1" applyFill="1"/>
    <xf numFmtId="9" fontId="10" fillId="23" borderId="0" xfId="4" applyFont="1" applyFill="1"/>
    <xf numFmtId="168" fontId="51" fillId="0" borderId="0" xfId="6" applyNumberFormat="1" applyFont="1"/>
    <xf numFmtId="0" fontId="51" fillId="0" borderId="4" xfId="2" applyFont="1" applyBorder="1" applyAlignment="1">
      <alignment vertical="top" wrapText="1"/>
    </xf>
    <xf numFmtId="0" fontId="6" fillId="5" borderId="8" xfId="2" applyFont="1" applyFill="1" applyBorder="1" applyAlignment="1">
      <alignment vertical="top" wrapText="1"/>
    </xf>
    <xf numFmtId="0" fontId="51" fillId="5" borderId="17" xfId="2" applyFont="1" applyFill="1" applyBorder="1" applyAlignment="1">
      <alignment vertical="top" wrapText="1"/>
    </xf>
    <xf numFmtId="0" fontId="51" fillId="0" borderId="17" xfId="0" applyFont="1" applyBorder="1"/>
    <xf numFmtId="0" fontId="10" fillId="3" borderId="17" xfId="2" applyFont="1" applyFill="1" applyBorder="1" applyAlignment="1">
      <alignment vertical="top" wrapText="1"/>
    </xf>
    <xf numFmtId="166" fontId="6" fillId="5" borderId="13" xfId="2" applyNumberFormat="1" applyFont="1" applyFill="1" applyBorder="1" applyAlignment="1">
      <alignment vertical="top" wrapText="1"/>
    </xf>
    <xf numFmtId="168" fontId="51" fillId="0" borderId="0" xfId="2" applyNumberFormat="1" applyFont="1"/>
    <xf numFmtId="0" fontId="51" fillId="5" borderId="12" xfId="2" applyFont="1" applyFill="1" applyBorder="1" applyAlignment="1">
      <alignment vertical="top" wrapText="1"/>
    </xf>
    <xf numFmtId="0" fontId="10" fillId="2" borderId="9" xfId="2" applyFont="1" applyFill="1" applyBorder="1" applyAlignment="1">
      <alignment horizontal="right" vertical="top" wrapText="1"/>
    </xf>
    <xf numFmtId="168" fontId="53" fillId="0" borderId="0" xfId="2" applyNumberFormat="1" applyFont="1"/>
    <xf numFmtId="0" fontId="53" fillId="0" borderId="0" xfId="2" applyFont="1"/>
    <xf numFmtId="0" fontId="4" fillId="0" borderId="0" xfId="0" applyFont="1" applyAlignment="1">
      <alignment horizontal="right"/>
    </xf>
    <xf numFmtId="168" fontId="0" fillId="0" borderId="0" xfId="0" applyNumberFormat="1"/>
    <xf numFmtId="0" fontId="25" fillId="5" borderId="4" xfId="0" applyFont="1" applyFill="1" applyBorder="1" applyAlignment="1">
      <alignment vertical="top" wrapText="1"/>
    </xf>
    <xf numFmtId="0" fontId="51" fillId="13" borderId="17" xfId="0" applyFont="1" applyFill="1" applyBorder="1" applyAlignment="1">
      <alignment horizontal="left" vertical="top" wrapText="1"/>
    </xf>
    <xf numFmtId="0" fontId="51" fillId="13" borderId="29" xfId="0" applyFont="1" applyFill="1" applyBorder="1" applyAlignment="1">
      <alignment horizontal="left" vertical="top" wrapText="1"/>
    </xf>
    <xf numFmtId="9" fontId="24" fillId="30" borderId="1" xfId="0" applyNumberFormat="1" applyFont="1" applyFill="1" applyBorder="1" applyAlignment="1">
      <alignment vertical="top" wrapText="1"/>
    </xf>
    <xf numFmtId="0" fontId="51" fillId="0" borderId="17" xfId="0" applyFont="1" applyBorder="1" applyAlignment="1">
      <alignment vertical="top" wrapText="1"/>
    </xf>
    <xf numFmtId="0" fontId="51" fillId="0" borderId="0" xfId="0" applyFont="1" applyAlignment="1">
      <alignment vertical="top" wrapText="1"/>
    </xf>
    <xf numFmtId="0" fontId="51" fillId="5" borderId="17" xfId="0" applyFont="1" applyFill="1" applyBorder="1" applyAlignment="1">
      <alignment vertical="top" wrapText="1"/>
    </xf>
    <xf numFmtId="0" fontId="51" fillId="0" borderId="29" xfId="0" applyFont="1" applyBorder="1" applyAlignment="1">
      <alignment horizontal="left" vertical="top" wrapText="1"/>
    </xf>
    <xf numFmtId="0" fontId="51" fillId="0" borderId="17" xfId="0" applyFont="1" applyBorder="1" applyAlignment="1">
      <alignment horizontal="left" vertical="top" wrapText="1"/>
    </xf>
    <xf numFmtId="0" fontId="20" fillId="0" borderId="45" xfId="0" applyFont="1" applyBorder="1" applyAlignment="1">
      <alignment horizontal="center" vertical="center" wrapText="1"/>
    </xf>
    <xf numFmtId="0" fontId="34" fillId="0" borderId="43" xfId="0" applyFont="1" applyBorder="1" applyAlignment="1">
      <alignment vertical="top" wrapText="1"/>
    </xf>
    <xf numFmtId="0" fontId="51" fillId="13" borderId="17" xfId="0" applyFont="1" applyFill="1" applyBorder="1" applyAlignment="1">
      <alignment vertical="top" wrapText="1"/>
    </xf>
    <xf numFmtId="9" fontId="25" fillId="0" borderId="1" xfId="0" applyNumberFormat="1" applyFont="1" applyBorder="1" applyAlignment="1">
      <alignment horizontal="left" vertical="top" wrapText="1"/>
    </xf>
    <xf numFmtId="0" fontId="51" fillId="0" borderId="27" xfId="0" applyFont="1" applyBorder="1" applyAlignment="1">
      <alignment vertical="top" wrapText="1"/>
    </xf>
    <xf numFmtId="0" fontId="6" fillId="5" borderId="29" xfId="0" applyFont="1" applyFill="1" applyBorder="1" applyAlignment="1">
      <alignment vertical="top" wrapText="1"/>
    </xf>
    <xf numFmtId="0" fontId="2" fillId="0" borderId="17" xfId="0" applyFont="1" applyBorder="1" applyAlignment="1">
      <alignment horizontal="left" vertical="top" wrapText="1"/>
    </xf>
    <xf numFmtId="9" fontId="24" fillId="0" borderId="0" xfId="0" applyNumberFormat="1" applyFont="1" applyAlignment="1">
      <alignment wrapText="1"/>
    </xf>
    <xf numFmtId="0" fontId="51" fillId="5" borderId="0" xfId="0" applyFont="1" applyFill="1" applyAlignment="1">
      <alignment vertical="top" wrapText="1"/>
    </xf>
    <xf numFmtId="0" fontId="62" fillId="0" borderId="17" xfId="0" applyFont="1" applyBorder="1" applyAlignment="1">
      <alignment wrapText="1"/>
    </xf>
    <xf numFmtId="0" fontId="78" fillId="5" borderId="17" xfId="2" applyFont="1" applyFill="1" applyBorder="1" applyAlignment="1">
      <alignment vertical="top" wrapText="1"/>
    </xf>
    <xf numFmtId="0" fontId="72" fillId="5" borderId="17" xfId="2" applyFont="1" applyFill="1" applyBorder="1" applyAlignment="1">
      <alignment vertical="top" wrapText="1"/>
    </xf>
    <xf numFmtId="0" fontId="41" fillId="5" borderId="17" xfId="2" applyFont="1" applyFill="1" applyBorder="1" applyAlignment="1">
      <alignment vertical="top" wrapText="1"/>
    </xf>
    <xf numFmtId="0" fontId="6" fillId="0" borderId="17" xfId="0" applyFont="1" applyBorder="1"/>
    <xf numFmtId="0" fontId="24" fillId="13" borderId="3" xfId="0" applyFont="1" applyFill="1" applyBorder="1" applyAlignment="1">
      <alignment vertical="top" wrapText="1"/>
    </xf>
    <xf numFmtId="0" fontId="72" fillId="0" borderId="29" xfId="0" applyFont="1" applyBorder="1" applyAlignment="1">
      <alignment horizontal="left" vertical="top" wrapText="1"/>
    </xf>
    <xf numFmtId="0" fontId="72" fillId="0" borderId="51" xfId="0" applyFont="1" applyBorder="1" applyAlignment="1">
      <alignment horizontal="left" vertical="top" wrapText="1"/>
    </xf>
    <xf numFmtId="0" fontId="51" fillId="13" borderId="52" xfId="0" applyFont="1" applyFill="1" applyBorder="1" applyAlignment="1">
      <alignment horizontal="left" vertical="top" wrapText="1"/>
    </xf>
    <xf numFmtId="0" fontId="2" fillId="5" borderId="17" xfId="0" applyFont="1" applyFill="1" applyBorder="1" applyAlignment="1">
      <alignment horizontal="left" vertical="top" wrapText="1"/>
    </xf>
    <xf numFmtId="0" fontId="6" fillId="0" borderId="51" xfId="0" applyFont="1" applyBorder="1" applyAlignment="1">
      <alignment horizontal="left" vertical="top" wrapText="1"/>
    </xf>
    <xf numFmtId="0" fontId="51" fillId="13" borderId="27" xfId="0" applyFont="1" applyFill="1" applyBorder="1" applyAlignment="1">
      <alignment horizontal="left" vertical="top" wrapText="1"/>
    </xf>
    <xf numFmtId="0" fontId="8" fillId="2" borderId="8" xfId="0" applyFont="1" applyFill="1" applyBorder="1" applyAlignment="1">
      <alignment vertical="top" wrapText="1"/>
    </xf>
    <xf numFmtId="0" fontId="19" fillId="0" borderId="15" xfId="0" applyFont="1" applyBorder="1" applyAlignment="1">
      <alignment vertical="top" wrapText="1"/>
    </xf>
    <xf numFmtId="0" fontId="19" fillId="0" borderId="9" xfId="0" applyFont="1" applyBorder="1" applyAlignment="1">
      <alignment vertical="top" wrapText="1"/>
    </xf>
    <xf numFmtId="0" fontId="1" fillId="8" borderId="4" xfId="0" applyFont="1" applyFill="1" applyBorder="1" applyAlignment="1">
      <alignment vertical="top" wrapText="1"/>
    </xf>
    <xf numFmtId="0" fontId="1" fillId="8" borderId="5" xfId="0" applyFont="1" applyFill="1" applyBorder="1" applyAlignment="1">
      <alignment vertical="top" wrapText="1"/>
    </xf>
    <xf numFmtId="0" fontId="1" fillId="8" borderId="2" xfId="0" applyFont="1" applyFill="1" applyBorder="1" applyAlignment="1">
      <alignment vertical="top" wrapText="1"/>
    </xf>
    <xf numFmtId="0" fontId="1" fillId="4" borderId="8" xfId="0" applyFont="1" applyFill="1" applyBorder="1" applyAlignment="1">
      <alignment horizontal="center" vertical="top" wrapText="1"/>
    </xf>
    <xf numFmtId="0" fontId="1" fillId="4" borderId="15" xfId="0" applyFont="1" applyFill="1" applyBorder="1" applyAlignment="1">
      <alignment horizontal="center" vertical="top" wrapText="1"/>
    </xf>
    <xf numFmtId="0" fontId="1" fillId="4" borderId="9" xfId="0" applyFont="1" applyFill="1" applyBorder="1" applyAlignment="1">
      <alignment horizontal="center" vertical="top" wrapText="1"/>
    </xf>
    <xf numFmtId="0" fontId="2" fillId="0" borderId="8" xfId="0" applyFont="1" applyBorder="1" applyAlignment="1">
      <alignment horizontal="center" vertical="top" wrapText="1"/>
    </xf>
    <xf numFmtId="0" fontId="2" fillId="0" borderId="15" xfId="0" applyFont="1" applyBorder="1" applyAlignment="1">
      <alignment horizontal="center" vertical="top" wrapText="1"/>
    </xf>
    <xf numFmtId="0" fontId="2" fillId="0" borderId="9" xfId="0" applyFont="1" applyBorder="1" applyAlignment="1">
      <alignment horizontal="center" vertical="top" wrapText="1"/>
    </xf>
    <xf numFmtId="0" fontId="2" fillId="0" borderId="5"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15" xfId="0" applyFont="1" applyBorder="1" applyAlignment="1">
      <alignment vertical="top" wrapText="1"/>
    </xf>
    <xf numFmtId="0" fontId="1" fillId="3" borderId="4" xfId="0" applyFont="1" applyFill="1" applyBorder="1" applyAlignment="1">
      <alignment vertical="top" wrapText="1"/>
    </xf>
    <xf numFmtId="0" fontId="1" fillId="3" borderId="2" xfId="0" applyFont="1" applyFill="1" applyBorder="1" applyAlignment="1">
      <alignment vertical="top" wrapText="1"/>
    </xf>
    <xf numFmtId="0" fontId="1" fillId="6" borderId="8" xfId="0" applyFont="1" applyFill="1" applyBorder="1" applyAlignment="1">
      <alignment vertical="top" wrapText="1"/>
    </xf>
    <xf numFmtId="0" fontId="1" fillId="6" borderId="3" xfId="0" applyFont="1" applyFill="1" applyBorder="1" applyAlignment="1">
      <alignment vertical="top" wrapText="1"/>
    </xf>
    <xf numFmtId="0" fontId="1" fillId="0" borderId="8" xfId="0" applyFont="1" applyBorder="1" applyAlignment="1">
      <alignment vertical="top" wrapText="1"/>
    </xf>
    <xf numFmtId="0" fontId="1" fillId="0" borderId="9" xfId="0" applyFont="1" applyBorder="1" applyAlignment="1">
      <alignment vertical="top" wrapText="1"/>
    </xf>
    <xf numFmtId="0" fontId="1" fillId="8" borderId="13" xfId="0" applyFont="1" applyFill="1" applyBorder="1" applyAlignment="1">
      <alignment vertical="top" wrapText="1"/>
    </xf>
    <xf numFmtId="0" fontId="1" fillId="8" borderId="14" xfId="0" applyFont="1" applyFill="1" applyBorder="1" applyAlignment="1">
      <alignment vertical="top" wrapText="1"/>
    </xf>
    <xf numFmtId="0" fontId="1" fillId="8" borderId="12" xfId="0" applyFont="1" applyFill="1" applyBorder="1" applyAlignment="1">
      <alignment vertical="top" wrapText="1"/>
    </xf>
    <xf numFmtId="0" fontId="1" fillId="8" borderId="7" xfId="0" applyFont="1" applyFill="1" applyBorder="1" applyAlignment="1">
      <alignment vertical="top" wrapText="1"/>
    </xf>
    <xf numFmtId="0" fontId="1" fillId="8" borderId="10" xfId="0" applyFont="1" applyFill="1" applyBorder="1" applyAlignment="1">
      <alignment vertical="top" wrapText="1"/>
    </xf>
    <xf numFmtId="0" fontId="1" fillId="8" borderId="3" xfId="0" applyFont="1" applyFill="1" applyBorder="1" applyAlignment="1">
      <alignmen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2" xfId="0" applyFont="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2" xfId="0" applyFont="1" applyBorder="1" applyAlignment="1">
      <alignment horizontal="center" vertical="top" wrapText="1"/>
    </xf>
    <xf numFmtId="0" fontId="1" fillId="4" borderId="13" xfId="0" applyFont="1" applyFill="1" applyBorder="1" applyAlignment="1">
      <alignment horizontal="center" vertical="top" wrapText="1"/>
    </xf>
    <xf numFmtId="0" fontId="1" fillId="4" borderId="14" xfId="0" applyFont="1" applyFill="1" applyBorder="1" applyAlignment="1">
      <alignment horizontal="center" vertical="top" wrapText="1"/>
    </xf>
    <xf numFmtId="0" fontId="1" fillId="4" borderId="12" xfId="0" applyFont="1" applyFill="1" applyBorder="1" applyAlignment="1">
      <alignment horizontal="center" vertical="top" wrapText="1"/>
    </xf>
    <xf numFmtId="0" fontId="1" fillId="6" borderId="9" xfId="0" applyFont="1" applyFill="1" applyBorder="1" applyAlignment="1">
      <alignment vertical="top" wrapText="1"/>
    </xf>
    <xf numFmtId="0" fontId="1" fillId="6" borderId="7" xfId="0" applyFont="1" applyFill="1" applyBorder="1" applyAlignment="1">
      <alignment vertical="top" wrapText="1"/>
    </xf>
    <xf numFmtId="0" fontId="2" fillId="5" borderId="5" xfId="0" applyFont="1" applyFill="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2" xfId="0" applyFont="1" applyBorder="1" applyAlignment="1">
      <alignment horizontal="center" vertical="top" wrapText="1"/>
    </xf>
    <xf numFmtId="0" fontId="1" fillId="14" borderId="4" xfId="0" applyFont="1" applyFill="1" applyBorder="1" applyAlignment="1">
      <alignment vertical="top" wrapText="1"/>
    </xf>
    <xf numFmtId="0" fontId="1" fillId="14" borderId="5" xfId="0" applyFont="1" applyFill="1" applyBorder="1" applyAlignment="1">
      <alignment vertical="top" wrapText="1"/>
    </xf>
    <xf numFmtId="0" fontId="1" fillId="14" borderId="2" xfId="0" applyFont="1" applyFill="1" applyBorder="1" applyAlignment="1">
      <alignment vertical="top" wrapText="1"/>
    </xf>
    <xf numFmtId="0" fontId="21" fillId="5" borderId="4" xfId="0" applyFont="1" applyFill="1" applyBorder="1" applyAlignment="1">
      <alignment horizontal="center" vertical="top" wrapText="1"/>
    </xf>
    <xf numFmtId="0" fontId="21" fillId="5" borderId="5" xfId="0" applyFont="1" applyFill="1" applyBorder="1" applyAlignment="1">
      <alignment horizontal="center" vertical="top" wrapText="1"/>
    </xf>
    <xf numFmtId="0" fontId="1" fillId="0" borderId="3" xfId="0" applyFont="1" applyBorder="1" applyAlignment="1">
      <alignment vertical="top" wrapText="1"/>
    </xf>
    <xf numFmtId="0" fontId="2" fillId="5" borderId="2" xfId="0" applyFont="1" applyFill="1" applyBorder="1" applyAlignment="1">
      <alignment horizontal="center" vertical="top" wrapText="1"/>
    </xf>
    <xf numFmtId="0" fontId="5" fillId="0" borderId="0" xfId="0" applyFont="1" applyAlignment="1">
      <alignment horizontal="left" vertical="top" wrapText="1"/>
    </xf>
    <xf numFmtId="0" fontId="2" fillId="5"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39" fillId="4" borderId="8" xfId="0" applyFont="1" applyFill="1" applyBorder="1" applyAlignment="1">
      <alignment horizontal="center" vertical="top" wrapText="1"/>
    </xf>
    <xf numFmtId="0" fontId="39" fillId="4" borderId="15" xfId="0" applyFont="1" applyFill="1" applyBorder="1" applyAlignment="1">
      <alignment horizontal="center" vertical="top" wrapText="1"/>
    </xf>
    <xf numFmtId="0" fontId="39" fillId="4" borderId="9" xfId="0" applyFont="1" applyFill="1" applyBorder="1" applyAlignment="1">
      <alignment horizontal="center" vertical="top" wrapText="1"/>
    </xf>
    <xf numFmtId="0" fontId="23" fillId="0" borderId="8" xfId="0" applyFont="1" applyBorder="1" applyAlignment="1">
      <alignment horizontal="center" vertical="top" wrapText="1"/>
    </xf>
    <xf numFmtId="0" fontId="23" fillId="0" borderId="15" xfId="0" applyFont="1" applyBorder="1" applyAlignment="1">
      <alignment horizontal="center" vertical="top" wrapText="1"/>
    </xf>
    <xf numFmtId="0" fontId="23" fillId="0" borderId="9" xfId="0" applyFont="1" applyBorder="1" applyAlignment="1">
      <alignment horizontal="center" vertical="top" wrapText="1"/>
    </xf>
    <xf numFmtId="0" fontId="6" fillId="5" borderId="4" xfId="0" applyFont="1" applyFill="1" applyBorder="1" applyAlignment="1">
      <alignment horizontal="left" vertical="top" wrapText="1"/>
    </xf>
    <xf numFmtId="0" fontId="6" fillId="5" borderId="5" xfId="0" applyFont="1" applyFill="1" applyBorder="1" applyAlignment="1">
      <alignment horizontal="left" vertical="top" wrapText="1"/>
    </xf>
    <xf numFmtId="0" fontId="24" fillId="0" borderId="4" xfId="0" applyFont="1" applyBorder="1" applyAlignment="1">
      <alignment horizontal="left" vertical="top" wrapText="1"/>
    </xf>
    <xf numFmtId="0" fontId="2" fillId="0" borderId="11" xfId="0" applyFont="1" applyBorder="1" applyAlignment="1">
      <alignment horizontal="left" vertical="top" wrapText="1"/>
    </xf>
    <xf numFmtId="0" fontId="2" fillId="0" borderId="32" xfId="0" applyFont="1" applyBorder="1" applyAlignment="1">
      <alignment horizontal="center" vertical="top" wrapText="1"/>
    </xf>
    <xf numFmtId="0" fontId="2" fillId="0" borderId="33" xfId="0" applyFont="1" applyBorder="1" applyAlignment="1">
      <alignment horizontal="center" vertical="top" wrapText="1"/>
    </xf>
    <xf numFmtId="0" fontId="2" fillId="0" borderId="34" xfId="0" applyFont="1" applyBorder="1" applyAlignment="1">
      <alignment horizontal="center"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2" xfId="0" applyFont="1" applyBorder="1" applyAlignment="1">
      <alignment horizontal="left" vertical="top" wrapText="1"/>
    </xf>
    <xf numFmtId="0" fontId="2" fillId="5" borderId="4" xfId="0" applyFont="1" applyFill="1" applyBorder="1" applyAlignment="1">
      <alignment horizontal="left" vertical="top" wrapText="1"/>
    </xf>
    <xf numFmtId="0" fontId="2" fillId="5" borderId="5" xfId="0" applyFont="1" applyFill="1" applyBorder="1" applyAlignment="1">
      <alignment horizontal="left" vertical="top" wrapText="1"/>
    </xf>
    <xf numFmtId="0" fontId="2" fillId="5" borderId="2" xfId="0" applyFont="1" applyFill="1" applyBorder="1" applyAlignment="1">
      <alignment horizontal="left" vertical="top" wrapText="1"/>
    </xf>
    <xf numFmtId="0" fontId="2" fillId="0" borderId="12" xfId="0" applyFont="1" applyBorder="1" applyAlignment="1">
      <alignment horizontal="left" vertical="top" wrapText="1"/>
    </xf>
    <xf numFmtId="0" fontId="2" fillId="0" borderId="3" xfId="0" applyFont="1" applyBorder="1" applyAlignment="1">
      <alignment horizontal="left" vertical="top" wrapText="1"/>
    </xf>
    <xf numFmtId="0" fontId="43" fillId="19" borderId="0" xfId="0" applyFont="1" applyFill="1" applyAlignment="1">
      <alignment horizontal="left" vertical="center" wrapText="1"/>
    </xf>
    <xf numFmtId="0" fontId="6" fillId="5" borderId="17" xfId="0" applyFont="1" applyFill="1" applyBorder="1" applyAlignment="1">
      <alignment horizontal="left" vertical="top" wrapText="1"/>
    </xf>
    <xf numFmtId="0" fontId="10" fillId="2" borderId="8" xfId="0" applyFont="1" applyFill="1" applyBorder="1" applyAlignment="1">
      <alignment vertical="top" wrapText="1"/>
    </xf>
    <xf numFmtId="0" fontId="10" fillId="2" borderId="15" xfId="0" applyFont="1" applyFill="1" applyBorder="1" applyAlignment="1">
      <alignment vertical="top" wrapText="1"/>
    </xf>
    <xf numFmtId="0" fontId="6" fillId="0" borderId="15" xfId="0" applyFont="1" applyBorder="1" applyAlignment="1">
      <alignment vertical="top" wrapText="1"/>
    </xf>
    <xf numFmtId="0" fontId="6" fillId="5" borderId="29" xfId="0" applyFont="1" applyFill="1" applyBorder="1" applyAlignment="1">
      <alignment horizontal="left" vertical="top" wrapText="1"/>
    </xf>
    <xf numFmtId="0" fontId="6" fillId="5" borderId="30" xfId="0" applyFont="1" applyFill="1" applyBorder="1" applyAlignment="1">
      <alignment horizontal="left" vertical="top" wrapText="1"/>
    </xf>
    <xf numFmtId="0" fontId="6" fillId="5" borderId="31" xfId="0" applyFont="1" applyFill="1" applyBorder="1" applyAlignment="1">
      <alignment horizontal="left" vertical="top" wrapText="1"/>
    </xf>
    <xf numFmtId="0" fontId="6" fillId="5" borderId="2" xfId="0" applyFont="1" applyFill="1" applyBorder="1" applyAlignment="1">
      <alignment horizontal="left" vertical="top" wrapText="1"/>
    </xf>
    <xf numFmtId="0" fontId="1" fillId="3" borderId="5" xfId="0" applyFont="1" applyFill="1" applyBorder="1" applyAlignment="1">
      <alignment horizontal="left" vertical="top" wrapText="1"/>
    </xf>
    <xf numFmtId="0" fontId="2" fillId="0" borderId="13" xfId="0" applyFont="1" applyBorder="1" applyAlignment="1">
      <alignment horizontal="center" vertical="top" wrapText="1"/>
    </xf>
    <xf numFmtId="0" fontId="2" fillId="0" borderId="6" xfId="0" applyFont="1" applyBorder="1" applyAlignment="1">
      <alignment horizontal="center" vertical="top" wrapText="1"/>
    </xf>
    <xf numFmtId="0" fontId="22" fillId="4" borderId="8" xfId="0" applyFont="1" applyFill="1" applyBorder="1" applyAlignment="1">
      <alignment horizontal="center" vertical="top" wrapText="1"/>
    </xf>
    <xf numFmtId="0" fontId="22" fillId="4" borderId="15" xfId="0" applyFont="1" applyFill="1" applyBorder="1" applyAlignment="1">
      <alignment horizontal="center" vertical="top" wrapText="1"/>
    </xf>
    <xf numFmtId="0" fontId="22" fillId="4" borderId="9" xfId="0" applyFont="1" applyFill="1" applyBorder="1" applyAlignment="1">
      <alignment horizontal="center" vertical="top" wrapText="1"/>
    </xf>
    <xf numFmtId="0" fontId="24" fillId="0" borderId="8" xfId="0" applyFont="1" applyBorder="1" applyAlignment="1">
      <alignment horizontal="center" vertical="top" wrapText="1"/>
    </xf>
    <xf numFmtId="0" fontId="24" fillId="0" borderId="15" xfId="0" applyFont="1" applyBorder="1" applyAlignment="1">
      <alignment horizontal="center" vertical="top" wrapText="1"/>
    </xf>
    <xf numFmtId="0" fontId="24" fillId="0" borderId="9" xfId="0" applyFont="1" applyBorder="1" applyAlignment="1">
      <alignment horizontal="center" vertical="top" wrapText="1"/>
    </xf>
    <xf numFmtId="0" fontId="24" fillId="0" borderId="4" xfId="0" applyFont="1" applyBorder="1" applyAlignment="1">
      <alignment horizontal="center" vertical="top" wrapText="1"/>
    </xf>
    <xf numFmtId="0" fontId="24" fillId="0" borderId="5" xfId="0" applyFont="1" applyBorder="1" applyAlignment="1">
      <alignment horizontal="center" vertical="top" wrapText="1"/>
    </xf>
    <xf numFmtId="0" fontId="24" fillId="0" borderId="2" xfId="0" applyFont="1" applyBorder="1" applyAlignment="1">
      <alignment horizontal="center" vertical="top" wrapText="1"/>
    </xf>
    <xf numFmtId="0" fontId="24" fillId="26" borderId="32" xfId="0" applyFont="1" applyFill="1" applyBorder="1" applyAlignment="1">
      <alignment horizontal="center" vertical="top" wrapText="1"/>
    </xf>
    <xf numFmtId="0" fontId="24" fillId="26" borderId="33" xfId="0" applyFont="1" applyFill="1" applyBorder="1" applyAlignment="1">
      <alignment horizontal="center" vertical="top" wrapText="1"/>
    </xf>
    <xf numFmtId="0" fontId="24" fillId="26" borderId="34" xfId="0" applyFont="1" applyFill="1" applyBorder="1" applyAlignment="1">
      <alignment horizontal="center" vertical="top" wrapText="1"/>
    </xf>
    <xf numFmtId="0" fontId="25" fillId="5" borderId="4" xfId="0" applyFont="1" applyFill="1" applyBorder="1" applyAlignment="1">
      <alignment horizontal="left" vertical="top" wrapText="1"/>
    </xf>
    <xf numFmtId="0" fontId="25" fillId="5" borderId="5" xfId="0" applyFont="1" applyFill="1" applyBorder="1" applyAlignment="1">
      <alignment horizontal="left" vertical="top" wrapText="1"/>
    </xf>
    <xf numFmtId="0" fontId="2" fillId="0" borderId="12" xfId="0" applyFont="1" applyBorder="1" applyAlignment="1">
      <alignment horizontal="center" vertical="top" wrapText="1"/>
    </xf>
    <xf numFmtId="0" fontId="2" fillId="0" borderId="11" xfId="0" applyFont="1" applyBorder="1" applyAlignment="1">
      <alignment horizontal="center" vertical="top" wrapText="1"/>
    </xf>
    <xf numFmtId="0" fontId="2" fillId="0" borderId="3" xfId="0" applyFont="1" applyBorder="1" applyAlignment="1">
      <alignment horizontal="center" vertical="top" wrapText="1"/>
    </xf>
    <xf numFmtId="0" fontId="2" fillId="0" borderId="7" xfId="0" applyFont="1" applyBorder="1" applyAlignment="1">
      <alignment horizontal="center" vertical="top" wrapText="1"/>
    </xf>
    <xf numFmtId="0" fontId="1" fillId="2" borderId="8" xfId="0" applyFont="1" applyFill="1" applyBorder="1" applyAlignment="1">
      <alignment vertical="top" wrapText="1"/>
    </xf>
    <xf numFmtId="0" fontId="1" fillId="0" borderId="4" xfId="2" applyFont="1" applyBorder="1" applyAlignment="1">
      <alignment vertical="center" wrapText="1"/>
    </xf>
    <xf numFmtId="0" fontId="1" fillId="0" borderId="5" xfId="2" applyFont="1" applyBorder="1" applyAlignment="1">
      <alignment vertical="center" wrapText="1"/>
    </xf>
    <xf numFmtId="0" fontId="1" fillId="0" borderId="2" xfId="2" applyFont="1" applyBorder="1" applyAlignment="1">
      <alignment vertical="center" wrapText="1"/>
    </xf>
    <xf numFmtId="0" fontId="1" fillId="4" borderId="8" xfId="2" applyFont="1" applyFill="1" applyBorder="1" applyAlignment="1">
      <alignment horizontal="center" vertical="top" wrapText="1"/>
    </xf>
    <xf numFmtId="0" fontId="1" fillId="4" borderId="15" xfId="2" applyFont="1" applyFill="1" applyBorder="1" applyAlignment="1">
      <alignment horizontal="center" vertical="top" wrapText="1"/>
    </xf>
    <xf numFmtId="0" fontId="1" fillId="4" borderId="9" xfId="2" applyFont="1" applyFill="1" applyBorder="1" applyAlignment="1">
      <alignment horizontal="center" vertical="top" wrapText="1"/>
    </xf>
    <xf numFmtId="0" fontId="2" fillId="0" borderId="8" xfId="2" applyFont="1" applyBorder="1" applyAlignment="1">
      <alignment horizontal="center" vertical="top" wrapText="1"/>
    </xf>
    <xf numFmtId="0" fontId="2" fillId="0" borderId="15" xfId="2" applyFont="1" applyBorder="1" applyAlignment="1">
      <alignment horizontal="center" vertical="top" wrapText="1"/>
    </xf>
    <xf numFmtId="0" fontId="2" fillId="0" borderId="9" xfId="2" applyFont="1" applyBorder="1" applyAlignment="1">
      <alignment horizontal="center" vertical="top" wrapText="1"/>
    </xf>
    <xf numFmtId="0" fontId="1" fillId="14" borderId="4" xfId="2" applyFont="1" applyFill="1" applyBorder="1" applyAlignment="1">
      <alignment vertical="top" wrapText="1"/>
    </xf>
    <xf numFmtId="0" fontId="1" fillId="14" borderId="5" xfId="2" applyFont="1" applyFill="1" applyBorder="1" applyAlignment="1">
      <alignment vertical="top" wrapText="1"/>
    </xf>
    <xf numFmtId="0" fontId="1" fillId="14" borderId="2" xfId="2" applyFont="1" applyFill="1" applyBorder="1" applyAlignment="1">
      <alignment vertical="top" wrapText="1"/>
    </xf>
    <xf numFmtId="0" fontId="39" fillId="4" borderId="8" xfId="2" applyFont="1" applyFill="1" applyBorder="1" applyAlignment="1">
      <alignment horizontal="center" vertical="top" wrapText="1"/>
    </xf>
    <xf numFmtId="0" fontId="39" fillId="4" borderId="15" xfId="2" applyFont="1" applyFill="1" applyBorder="1" applyAlignment="1">
      <alignment horizontal="center" vertical="top" wrapText="1"/>
    </xf>
    <xf numFmtId="0" fontId="39" fillId="4" borderId="9" xfId="2" applyFont="1" applyFill="1" applyBorder="1" applyAlignment="1">
      <alignment horizontal="center" vertical="top" wrapText="1"/>
    </xf>
    <xf numFmtId="0" fontId="23" fillId="0" borderId="8" xfId="2" applyFont="1" applyBorder="1" applyAlignment="1">
      <alignment horizontal="center" vertical="top" wrapText="1"/>
    </xf>
    <xf numFmtId="0" fontId="23" fillId="0" borderId="15" xfId="2" applyFont="1" applyBorder="1" applyAlignment="1">
      <alignment horizontal="center" vertical="top" wrapText="1"/>
    </xf>
    <xf numFmtId="0" fontId="23" fillId="0" borderId="9" xfId="2" applyFont="1" applyBorder="1" applyAlignment="1">
      <alignment horizontal="center" vertical="top" wrapText="1"/>
    </xf>
    <xf numFmtId="0" fontId="2" fillId="0" borderId="8" xfId="2" applyFont="1" applyBorder="1" applyAlignment="1">
      <alignment vertical="top" wrapText="1"/>
    </xf>
    <xf numFmtId="0" fontId="2" fillId="0" borderId="15" xfId="2" applyFont="1" applyBorder="1" applyAlignment="1">
      <alignment vertical="top" wrapText="1"/>
    </xf>
    <xf numFmtId="0" fontId="2" fillId="0" borderId="9" xfId="2" applyFont="1" applyBorder="1" applyAlignment="1">
      <alignment vertical="top" wrapText="1"/>
    </xf>
    <xf numFmtId="0" fontId="1" fillId="2" borderId="8" xfId="2" applyFont="1" applyFill="1" applyBorder="1" applyAlignment="1">
      <alignment vertical="top" wrapText="1"/>
    </xf>
    <xf numFmtId="0" fontId="2" fillId="5" borderId="4" xfId="2" applyFont="1" applyFill="1" applyBorder="1" applyAlignment="1">
      <alignment horizontal="left" vertical="top" wrapText="1"/>
    </xf>
    <xf numFmtId="0" fontId="2" fillId="5" borderId="5" xfId="2" applyFont="1" applyFill="1" applyBorder="1" applyAlignment="1">
      <alignment horizontal="left" vertical="top" wrapText="1"/>
    </xf>
    <xf numFmtId="0" fontId="2" fillId="5" borderId="2" xfId="2" applyFont="1" applyFill="1" applyBorder="1" applyAlignment="1">
      <alignment horizontal="left" vertical="top" wrapText="1"/>
    </xf>
    <xf numFmtId="0" fontId="1" fillId="3" borderId="4" xfId="2" applyFont="1" applyFill="1" applyBorder="1" applyAlignment="1">
      <alignment vertical="top" wrapText="1"/>
    </xf>
    <xf numFmtId="0" fontId="1" fillId="3" borderId="2" xfId="2" applyFont="1" applyFill="1" applyBorder="1" applyAlignment="1">
      <alignment vertical="top" wrapText="1"/>
    </xf>
    <xf numFmtId="0" fontId="1" fillId="0" borderId="8" xfId="2" applyFont="1" applyBorder="1" applyAlignment="1">
      <alignment vertical="top" wrapText="1"/>
    </xf>
    <xf numFmtId="0" fontId="1" fillId="0" borderId="3" xfId="2" applyFont="1" applyBorder="1" applyAlignment="1">
      <alignment vertical="top" wrapText="1"/>
    </xf>
    <xf numFmtId="0" fontId="1" fillId="0" borderId="9" xfId="2" applyFont="1" applyBorder="1" applyAlignment="1">
      <alignment vertical="top" wrapText="1"/>
    </xf>
    <xf numFmtId="0" fontId="2" fillId="0" borderId="5" xfId="2" applyFont="1" applyBorder="1" applyAlignment="1">
      <alignment horizontal="center" vertical="top" wrapText="1"/>
    </xf>
    <xf numFmtId="0" fontId="1" fillId="8" borderId="13" xfId="2" applyFont="1" applyFill="1" applyBorder="1" applyAlignment="1">
      <alignment vertical="top" wrapText="1"/>
    </xf>
    <xf numFmtId="0" fontId="1" fillId="8" borderId="14" xfId="2" applyFont="1" applyFill="1" applyBorder="1" applyAlignment="1">
      <alignment vertical="top" wrapText="1"/>
    </xf>
    <xf numFmtId="0" fontId="1" fillId="8" borderId="12" xfId="2" applyFont="1" applyFill="1" applyBorder="1" applyAlignment="1">
      <alignment vertical="top" wrapText="1"/>
    </xf>
    <xf numFmtId="0" fontId="1" fillId="8" borderId="7" xfId="2" applyFont="1" applyFill="1" applyBorder="1" applyAlignment="1">
      <alignment vertical="top" wrapText="1"/>
    </xf>
    <xf numFmtId="0" fontId="1" fillId="8" borderId="10" xfId="2" applyFont="1" applyFill="1" applyBorder="1" applyAlignment="1">
      <alignment vertical="top" wrapText="1"/>
    </xf>
    <xf numFmtId="0" fontId="1" fillId="8" borderId="3" xfId="2" applyFont="1" applyFill="1" applyBorder="1" applyAlignment="1">
      <alignment vertical="top" wrapText="1"/>
    </xf>
    <xf numFmtId="0" fontId="2" fillId="0" borderId="4" xfId="2" applyFont="1" applyBorder="1" applyAlignment="1">
      <alignment horizontal="center" vertical="top" wrapText="1"/>
    </xf>
    <xf numFmtId="0" fontId="2" fillId="5" borderId="5" xfId="2" applyFont="1" applyFill="1" applyBorder="1" applyAlignment="1">
      <alignment horizontal="center" vertical="top" wrapText="1"/>
    </xf>
    <xf numFmtId="0" fontId="2" fillId="5" borderId="2" xfId="2" applyFont="1" applyFill="1" applyBorder="1" applyAlignment="1">
      <alignment horizontal="center" vertical="top" wrapText="1"/>
    </xf>
    <xf numFmtId="0" fontId="2" fillId="0" borderId="4" xfId="2" applyFont="1" applyBorder="1" applyAlignment="1">
      <alignment horizontal="left" vertical="top" wrapText="1"/>
    </xf>
    <xf numFmtId="0" fontId="2" fillId="0" borderId="5" xfId="2" applyFont="1" applyBorder="1" applyAlignment="1">
      <alignment horizontal="left" vertical="top" wrapText="1"/>
    </xf>
    <xf numFmtId="0" fontId="2" fillId="0" borderId="2" xfId="2" applyFont="1" applyBorder="1" applyAlignment="1">
      <alignment horizontal="left" vertical="top" wrapText="1"/>
    </xf>
    <xf numFmtId="0" fontId="2" fillId="0" borderId="14" xfId="2" applyFont="1" applyBorder="1" applyAlignment="1">
      <alignment horizontal="center" vertical="top" wrapText="1"/>
    </xf>
    <xf numFmtId="0" fontId="1" fillId="4" borderId="13" xfId="2" applyFont="1" applyFill="1" applyBorder="1" applyAlignment="1">
      <alignment horizontal="center" vertical="top" wrapText="1"/>
    </xf>
    <xf numFmtId="0" fontId="1" fillId="4" borderId="0" xfId="2" applyFont="1" applyFill="1" applyAlignment="1">
      <alignment horizontal="center" vertical="top" wrapText="1"/>
    </xf>
    <xf numFmtId="0" fontId="1" fillId="4" borderId="14" xfId="2" applyFont="1" applyFill="1" applyBorder="1" applyAlignment="1">
      <alignment horizontal="center" vertical="top" wrapText="1"/>
    </xf>
    <xf numFmtId="0" fontId="1" fillId="4" borderId="12" xfId="2" applyFont="1" applyFill="1" applyBorder="1" applyAlignment="1">
      <alignment horizontal="center" vertical="top" wrapText="1"/>
    </xf>
    <xf numFmtId="0" fontId="1" fillId="0" borderId="5" xfId="2" applyFont="1" applyBorder="1" applyAlignment="1">
      <alignment horizontal="center" vertical="top" wrapText="1"/>
    </xf>
    <xf numFmtId="0" fontId="1" fillId="0" borderId="6" xfId="2" applyFont="1" applyBorder="1" applyAlignment="1">
      <alignment horizontal="center" vertical="top" wrapText="1"/>
    </xf>
    <xf numFmtId="0" fontId="1" fillId="0" borderId="2" xfId="2" applyFont="1" applyBorder="1" applyAlignment="1">
      <alignment horizontal="center" vertical="top" wrapText="1"/>
    </xf>
    <xf numFmtId="0" fontId="25" fillId="5" borderId="4" xfId="2" applyFont="1" applyFill="1" applyBorder="1" applyAlignment="1">
      <alignment horizontal="left" vertical="top" wrapText="1"/>
    </xf>
    <xf numFmtId="0" fontId="2" fillId="0" borderId="2" xfId="2" applyFont="1" applyBorder="1" applyAlignment="1">
      <alignment horizontal="center" vertical="top" wrapText="1"/>
    </xf>
    <xf numFmtId="0" fontId="25" fillId="5" borderId="5" xfId="2" applyFont="1" applyFill="1" applyBorder="1" applyAlignment="1">
      <alignment horizontal="left" vertical="top" wrapText="1"/>
    </xf>
    <xf numFmtId="0" fontId="2" fillId="0" borderId="32" xfId="2" applyFont="1" applyBorder="1" applyAlignment="1">
      <alignment horizontal="center" vertical="top" wrapText="1"/>
    </xf>
    <xf numFmtId="0" fontId="2" fillId="0" borderId="33" xfId="2" applyFont="1" applyBorder="1" applyAlignment="1">
      <alignment horizontal="center" vertical="top" wrapText="1"/>
    </xf>
    <xf numFmtId="0" fontId="2" fillId="0" borderId="34" xfId="2" applyFont="1" applyBorder="1" applyAlignment="1">
      <alignment horizontal="center" vertical="top" wrapText="1"/>
    </xf>
    <xf numFmtId="0" fontId="1" fillId="6" borderId="7" xfId="2" applyFont="1" applyFill="1" applyBorder="1" applyAlignment="1">
      <alignment vertical="top" wrapText="1"/>
    </xf>
    <xf numFmtId="0" fontId="1" fillId="6" borderId="9" xfId="2" applyFont="1" applyFill="1" applyBorder="1" applyAlignment="1">
      <alignment vertical="top" wrapText="1"/>
    </xf>
    <xf numFmtId="0" fontId="2" fillId="0" borderId="12" xfId="2" applyFont="1" applyBorder="1" applyAlignment="1">
      <alignment horizontal="center" vertical="top" wrapText="1"/>
    </xf>
    <xf numFmtId="0" fontId="2" fillId="0" borderId="11" xfId="2" applyFont="1" applyBorder="1" applyAlignment="1">
      <alignment horizontal="center" vertical="top" wrapText="1"/>
    </xf>
    <xf numFmtId="0" fontId="2" fillId="0" borderId="3" xfId="2" applyFont="1" applyBorder="1" applyAlignment="1">
      <alignment horizontal="center" vertical="top" wrapText="1"/>
    </xf>
    <xf numFmtId="0" fontId="1" fillId="6" borderId="8" xfId="2" applyFont="1" applyFill="1" applyBorder="1" applyAlignment="1">
      <alignment vertical="top" wrapText="1"/>
    </xf>
    <xf numFmtId="0" fontId="2" fillId="0" borderId="13" xfId="2" applyFont="1" applyBorder="1" applyAlignment="1">
      <alignment horizontal="center" vertical="top" wrapText="1"/>
    </xf>
    <xf numFmtId="0" fontId="2" fillId="0" borderId="6" xfId="2" applyFont="1" applyBorder="1" applyAlignment="1">
      <alignment horizontal="center" vertical="top" wrapText="1"/>
    </xf>
    <xf numFmtId="0" fontId="2" fillId="0" borderId="7" xfId="2" applyFont="1" applyBorder="1" applyAlignment="1">
      <alignment horizontal="center" vertical="top" wrapText="1"/>
    </xf>
    <xf numFmtId="0" fontId="2" fillId="0" borderId="12" xfId="2" applyFont="1" applyBorder="1" applyAlignment="1">
      <alignment horizontal="left" vertical="top" wrapText="1"/>
    </xf>
    <xf numFmtId="0" fontId="2" fillId="0" borderId="11" xfId="2" applyFont="1" applyBorder="1" applyAlignment="1">
      <alignment horizontal="left" vertical="top" wrapText="1"/>
    </xf>
    <xf numFmtId="0" fontId="1" fillId="3" borderId="5" xfId="2" applyFont="1" applyFill="1" applyBorder="1" applyAlignment="1">
      <alignment horizontal="left" vertical="top" wrapText="1"/>
    </xf>
    <xf numFmtId="0" fontId="24" fillId="0" borderId="4" xfId="2" applyFont="1" applyBorder="1" applyAlignment="1">
      <alignment horizontal="left" vertical="top" wrapText="1"/>
    </xf>
    <xf numFmtId="0" fontId="24" fillId="0" borderId="5" xfId="2" applyFont="1" applyBorder="1" applyAlignment="1">
      <alignment horizontal="left" vertical="top" wrapText="1"/>
    </xf>
    <xf numFmtId="0" fontId="24" fillId="0" borderId="2" xfId="2" applyFont="1" applyBorder="1" applyAlignment="1">
      <alignment horizontal="left" vertical="top" wrapText="1"/>
    </xf>
    <xf numFmtId="0" fontId="5" fillId="0" borderId="0" xfId="2" applyFont="1" applyAlignment="1">
      <alignment horizontal="left" vertical="top" wrapText="1"/>
    </xf>
    <xf numFmtId="0" fontId="62" fillId="0" borderId="0" xfId="2" applyFont="1" applyAlignment="1">
      <alignment horizontal="left" wrapText="1"/>
    </xf>
    <xf numFmtId="0" fontId="6" fillId="5" borderId="1" xfId="2" applyFont="1" applyFill="1" applyBorder="1" applyAlignment="1">
      <alignment horizontal="left" vertical="top" wrapText="1"/>
    </xf>
    <xf numFmtId="0" fontId="10" fillId="2" borderId="8" xfId="2" applyFont="1" applyFill="1" applyBorder="1" applyAlignment="1">
      <alignment vertical="top" wrapText="1"/>
    </xf>
    <xf numFmtId="0" fontId="10" fillId="2" borderId="15" xfId="2" applyFont="1" applyFill="1" applyBorder="1" applyAlignment="1">
      <alignment vertical="top" wrapText="1"/>
    </xf>
    <xf numFmtId="0" fontId="6" fillId="0" borderId="15" xfId="2" applyFont="1" applyBorder="1" applyAlignment="1">
      <alignment vertical="top" wrapText="1"/>
    </xf>
    <xf numFmtId="0" fontId="6" fillId="5" borderId="29" xfId="2" applyFont="1" applyFill="1" applyBorder="1" applyAlignment="1">
      <alignment horizontal="left" vertical="top" wrapText="1"/>
    </xf>
    <xf numFmtId="0" fontId="6" fillId="5" borderId="30" xfId="2" applyFont="1" applyFill="1" applyBorder="1" applyAlignment="1">
      <alignment horizontal="left" vertical="top" wrapText="1"/>
    </xf>
    <xf numFmtId="0" fontId="6" fillId="5" borderId="31" xfId="2" applyFont="1" applyFill="1" applyBorder="1" applyAlignment="1">
      <alignment horizontal="left" vertical="top" wrapText="1"/>
    </xf>
    <xf numFmtId="0" fontId="6" fillId="5" borderId="4" xfId="2" applyFont="1" applyFill="1" applyBorder="1" applyAlignment="1">
      <alignment horizontal="left" vertical="top" wrapText="1"/>
    </xf>
    <xf numFmtId="0" fontId="6" fillId="5" borderId="5" xfId="2" applyFont="1" applyFill="1" applyBorder="1" applyAlignment="1">
      <alignment horizontal="left" vertical="top" wrapText="1"/>
    </xf>
    <xf numFmtId="0" fontId="6" fillId="5" borderId="2" xfId="2" applyFont="1" applyFill="1" applyBorder="1" applyAlignment="1">
      <alignment horizontal="left" vertical="top" wrapText="1"/>
    </xf>
    <xf numFmtId="0" fontId="64" fillId="0" borderId="4" xfId="0" applyFont="1" applyBorder="1" applyAlignment="1">
      <alignment horizontal="left" vertical="top" wrapText="1"/>
    </xf>
    <xf numFmtId="0" fontId="64" fillId="0" borderId="5" xfId="0" applyFont="1" applyBorder="1" applyAlignment="1">
      <alignment horizontal="left" vertical="top" wrapText="1"/>
    </xf>
    <xf numFmtId="0" fontId="64" fillId="0" borderId="2" xfId="0" applyFont="1" applyBorder="1" applyAlignment="1">
      <alignment horizontal="left" vertical="top" wrapText="1"/>
    </xf>
    <xf numFmtId="0" fontId="64" fillId="0" borderId="15" xfId="0" applyFont="1" applyBorder="1" applyAlignment="1">
      <alignment horizontal="center" vertical="top" wrapText="1"/>
    </xf>
    <xf numFmtId="0" fontId="64" fillId="0" borderId="9" xfId="0" applyFont="1" applyBorder="1" applyAlignment="1">
      <alignment horizontal="center" vertical="top" wrapText="1"/>
    </xf>
    <xf numFmtId="0" fontId="1" fillId="4" borderId="0" xfId="0" applyFont="1" applyFill="1" applyAlignment="1">
      <alignment horizontal="center" vertical="top" wrapText="1"/>
    </xf>
    <xf numFmtId="0" fontId="64" fillId="5" borderId="4" xfId="0" applyFont="1" applyFill="1" applyBorder="1" applyAlignment="1">
      <alignment horizontal="left" vertical="top" wrapText="1"/>
    </xf>
    <xf numFmtId="0" fontId="64" fillId="5" borderId="5" xfId="0" applyFont="1" applyFill="1" applyBorder="1" applyAlignment="1">
      <alignment horizontal="left" vertical="top" wrapText="1"/>
    </xf>
    <xf numFmtId="0" fontId="24" fillId="19" borderId="4" xfId="0" applyFont="1" applyFill="1" applyBorder="1" applyAlignment="1">
      <alignment horizontal="center" vertical="top" wrapText="1"/>
    </xf>
    <xf numFmtId="0" fontId="24" fillId="19" borderId="5" xfId="0" applyFont="1" applyFill="1" applyBorder="1" applyAlignment="1">
      <alignment horizontal="center" vertical="top" wrapText="1"/>
    </xf>
    <xf numFmtId="0" fontId="1" fillId="3" borderId="0" xfId="0" applyFont="1" applyFill="1" applyAlignment="1">
      <alignment horizontal="left" vertical="top" wrapText="1"/>
    </xf>
    <xf numFmtId="0" fontId="1" fillId="3" borderId="10" xfId="0" applyFont="1" applyFill="1" applyBorder="1" applyAlignment="1">
      <alignment horizontal="left" vertical="top" wrapText="1"/>
    </xf>
    <xf numFmtId="0" fontId="65" fillId="5" borderId="4" xfId="0" applyFont="1" applyFill="1" applyBorder="1" applyAlignment="1">
      <alignment horizontal="left" vertical="top" wrapText="1"/>
    </xf>
    <xf numFmtId="0" fontId="65" fillId="5" borderId="5" xfId="0" applyFont="1" applyFill="1" applyBorder="1" applyAlignment="1">
      <alignment horizontal="left" vertical="top" wrapText="1"/>
    </xf>
    <xf numFmtId="0" fontId="2" fillId="5" borderId="13" xfId="0" applyFont="1" applyFill="1" applyBorder="1" applyAlignment="1">
      <alignment horizontal="left" vertical="top" wrapText="1"/>
    </xf>
    <xf numFmtId="0" fontId="2" fillId="5" borderId="6" xfId="0" applyFont="1" applyFill="1" applyBorder="1" applyAlignment="1">
      <alignment horizontal="left" vertical="top" wrapText="1"/>
    </xf>
    <xf numFmtId="0" fontId="64" fillId="5" borderId="2" xfId="0" applyFont="1" applyFill="1" applyBorder="1" applyAlignment="1">
      <alignment horizontal="left" vertical="top" wrapText="1"/>
    </xf>
    <xf numFmtId="0" fontId="64" fillId="0" borderId="12" xfId="0" applyFont="1" applyBorder="1" applyAlignment="1">
      <alignment horizontal="center" vertical="top" wrapText="1"/>
    </xf>
    <xf numFmtId="0" fontId="64" fillId="0" borderId="11" xfId="0" applyFont="1" applyBorder="1" applyAlignment="1">
      <alignment horizontal="center" vertical="top" wrapText="1"/>
    </xf>
    <xf numFmtId="0" fontId="64" fillId="0" borderId="3" xfId="0" applyFont="1" applyBorder="1" applyAlignment="1">
      <alignment horizontal="center" vertical="top" wrapText="1"/>
    </xf>
    <xf numFmtId="0" fontId="64" fillId="0" borderId="33" xfId="0" applyFont="1" applyBorder="1" applyAlignment="1">
      <alignment horizontal="center" vertical="top" wrapText="1"/>
    </xf>
    <xf numFmtId="0" fontId="64" fillId="0" borderId="34" xfId="0" applyFont="1" applyBorder="1" applyAlignment="1">
      <alignment horizontal="center" vertical="top" wrapText="1"/>
    </xf>
    <xf numFmtId="0" fontId="1" fillId="4" borderId="11" xfId="0" applyFont="1" applyFill="1" applyBorder="1" applyAlignment="1">
      <alignment horizontal="center" vertical="top" wrapText="1"/>
    </xf>
    <xf numFmtId="0" fontId="1" fillId="4" borderId="47" xfId="0" applyFont="1" applyFill="1" applyBorder="1" applyAlignment="1">
      <alignment horizontal="center" vertical="top" wrapText="1"/>
    </xf>
    <xf numFmtId="0" fontId="1" fillId="4" borderId="48" xfId="0" applyFont="1" applyFill="1" applyBorder="1" applyAlignment="1">
      <alignment horizontal="center" vertical="top" wrapText="1"/>
    </xf>
    <xf numFmtId="0" fontId="1" fillId="4" borderId="49" xfId="0" applyFont="1" applyFill="1" applyBorder="1" applyAlignment="1">
      <alignment horizontal="center" vertical="top" wrapText="1"/>
    </xf>
    <xf numFmtId="0" fontId="64" fillId="0" borderId="8" xfId="0" applyFont="1" applyBorder="1" applyAlignment="1">
      <alignment horizontal="center" vertical="top" wrapText="1"/>
    </xf>
    <xf numFmtId="0" fontId="24" fillId="19" borderId="4" xfId="0" applyFont="1" applyFill="1" applyBorder="1" applyAlignment="1">
      <alignment horizontal="center" vertical="top"/>
    </xf>
    <xf numFmtId="0" fontId="24" fillId="19" borderId="5" xfId="0" applyFont="1" applyFill="1" applyBorder="1" applyAlignment="1">
      <alignment horizontal="center" vertical="top"/>
    </xf>
    <xf numFmtId="0" fontId="24" fillId="19" borderId="2" xfId="0" applyFont="1" applyFill="1" applyBorder="1" applyAlignment="1">
      <alignment horizontal="center" vertical="top"/>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24" fillId="19" borderId="8" xfId="0" applyFont="1" applyFill="1" applyBorder="1" applyAlignment="1">
      <alignment horizontal="center" vertical="top" wrapText="1"/>
    </xf>
    <xf numFmtId="0" fontId="24" fillId="19" borderId="15" xfId="0" applyFont="1" applyFill="1" applyBorder="1" applyAlignment="1">
      <alignment horizontal="center" vertical="top" wrapText="1"/>
    </xf>
    <xf numFmtId="0" fontId="24" fillId="19" borderId="9" xfId="0" applyFont="1" applyFill="1" applyBorder="1" applyAlignment="1">
      <alignment horizontal="center" vertical="top" wrapText="1"/>
    </xf>
    <xf numFmtId="0" fontId="73" fillId="19" borderId="0" xfId="0" applyFont="1" applyFill="1" applyAlignment="1">
      <alignment horizontal="left" wrapText="1"/>
    </xf>
    <xf numFmtId="0" fontId="81" fillId="5" borderId="29" xfId="2" applyFont="1" applyFill="1" applyBorder="1" applyAlignment="1">
      <alignment horizontal="left" vertical="top" wrapText="1"/>
    </xf>
    <xf numFmtId="0" fontId="25" fillId="5" borderId="2" xfId="0" applyFont="1" applyFill="1" applyBorder="1" applyAlignment="1">
      <alignment horizontal="left" vertical="top" wrapText="1"/>
    </xf>
    <xf numFmtId="0" fontId="24" fillId="0" borderId="13" xfId="0" applyFont="1" applyBorder="1" applyAlignment="1">
      <alignment horizontal="center" vertical="top" wrapText="1"/>
    </xf>
    <xf numFmtId="0" fontId="79" fillId="5" borderId="29" xfId="2" applyFont="1" applyFill="1" applyBorder="1" applyAlignment="1">
      <alignment horizontal="left" vertical="top" wrapText="1"/>
    </xf>
    <xf numFmtId="0" fontId="82" fillId="5" borderId="30" xfId="2" applyFont="1" applyFill="1" applyBorder="1" applyAlignment="1">
      <alignment horizontal="left" vertical="top" wrapText="1"/>
    </xf>
    <xf numFmtId="0" fontId="82" fillId="5" borderId="4" xfId="2" applyFont="1" applyFill="1" applyBorder="1" applyAlignment="1">
      <alignment horizontal="left" vertical="top" wrapText="1"/>
    </xf>
    <xf numFmtId="0" fontId="82" fillId="5" borderId="5" xfId="2" applyFont="1" applyFill="1" applyBorder="1" applyAlignment="1">
      <alignment horizontal="left" vertical="top" wrapText="1"/>
    </xf>
    <xf numFmtId="0" fontId="82" fillId="5" borderId="2" xfId="2" applyFont="1" applyFill="1" applyBorder="1" applyAlignment="1">
      <alignment horizontal="left" vertical="top" wrapText="1"/>
    </xf>
    <xf numFmtId="0" fontId="4" fillId="10" borderId="0" xfId="2" applyFill="1" applyAlignment="1">
      <alignment horizontal="left" vertical="center" wrapText="1"/>
    </xf>
    <xf numFmtId="0" fontId="4" fillId="10" borderId="16" xfId="2" applyFill="1" applyBorder="1" applyAlignment="1">
      <alignment horizontal="left" vertical="center" wrapText="1"/>
    </xf>
    <xf numFmtId="0" fontId="15" fillId="10" borderId="0" xfId="2" applyFont="1" applyFill="1" applyAlignment="1">
      <alignment horizontal="left" vertical="center" wrapText="1"/>
    </xf>
    <xf numFmtId="0" fontId="3" fillId="9" borderId="0" xfId="2" applyFont="1" applyFill="1" applyAlignment="1">
      <alignment horizontal="left" vertical="center" wrapText="1"/>
    </xf>
    <xf numFmtId="0" fontId="10" fillId="10" borderId="0" xfId="2" applyFont="1" applyFill="1" applyAlignment="1">
      <alignment horizontal="left" vertical="center" wrapText="1"/>
    </xf>
  </cellXfs>
  <cellStyles count="7">
    <cellStyle name="Comma 2" xfId="5" xr:uid="{CFB1F111-A209-492C-9107-D76B2D14CC22}"/>
    <cellStyle name="Currency 2" xfId="6" xr:uid="{3392B4FB-FEE8-4509-91E8-ECBEF8297313}"/>
    <cellStyle name="Hyperlink" xfId="1" builtinId="8"/>
    <cellStyle name="Normal" xfId="0" builtinId="0"/>
    <cellStyle name="Normal 2" xfId="2" xr:uid="{00000000-0005-0000-0000-000002000000}"/>
    <cellStyle name="Per cent" xfId="3" builtinId="5"/>
    <cellStyle name="Percent 2" xfId="4" xr:uid="{86D8C236-673D-46DD-8E7C-EAB9A940C247}"/>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Amy Potter" id="{FB9E23F1-17C2-4621-85FD-BB5FA559D290}" userId="S::a-potter@dfid.gov.uk::d15f897e-1743-44a1-abec-d56506676896" providerId="AD"/>
  <person displayName="Sarah Pannell" id="{75A9A640-868F-424B-8D79-DB21CDEAC90C}" userId="S::S-Pannell@dfid.gov.uk::41991d08-45ec-4513-8426-fb7dd104ee23" providerId="AD"/>
  <person displayName="Ethel Mbisa" id="{74739DBA-5FF6-45CA-8952-3A3133E1C761}" userId="S::ethel.mbisa@fcdo.gov.uk::5b3b46c3-2892-46b3-9c7f-3c4dddde84a3" providerId="AD"/>
  <person displayName="Emily Curtis-Wood" id="{9720B7D3-C19B-4DA9-9820-C4DC2605C9B8}" userId="S::e-curtis-wood@dfid.gov.uk::fcfa8166-551d-493a-a61b-ea7eb228841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5" dT="2019-11-21T07:15:14.46" personId="{9720B7D3-C19B-4DA9-9820-C4DC2605C9B8}" id="{5866CAE6-CEFA-4885-8D85-8B6539BE0FAC}">
    <text>Light touch AR to be complete by 31st May 2020</text>
  </threadedComment>
  <threadedComment ref="F5" dT="2019-11-21T07:16:14.03" personId="{9720B7D3-C19B-4DA9-9820-C4DC2605C9B8}" id="{D2E46ABE-529F-4E9C-8391-B346173D4F41}">
    <text>ARs to be conducted by 28th Feb each year</text>
  </threadedComment>
</ThreadedComments>
</file>

<file path=xl/threadedComments/threadedComment10.xml><?xml version="1.0" encoding="utf-8"?>
<ThreadedComments xmlns="http://schemas.microsoft.com/office/spreadsheetml/2018/threadedcomments" xmlns:x="http://schemas.openxmlformats.org/spreadsheetml/2006/main">
  <threadedComment ref="E3" dT="2020-06-10T16:10:16.60" personId="{75A9A640-868F-424B-8D79-DB21CDEAC90C}" id="{AC9522A3-CF80-4CE2-B164-BCF2F7E2C4AB}">
    <text>For the November 2020 AR</text>
  </threadedComment>
  <threadedComment ref="A23" dT="2021-10-07T08:28:03.17" personId="{FB9E23F1-17C2-4621-85FD-BB5FA559D290}" id="{3CC5E9F9-21EB-49D4-97D4-40BB863E530D}">
    <text>For the more comprehensive update after the AR in Feb 2022, consider updating the OUTCOME indicators/milestones to reflect the UNJP Districts only? Compared against national figures?</text>
  </threadedComment>
</ThreadedComments>
</file>

<file path=xl/threadedComments/threadedComment11.xml><?xml version="1.0" encoding="utf-8"?>
<ThreadedComments xmlns="http://schemas.microsoft.com/office/spreadsheetml/2018/threadedcomments" xmlns:x="http://schemas.openxmlformats.org/spreadsheetml/2006/main">
  <threadedComment ref="E3" dT="2020-06-10T16:10:16.60" personId="{75A9A640-868F-424B-8D79-DB21CDEAC90C}" id="{A59E65FC-9076-4D6D-9369-B54C3575025D}">
    <text>For the November 2020 AR</text>
  </threadedComment>
  <threadedComment ref="A23" dT="2021-10-07T08:28:03.17" personId="{FB9E23F1-17C2-4621-85FD-BB5FA559D290}" id="{76EBCDD2-8429-4CD7-A0C1-47E19FAC5D60}">
    <text>For the more comprehensive update after the AR in Feb 2022, consider updating the OUTCOME indicators/milestones to reflect the UNJP Districts only? Compared against national figures?</text>
  </threadedComment>
  <threadedComment ref="B71" dT="2025-06-25T14:17:02.86" personId="{74739DBA-5FF6-45CA-8952-3A3133E1C761}" id="{8013F18B-583F-4CB6-B99B-9883AD81E8AC}">
    <text>As in 1.2</text>
  </threadedComment>
</ThreadedComments>
</file>

<file path=xl/threadedComments/threadedComment12.xml><?xml version="1.0" encoding="utf-8"?>
<ThreadedComments xmlns="http://schemas.microsoft.com/office/spreadsheetml/2018/threadedcomments" xmlns:x="http://schemas.openxmlformats.org/spreadsheetml/2006/main">
  <threadedComment ref="E3" dT="2020-06-10T16:10:16.60" personId="{75A9A640-868F-424B-8D79-DB21CDEAC90C}" id="{121B5FDA-BD9B-4B67-9356-D18813097000}">
    <text>For the November 2020 AR</text>
  </threadedComment>
  <threadedComment ref="B66" dT="2025-06-25T14:16:27.82" personId="{74739DBA-5FF6-45CA-8952-3A3133E1C761}" id="{187F50D6-A517-42F2-B426-204380BDE426}">
    <text xml:space="preserve">Maintain - D&amp;R - reason - Maintain these as they can easily be measured.
</text>
  </threadedComment>
</ThreadedComments>
</file>

<file path=xl/threadedComments/threadedComment13.xml><?xml version="1.0" encoding="utf-8"?>
<ThreadedComments xmlns="http://schemas.microsoft.com/office/spreadsheetml/2018/threadedcomments" xmlns:x="http://schemas.openxmlformats.org/spreadsheetml/2006/main">
  <threadedComment ref="E3" dT="2020-06-10T16:10:16.60" personId="{75A9A640-868F-424B-8D79-DB21CDEAC90C}" id="{CD6AFB37-EC5B-4ED3-9079-8E1D3473A930}">
    <text>For the November 2020 AR</text>
  </threadedComment>
  <threadedComment ref="A23" dT="2021-10-07T08:28:03.17" personId="{FB9E23F1-17C2-4621-85FD-BB5FA559D290}" id="{623D1AF5-7751-45CE-AEC8-937C0CBE1CAE}">
    <text>For the more comprehensive update after the AR in Feb 2022, consider updating the OUTCOME indicators/milestones to reflect the UNJP Districts only? Compared against national figures?</text>
  </threadedComment>
  <threadedComment ref="B71" dT="2025-06-25T14:17:02.86" personId="{74739DBA-5FF6-45CA-8952-3A3133E1C761}" id="{26F78405-F0C6-4617-8CC6-DF65B48C1004}">
    <text>As in 1.2</text>
  </threadedComment>
</ThreadedComments>
</file>

<file path=xl/threadedComments/threadedComment2.xml><?xml version="1.0" encoding="utf-8"?>
<ThreadedComments xmlns="http://schemas.microsoft.com/office/spreadsheetml/2018/threadedcomments" xmlns:x="http://schemas.openxmlformats.org/spreadsheetml/2006/main">
  <threadedComment ref="E5" dT="2020-06-10T16:10:16.60" personId="{75A9A640-868F-424B-8D79-DB21CDEAC90C}" id="{BF814DAD-DEF3-4724-AE07-1ABBC141849F}">
    <text>For the November 2020 AR</text>
  </threadedComment>
</ThreadedComments>
</file>

<file path=xl/threadedComments/threadedComment3.xml><?xml version="1.0" encoding="utf-8"?>
<ThreadedComments xmlns="http://schemas.microsoft.com/office/spreadsheetml/2018/threadedcomments" xmlns:x="http://schemas.openxmlformats.org/spreadsheetml/2006/main">
  <threadedComment ref="E4" dT="2020-06-10T16:10:16.60" personId="{75A9A640-868F-424B-8D79-DB21CDEAC90C}" id="{C8F4835F-32B4-45B2-B52B-B8C25E55CE6A}">
    <text>For the November 2020 AR</text>
  </threadedComment>
  <threadedComment ref="B25" dT="2021-10-07T08:08:26.99" personId="{FB9E23F1-17C2-4621-85FD-BB5FA559D290}" id="{BA1B123C-9017-43A8-9441-42E060BBE593}">
    <text>Include as a recommendation for the Annual Review in Feb 2022</text>
  </threadedComment>
  <threadedComment ref="A36" dT="2021-10-07T08:28:03.17" personId="{FB9E23F1-17C2-4621-85FD-BB5FA559D290}" id="{F1B06C24-3895-4B58-8E0C-9DA3F5620A0A}">
    <text>For the more comprehensive update after the AR in Feb 2022, consider updating the OUTCOME indicators/milestones to reflect the UNJP Districts only? Compared against national figures?</text>
  </threadedComment>
  <threadedComment ref="B52" dT="2021-10-07T08:10:39.24" personId="{FB9E23F1-17C2-4621-85FD-BB5FA559D290}" id="{D60E0A84-7A10-4DDE-87AE-CBB241235B98}">
    <text>Have agreed with UNICEF (on behalf of UNJP) that we will keep this indicator but report in narrative on % health spending allocated to PHC, as there is not straightforward data source that can tell us this to use as an indicator</text>
  </threadedComment>
  <threadedComment ref="B241" dT="2021-10-07T12:22:56.57" personId="{FB9E23F1-17C2-4621-85FD-BB5FA559D290}" id="{2BB94F84-DD65-4C8D-9289-8BD3CD93C7B9}">
    <text>Add narrative into the Annual Review about the pause between April and August (then drop indicator from future logframes?)</text>
  </threadedComment>
  <threadedComment ref="B246" dT="2021-10-07T12:27:03.20" personId="{FB9E23F1-17C2-4621-85FD-BB5FA559D290}" id="{83715067-4649-4424-AD31-57EACE86A76C}">
    <text>This should refer to the coordination between UN agencies (UNICEF/WHO/UNFPA), as well as UNJP coordination with implementing partners such as MoH, CoM, CRH, ChanCo, SDI, MRCS etc</text>
  </threadedComment>
</ThreadedComments>
</file>

<file path=xl/threadedComments/threadedComment4.xml><?xml version="1.0" encoding="utf-8"?>
<ThreadedComments xmlns="http://schemas.microsoft.com/office/spreadsheetml/2018/threadedcomments" xmlns:x="http://schemas.openxmlformats.org/spreadsheetml/2006/main">
  <threadedComment ref="C7" dT="2021-10-07T08:08:26.99" personId="{FB9E23F1-17C2-4621-85FD-BB5FA559D290}" id="{57CCD7F9-ECAE-4429-8EFB-08F22BD02F44}">
    <text>Include as a recommendation for the Annual Review in Feb 2022</text>
  </threadedComment>
  <threadedComment ref="A8" dT="2021-10-07T08:28:03.17" personId="{FB9E23F1-17C2-4621-85FD-BB5FA559D290}" id="{D809505B-A838-45ED-B50A-F1A9F284BC8A}">
    <text>For the more comprehensive update after the AR in Feb 2022, consider updating the OUTCOME indicators/milestones to reflect the UNJP Districts only? Compared against national figures?</text>
  </threadedComment>
  <threadedComment ref="C33" dT="2021-10-07T12:22:56.57" personId="{FB9E23F1-17C2-4621-85FD-BB5FA559D290}" id="{F4EF295B-8807-4892-8990-95BBCD3A381D}">
    <text>Add narrative into the Annual Review about the pause between April and August (then drop indicator from future logframes?)</text>
  </threadedComment>
  <threadedComment ref="C34" dT="2021-10-07T12:27:03.20" personId="{FB9E23F1-17C2-4621-85FD-BB5FA559D290}" id="{0ED452DB-0687-432D-A609-810A68181C1C}">
    <text>This should refer to the coordination between UN agencies (UNICEF/WHO/UNFPA), as well as UNJP coordination with implementing partners such as MoH, CoM, CRH, ChanCo, SDI, MRCS etc</text>
  </threadedComment>
</ThreadedComments>
</file>

<file path=xl/threadedComments/threadedComment5.xml><?xml version="1.0" encoding="utf-8"?>
<ThreadedComments xmlns="http://schemas.microsoft.com/office/spreadsheetml/2018/threadedcomments" xmlns:x="http://schemas.openxmlformats.org/spreadsheetml/2006/main">
  <threadedComment ref="E4" dT="2020-06-10T16:10:16.60" personId="{75A9A640-868F-424B-8D79-DB21CDEAC90C}" id="{DA163403-CEC0-4FE9-B899-A5A9884305C3}">
    <text>For the November 2020 AR</text>
  </threadedComment>
  <threadedComment ref="B25" dT="2021-10-07T08:08:26.99" personId="{FB9E23F1-17C2-4621-85FD-BB5FA559D290}" id="{95033481-C765-4805-8DE1-218A1F20686F}">
    <text>Include as a recommendation for the Annual Review in Feb 2022</text>
  </threadedComment>
  <threadedComment ref="A36" dT="2021-10-07T08:28:03.17" personId="{FB9E23F1-17C2-4621-85FD-BB5FA559D290}" id="{07023FB3-A655-4D0B-9244-FDD84B2F9734}">
    <text>For the more comprehensive update after the AR in Feb 2022, consider updating the OUTCOME indicators/milestones to reflect the UNJP Districts only? Compared against national figures?</text>
  </threadedComment>
  <threadedComment ref="B52" dT="2021-10-07T08:10:39.24" personId="{FB9E23F1-17C2-4621-85FD-BB5FA559D290}" id="{897F4D60-E564-415C-8299-4EA0289935BB}">
    <text>Have agreed with UNICEF (on behalf of UNJP) that we will keep this indicator but report in narrative on % health spending allocated to PHC, as there is not straightforward data source that can tell us this to use as an indicator</text>
  </threadedComment>
</ThreadedComments>
</file>

<file path=xl/threadedComments/threadedComment6.xml><?xml version="1.0" encoding="utf-8"?>
<ThreadedComments xmlns="http://schemas.microsoft.com/office/spreadsheetml/2018/threadedcomments" xmlns:x="http://schemas.openxmlformats.org/spreadsheetml/2006/main">
  <threadedComment ref="E4" dT="2020-06-10T16:10:16.60" personId="{75A9A640-868F-424B-8D79-DB21CDEAC90C}" id="{FDBF2D79-1A30-4F34-B52B-5B7D96B822F6}">
    <text>For the November 2020 AR</text>
  </threadedComment>
  <threadedComment ref="B25" dT="2021-10-07T08:08:26.99" personId="{FB9E23F1-17C2-4621-85FD-BB5FA559D290}" id="{DDFC60E8-2429-46B6-AF2C-5F87095CE01A}">
    <text>Include as a recommendation for the Annual Review in Feb 2022</text>
  </threadedComment>
  <threadedComment ref="A36" dT="2021-10-07T08:28:03.17" personId="{FB9E23F1-17C2-4621-85FD-BB5FA559D290}" id="{750C36E7-6354-4369-B48A-32A1EC0DC24A}">
    <text>For the more comprehensive update after the AR in Feb 2022, consider updating the OUTCOME indicators/milestones to reflect the UNJP Districts only? Compared against national figures?</text>
  </threadedComment>
  <threadedComment ref="B52" dT="2021-10-07T08:10:39.24" personId="{FB9E23F1-17C2-4621-85FD-BB5FA559D290}" id="{49DFBA4B-07AC-4B1C-A17B-AA74DE57CBC8}">
    <text>Have agreed with UNICEF (on behalf of UNJP) that we will keep this indicator but report in narrative on % health spending allocated to PHC, as there is not straightforward data source that can tell us this to use as an indicator</text>
  </threadedComment>
</ThreadedComments>
</file>

<file path=xl/threadedComments/threadedComment7.xml><?xml version="1.0" encoding="utf-8"?>
<ThreadedComments xmlns="http://schemas.microsoft.com/office/spreadsheetml/2018/threadedcomments" xmlns:x="http://schemas.openxmlformats.org/spreadsheetml/2006/main">
  <threadedComment ref="A8" dT="2021-10-07T08:28:03.17" personId="{FB9E23F1-17C2-4621-85FD-BB5FA559D290}" id="{5FBA56E2-32EE-42F7-A8DC-34AE40F8AEBD}">
    <text>For the more comprehensive update after the AR in Feb 2022, consider updating the OUTCOME indicators/milestones to reflect the UNJP Districts only? Compared against national figures?</text>
  </threadedComment>
</ThreadedComments>
</file>

<file path=xl/threadedComments/threadedComment8.xml><?xml version="1.0" encoding="utf-8"?>
<ThreadedComments xmlns="http://schemas.microsoft.com/office/spreadsheetml/2018/threadedcomments" xmlns:x="http://schemas.openxmlformats.org/spreadsheetml/2006/main">
  <threadedComment ref="E3" dT="2020-06-10T16:10:16.60" personId="{75A9A640-868F-424B-8D79-DB21CDEAC90C}" id="{745C57AC-2563-404A-9195-662904C99842}">
    <text>For the November 2020 AR</text>
  </threadedComment>
  <threadedComment ref="A35" dT="2021-10-07T08:28:03.17" personId="{FB9E23F1-17C2-4621-85FD-BB5FA559D290}" id="{1184B140-A715-4DB7-BBF3-366F27517FAB}">
    <text>For the more comprehensive update after the AR in Feb 2022, consider updating the OUTCOME indicators/milestones to reflect the UNJP Districts only? Compared against national figures?</text>
  </threadedComment>
  <threadedComment ref="B51" dT="2021-10-07T08:10:39.24" personId="{FB9E23F1-17C2-4621-85FD-BB5FA559D290}" id="{CCF54A9F-0669-4D8C-8638-4DA1BE363A0C}">
    <text>Have agreed with UNICEF (on behalf of UNJP) that we will keep this indicator but report in narrative on % health spending allocated to PHC, as there is not straightforward data source that can tell us this to use as an indicator</text>
  </threadedComment>
</ThreadedComments>
</file>

<file path=xl/threadedComments/threadedComment9.xml><?xml version="1.0" encoding="utf-8"?>
<ThreadedComments xmlns="http://schemas.microsoft.com/office/spreadsheetml/2018/threadedcomments" xmlns:x="http://schemas.openxmlformats.org/spreadsheetml/2006/main">
  <threadedComment ref="E3" dT="2020-06-10T16:10:16.60" personId="{75A9A640-868F-424B-8D79-DB21CDEAC90C}" id="{DFC3D514-1A3B-455C-958A-18EC962D361E}">
    <text>For the November 2020 AR</text>
  </threadedComment>
  <threadedComment ref="A35" dT="2021-10-07T08:28:03.17" personId="{FB9E23F1-17C2-4621-85FD-BB5FA559D290}" id="{4387FD76-BD7F-4444-AC51-0FB489E9BFAE}">
    <text>For the more comprehensive update after the AR in Feb 2022, consider updating the OUTCOME indicators/milestones to reflect the UNJP Districts only? Compared against national figures?</text>
  </threadedComment>
  <threadedComment ref="B51" dT="2021-10-07T08:10:39.24" personId="{FB9E23F1-17C2-4621-85FD-BB5FA559D290}" id="{4DB273F9-5268-47A9-8DC5-7FFFCE9F7A6E}">
    <text>Have agreed with UNICEF (on behalf of UNJP) that we will keep this indicator but report in narrative on % health spending allocated to PHC, as there is not straightforward data source that can tell us this to use as an indicator</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cogovuk.sharepoint.com/teams/MWFCDOMalawiProgrammeManagers/Shared%20Documents/Programmes%20and%20Projects/Live%20ODA%20Programmes/AppData/k-mohammed/AppData/Local/Microsoft/Windows/INetCache/Content.Outlook/JVG2F1WR/Smart%20Guide_Logical%20Framework.doc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 Id="rId4" Type="http://schemas.microsoft.com/office/2017/10/relationships/threadedComment" Target="../threadedComments/threadedComment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2.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3.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9.xml"/><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17.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8.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fcogovuk.sharepoint.com/teams/MWFCDOMalawiProgrammeManagers/Shared%20Documents/Programmes%20and%20Projects/Live%20ODA%20Programmes/AppData/Local/AppData/Local/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20.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12.xml"/><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1.bin"/><Relationship Id="rId1" Type="http://schemas.openxmlformats.org/officeDocument/2006/relationships/hyperlink" Target="https://fcogovuk.sharepoint.com/teams/MWFCDOMalawiProgrammeManagers/Shared%20Documen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13.xml"/><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fcogovuk.sharepoint.com/teams/MWFCDOMalawiProgrammeManagers/Shared%20Documents/Programmes%20and%20Projec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fcogovuk.sharepoint.com/teams/MWFCDOMalawiProgrammeManagers/Shared%20Documents/Programmes%20and%20Projec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fcogovuk.sharepoint.com/teams/MWFCDOMalawiProgrammeManagers/Shared%20Documents/Programmes%20and%20Projec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9.bin"/><Relationship Id="rId1" Type="http://schemas.openxmlformats.org/officeDocument/2006/relationships/hyperlink" Target="https://fcogovuk.sharepoint.com/teams/MWFCDOMalawiProgrammeManagers/Shared%20Documents/Programmes%20and%20Projects/AppData/Local/Microsoft/Local/Microsoft/Windows/AppData/Local/Microsoft/Windows/e-curtis-wood/AppData/Local/Microsoft/AppData/k-mohammed_dfid_gov_uk/AppData/Local/Microsoft/Windows/INetCache/Content.Outlook/JVG2F1WR/Smart%20Guide_Logical%20Framework.docx" TargetMode="External"/><Relationship Id="rId5" Type="http://schemas.microsoft.com/office/2017/10/relationships/threadedComment" Target="../threadedComments/threadedComment6.xml"/><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6A672-D741-49AD-A83E-3052B39749A4}">
  <dimension ref="A1:H253"/>
  <sheetViews>
    <sheetView topLeftCell="A135" workbookViewId="0">
      <selection activeCell="G235" sqref="G235"/>
    </sheetView>
  </sheetViews>
  <sheetFormatPr defaultRowHeight="12.6"/>
  <cols>
    <col min="1" max="1" width="49" customWidth="1"/>
    <col min="2" max="2" width="42.5703125" customWidth="1"/>
    <col min="3" max="7" width="20.85546875" customWidth="1"/>
    <col min="8" max="8" width="42.140625" customWidth="1"/>
    <col min="9" max="9" width="9.140625" customWidth="1"/>
  </cols>
  <sheetData>
    <row r="1" spans="1:8" ht="14.1">
      <c r="A1" s="26" t="s">
        <v>0</v>
      </c>
      <c r="B1" s="25"/>
      <c r="C1" s="25"/>
      <c r="D1" s="25"/>
      <c r="E1" s="25"/>
      <c r="F1" s="25"/>
    </row>
    <row r="2" spans="1:8" ht="14.1">
      <c r="A2" s="27" t="s">
        <v>1</v>
      </c>
      <c r="B2" s="25"/>
      <c r="C2" s="25"/>
      <c r="D2" s="25"/>
      <c r="E2" s="25"/>
      <c r="F2" s="25"/>
    </row>
    <row r="3" spans="1:8" ht="12.95" thickBot="1"/>
    <row r="4" spans="1:8" ht="34.5" customHeight="1" thickBot="1">
      <c r="A4" s="812" t="s">
        <v>2</v>
      </c>
      <c r="B4" s="813"/>
      <c r="C4" s="813"/>
      <c r="D4" s="813"/>
      <c r="E4" s="813"/>
      <c r="F4" s="813"/>
      <c r="G4" s="813"/>
      <c r="H4" s="814"/>
    </row>
    <row r="5" spans="1:8" ht="12.95" thickBot="1">
      <c r="A5" s="125" t="s">
        <v>3</v>
      </c>
      <c r="B5" s="1" t="s">
        <v>4</v>
      </c>
      <c r="C5" s="1"/>
      <c r="D5" s="2" t="s">
        <v>5</v>
      </c>
      <c r="E5" s="2" t="s">
        <v>6</v>
      </c>
      <c r="F5" s="2" t="s">
        <v>7</v>
      </c>
      <c r="G5" s="2" t="s">
        <v>8</v>
      </c>
      <c r="H5" s="815"/>
    </row>
    <row r="6" spans="1:8" ht="47.1" thickBot="1">
      <c r="A6" s="103" t="s">
        <v>9</v>
      </c>
      <c r="B6" s="3" t="s">
        <v>10</v>
      </c>
      <c r="C6" s="4" t="s">
        <v>11</v>
      </c>
      <c r="D6" s="5" t="s">
        <v>12</v>
      </c>
      <c r="E6" s="5" t="s">
        <v>13</v>
      </c>
      <c r="F6" s="5" t="s">
        <v>13</v>
      </c>
      <c r="G6" s="5" t="s">
        <v>14</v>
      </c>
      <c r="H6" s="816"/>
    </row>
    <row r="7" spans="1:8" ht="12.95" thickBot="1">
      <c r="A7" s="6"/>
      <c r="B7" s="6"/>
      <c r="C7" s="130" t="s">
        <v>15</v>
      </c>
      <c r="D7" s="7"/>
      <c r="E7" s="8"/>
      <c r="F7" s="8"/>
      <c r="G7" s="8"/>
      <c r="H7" s="816"/>
    </row>
    <row r="8" spans="1:8" ht="12.95" thickBot="1">
      <c r="A8" s="6"/>
      <c r="B8" s="6"/>
      <c r="C8" s="9"/>
      <c r="D8" s="818" t="s">
        <v>16</v>
      </c>
      <c r="E8" s="819"/>
      <c r="F8" s="819"/>
      <c r="G8" s="820"/>
      <c r="H8" s="816"/>
    </row>
    <row r="9" spans="1:8" ht="12.95" thickBot="1">
      <c r="A9" s="6"/>
      <c r="B9" s="10"/>
      <c r="C9" s="11"/>
      <c r="D9" s="821" t="s">
        <v>17</v>
      </c>
      <c r="E9" s="822"/>
      <c r="F9" s="822"/>
      <c r="G9" s="823"/>
      <c r="H9" s="816"/>
    </row>
    <row r="10" spans="1:8" ht="12.95" thickBot="1">
      <c r="A10" s="6"/>
      <c r="B10" s="1" t="s">
        <v>18</v>
      </c>
      <c r="C10" s="1"/>
      <c r="D10" s="2" t="s">
        <v>5</v>
      </c>
      <c r="E10" s="2" t="s">
        <v>6</v>
      </c>
      <c r="F10" s="2" t="s">
        <v>7</v>
      </c>
      <c r="G10" s="2" t="s">
        <v>8</v>
      </c>
      <c r="H10" s="816"/>
    </row>
    <row r="11" spans="1:8" ht="23.45" thickBot="1">
      <c r="A11" s="6"/>
      <c r="B11" s="3" t="s">
        <v>19</v>
      </c>
      <c r="C11" s="4" t="s">
        <v>11</v>
      </c>
      <c r="D11" s="5" t="s">
        <v>20</v>
      </c>
      <c r="E11" s="5" t="s">
        <v>13</v>
      </c>
      <c r="F11" s="5" t="s">
        <v>13</v>
      </c>
      <c r="G11" s="5" t="s">
        <v>21</v>
      </c>
      <c r="H11" s="816"/>
    </row>
    <row r="12" spans="1:8" ht="12.95" thickBot="1">
      <c r="A12" s="6"/>
      <c r="B12" s="6"/>
      <c r="C12" s="130" t="s">
        <v>15</v>
      </c>
      <c r="D12" s="7"/>
      <c r="E12" s="8"/>
      <c r="F12" s="8"/>
      <c r="G12" s="8"/>
      <c r="H12" s="816"/>
    </row>
    <row r="13" spans="1:8" ht="12.95" thickBot="1">
      <c r="A13" s="6"/>
      <c r="B13" s="6"/>
      <c r="C13" s="9"/>
      <c r="D13" s="818" t="s">
        <v>16</v>
      </c>
      <c r="E13" s="819"/>
      <c r="F13" s="819"/>
      <c r="G13" s="820"/>
      <c r="H13" s="816"/>
    </row>
    <row r="14" spans="1:8" ht="12.95" thickBot="1">
      <c r="A14" s="45"/>
      <c r="B14" s="10"/>
      <c r="C14" s="11"/>
      <c r="D14" s="821" t="s">
        <v>22</v>
      </c>
      <c r="E14" s="822"/>
      <c r="F14" s="822"/>
      <c r="G14" s="823"/>
      <c r="H14" s="817"/>
    </row>
    <row r="15" spans="1:8" ht="12.95" thickBot="1">
      <c r="A15" s="46"/>
      <c r="B15" s="1" t="s">
        <v>23</v>
      </c>
      <c r="C15" s="1"/>
      <c r="D15" s="2" t="s">
        <v>5</v>
      </c>
      <c r="E15" s="2" t="s">
        <v>6</v>
      </c>
      <c r="F15" s="2" t="s">
        <v>7</v>
      </c>
      <c r="G15" s="2" t="s">
        <v>8</v>
      </c>
      <c r="H15" s="815"/>
    </row>
    <row r="16" spans="1:8" ht="12.95" customHeight="1" thickBot="1">
      <c r="A16" s="45"/>
      <c r="B16" s="3"/>
      <c r="C16" s="4" t="s">
        <v>11</v>
      </c>
      <c r="D16" s="5" t="s">
        <v>24</v>
      </c>
      <c r="E16" s="5" t="s">
        <v>13</v>
      </c>
      <c r="F16" s="5" t="s">
        <v>13</v>
      </c>
      <c r="G16" s="5" t="s">
        <v>25</v>
      </c>
      <c r="H16" s="816"/>
    </row>
    <row r="17" spans="1:8" ht="23.45" thickBot="1">
      <c r="A17" s="45"/>
      <c r="B17" s="6" t="s">
        <v>26</v>
      </c>
      <c r="C17" s="130" t="s">
        <v>15</v>
      </c>
      <c r="D17" s="7"/>
      <c r="E17" s="8"/>
      <c r="F17" s="8"/>
      <c r="G17" s="8"/>
      <c r="H17" s="816"/>
    </row>
    <row r="18" spans="1:8" ht="12.95" thickBot="1">
      <c r="A18" s="45"/>
      <c r="B18" s="6"/>
      <c r="C18" s="9"/>
      <c r="D18" s="818" t="s">
        <v>16</v>
      </c>
      <c r="E18" s="819"/>
      <c r="F18" s="819"/>
      <c r="G18" s="820"/>
      <c r="H18" s="816"/>
    </row>
    <row r="19" spans="1:8" ht="12.95" thickBot="1">
      <c r="A19" s="45"/>
      <c r="B19" s="10"/>
      <c r="C19" s="11"/>
      <c r="D19" s="821" t="s">
        <v>22</v>
      </c>
      <c r="E19" s="822"/>
      <c r="F19" s="822"/>
      <c r="G19" s="823"/>
      <c r="H19" s="816"/>
    </row>
    <row r="20" spans="1:8" ht="12.95" thickBot="1">
      <c r="A20" s="45"/>
      <c r="B20" s="1" t="s">
        <v>27</v>
      </c>
      <c r="C20" s="1"/>
      <c r="D20" s="2" t="s">
        <v>5</v>
      </c>
      <c r="E20" s="2" t="s">
        <v>6</v>
      </c>
      <c r="F20" s="2" t="s">
        <v>7</v>
      </c>
      <c r="G20" s="2" t="s">
        <v>28</v>
      </c>
      <c r="H20" s="816"/>
    </row>
    <row r="21" spans="1:8" ht="23.45" thickBot="1">
      <c r="A21" s="45"/>
      <c r="B21" s="3" t="s">
        <v>29</v>
      </c>
      <c r="C21" s="4" t="s">
        <v>11</v>
      </c>
      <c r="D21" s="47">
        <v>0.37</v>
      </c>
      <c r="E21" s="5" t="s">
        <v>13</v>
      </c>
      <c r="F21" s="5" t="s">
        <v>13</v>
      </c>
      <c r="G21" s="47">
        <v>0.31</v>
      </c>
      <c r="H21" s="816"/>
    </row>
    <row r="22" spans="1:8" ht="12.95" thickBot="1">
      <c r="A22" s="45"/>
      <c r="B22" s="6"/>
      <c r="C22" s="130" t="s">
        <v>15</v>
      </c>
      <c r="D22" s="7"/>
      <c r="E22" s="8"/>
      <c r="F22" s="8"/>
      <c r="G22" s="8"/>
      <c r="H22" s="816"/>
    </row>
    <row r="23" spans="1:8" ht="12.95" thickBot="1">
      <c r="A23" s="45"/>
      <c r="B23" s="6"/>
      <c r="C23" s="9"/>
      <c r="D23" s="818" t="s">
        <v>16</v>
      </c>
      <c r="E23" s="819"/>
      <c r="F23" s="819"/>
      <c r="G23" s="820"/>
      <c r="H23" s="816"/>
    </row>
    <row r="24" spans="1:8" ht="12.95" thickBot="1">
      <c r="A24" s="45"/>
      <c r="B24" s="10"/>
      <c r="C24" s="11"/>
      <c r="D24" s="821" t="s">
        <v>30</v>
      </c>
      <c r="E24" s="822"/>
      <c r="F24" s="822"/>
      <c r="G24" s="823"/>
      <c r="H24" s="817"/>
    </row>
    <row r="25" spans="1:8" ht="12.95" thickBot="1">
      <c r="A25" s="46"/>
      <c r="B25" s="1" t="s">
        <v>31</v>
      </c>
      <c r="C25" s="1"/>
      <c r="D25" s="2" t="s">
        <v>5</v>
      </c>
      <c r="E25" s="2" t="s">
        <v>6</v>
      </c>
      <c r="F25" s="2" t="s">
        <v>7</v>
      </c>
      <c r="G25" s="2" t="s">
        <v>32</v>
      </c>
      <c r="H25" s="815"/>
    </row>
    <row r="26" spans="1:8" ht="57.95" thickBot="1">
      <c r="A26" s="45"/>
      <c r="B26" s="3" t="s">
        <v>33</v>
      </c>
      <c r="C26" s="4" t="s">
        <v>11</v>
      </c>
      <c r="D26" s="5" t="s">
        <v>13</v>
      </c>
      <c r="E26" s="5" t="s">
        <v>34</v>
      </c>
      <c r="F26" s="5" t="s">
        <v>13</v>
      </c>
      <c r="G26" s="5" t="s">
        <v>35</v>
      </c>
      <c r="H26" s="816"/>
    </row>
    <row r="27" spans="1:8" ht="12.95" thickBot="1">
      <c r="A27" s="45"/>
      <c r="B27" s="6"/>
      <c r="C27" s="130" t="s">
        <v>15</v>
      </c>
      <c r="D27" s="7"/>
      <c r="E27" s="8"/>
      <c r="F27" s="8"/>
      <c r="G27" s="8"/>
      <c r="H27" s="816"/>
    </row>
    <row r="28" spans="1:8" ht="12.95" thickBot="1">
      <c r="A28" s="45"/>
      <c r="B28" s="6"/>
      <c r="C28" s="9"/>
      <c r="D28" s="818" t="s">
        <v>36</v>
      </c>
      <c r="E28" s="819"/>
      <c r="F28" s="819"/>
      <c r="G28" s="820"/>
      <c r="H28" s="816"/>
    </row>
    <row r="29" spans="1:8" ht="12.95" thickBot="1">
      <c r="A29" s="45"/>
      <c r="B29" s="10"/>
      <c r="C29" s="11"/>
      <c r="D29" s="821" t="s">
        <v>37</v>
      </c>
      <c r="E29" s="822"/>
      <c r="F29" s="822"/>
      <c r="G29" s="823"/>
      <c r="H29" s="816"/>
    </row>
    <row r="30" spans="1:8" ht="12.95" hidden="1" thickBot="1">
      <c r="A30" s="45"/>
      <c r="B30" s="1" t="s">
        <v>38</v>
      </c>
      <c r="C30" s="1"/>
      <c r="D30" s="2" t="s">
        <v>5</v>
      </c>
      <c r="E30" s="2" t="s">
        <v>6</v>
      </c>
      <c r="F30" s="2" t="s">
        <v>7</v>
      </c>
      <c r="G30" s="2" t="s">
        <v>39</v>
      </c>
      <c r="H30" s="816"/>
    </row>
    <row r="31" spans="1:8" ht="12.95" hidden="1" thickBot="1">
      <c r="A31" s="45"/>
      <c r="B31" s="3"/>
      <c r="C31" s="4" t="s">
        <v>11</v>
      </c>
      <c r="D31" s="5"/>
      <c r="E31" s="5"/>
      <c r="F31" s="5"/>
      <c r="G31" s="5"/>
      <c r="H31" s="816"/>
    </row>
    <row r="32" spans="1:8" ht="12.95" hidden="1" thickBot="1">
      <c r="A32" s="45"/>
      <c r="B32" s="6"/>
      <c r="C32" s="130" t="s">
        <v>15</v>
      </c>
      <c r="D32" s="7"/>
      <c r="E32" s="8"/>
      <c r="F32" s="8"/>
      <c r="G32" s="8"/>
      <c r="H32" s="816"/>
    </row>
    <row r="33" spans="1:8" ht="12.95" hidden="1" thickBot="1">
      <c r="A33" s="6"/>
      <c r="B33" s="6"/>
      <c r="C33" s="9"/>
      <c r="D33" s="818" t="s">
        <v>36</v>
      </c>
      <c r="E33" s="819"/>
      <c r="F33" s="819"/>
      <c r="G33" s="820"/>
      <c r="H33" s="816"/>
    </row>
    <row r="34" spans="1:8" ht="12.95" hidden="1" thickBot="1">
      <c r="A34" s="10"/>
      <c r="B34" s="10"/>
      <c r="C34" s="11"/>
      <c r="D34" s="825"/>
      <c r="E34" s="827"/>
      <c r="F34" s="827"/>
      <c r="G34" s="826"/>
      <c r="H34" s="817"/>
    </row>
    <row r="35" spans="1:8" ht="12.95" hidden="1" thickBot="1">
      <c r="A35" s="12"/>
      <c r="B35" s="12"/>
      <c r="C35" s="12"/>
      <c r="D35" s="12"/>
      <c r="E35" s="12"/>
      <c r="F35" s="12"/>
      <c r="G35" s="12"/>
      <c r="H35" s="12"/>
    </row>
    <row r="36" spans="1:8" ht="12.95" hidden="1" thickBot="1">
      <c r="A36" s="12"/>
      <c r="B36" s="12"/>
      <c r="C36" s="12"/>
      <c r="D36" s="12"/>
      <c r="E36" s="12"/>
      <c r="F36" s="12"/>
      <c r="G36" s="12"/>
      <c r="H36" s="12"/>
    </row>
    <row r="37" spans="1:8" ht="12.95" thickBot="1">
      <c r="A37" s="13" t="s">
        <v>40</v>
      </c>
      <c r="B37" s="14" t="s">
        <v>41</v>
      </c>
      <c r="C37" s="14"/>
      <c r="D37" s="15" t="s">
        <v>42</v>
      </c>
      <c r="E37" s="15" t="s">
        <v>6</v>
      </c>
      <c r="F37" s="15" t="s">
        <v>7</v>
      </c>
      <c r="G37" s="15" t="s">
        <v>32</v>
      </c>
      <c r="H37" s="49" t="s">
        <v>43</v>
      </c>
    </row>
    <row r="38" spans="1:8" ht="57.95" thickBot="1">
      <c r="A38" s="3" t="s">
        <v>44</v>
      </c>
      <c r="B38" s="3" t="s">
        <v>45</v>
      </c>
      <c r="C38" s="4" t="s">
        <v>11</v>
      </c>
      <c r="D38" s="47">
        <v>0.26</v>
      </c>
      <c r="E38" s="5" t="s">
        <v>13</v>
      </c>
      <c r="F38" s="5" t="s">
        <v>13</v>
      </c>
      <c r="G38" s="47">
        <v>0.65</v>
      </c>
      <c r="H38" s="824" t="s">
        <v>46</v>
      </c>
    </row>
    <row r="39" spans="1:8" ht="12.95" thickBot="1">
      <c r="A39" s="6"/>
      <c r="B39" s="6"/>
      <c r="C39" s="130" t="s">
        <v>15</v>
      </c>
      <c r="D39" s="7"/>
      <c r="E39" s="8"/>
      <c r="F39" s="8"/>
      <c r="G39" s="8"/>
      <c r="H39" s="824"/>
    </row>
    <row r="40" spans="1:8" ht="12.95" thickBot="1">
      <c r="A40" s="6"/>
      <c r="B40" s="6"/>
      <c r="C40" s="9"/>
      <c r="D40" s="818" t="s">
        <v>47</v>
      </c>
      <c r="E40" s="819"/>
      <c r="F40" s="819"/>
      <c r="G40" s="820"/>
      <c r="H40" s="824"/>
    </row>
    <row r="41" spans="1:8" ht="12.95" thickBot="1">
      <c r="A41" s="6"/>
      <c r="B41" s="10"/>
      <c r="C41" s="11"/>
      <c r="D41" s="825"/>
      <c r="E41" s="826"/>
      <c r="F41" s="825"/>
      <c r="G41" s="826"/>
      <c r="H41" s="824"/>
    </row>
    <row r="42" spans="1:8" ht="12.95" thickBot="1">
      <c r="A42" s="6"/>
      <c r="B42" s="1" t="s">
        <v>48</v>
      </c>
      <c r="C42" s="1"/>
      <c r="D42" s="2" t="s">
        <v>5</v>
      </c>
      <c r="E42" s="2" t="s">
        <v>6</v>
      </c>
      <c r="F42" s="2" t="s">
        <v>7</v>
      </c>
      <c r="G42" s="2" t="s">
        <v>32</v>
      </c>
      <c r="H42" s="824"/>
    </row>
    <row r="43" spans="1:8" ht="12.95" thickBot="1">
      <c r="A43" s="6"/>
      <c r="B43" s="3" t="s">
        <v>49</v>
      </c>
      <c r="C43" s="4" t="s">
        <v>11</v>
      </c>
      <c r="D43" s="47">
        <v>0.39</v>
      </c>
      <c r="E43" s="5" t="s">
        <v>13</v>
      </c>
      <c r="F43" s="5" t="s">
        <v>13</v>
      </c>
      <c r="G43" s="47">
        <v>0.65</v>
      </c>
      <c r="H43" s="824"/>
    </row>
    <row r="44" spans="1:8" ht="12.95" thickBot="1">
      <c r="A44" s="6"/>
      <c r="B44" s="6"/>
      <c r="C44" s="130" t="s">
        <v>15</v>
      </c>
      <c r="D44" s="7"/>
      <c r="E44" s="8"/>
      <c r="F44" s="8"/>
      <c r="G44" s="8"/>
      <c r="H44" s="824"/>
    </row>
    <row r="45" spans="1:8" ht="12.95" thickBot="1">
      <c r="A45" s="6"/>
      <c r="B45" s="6"/>
      <c r="C45" s="9"/>
      <c r="D45" s="818" t="s">
        <v>36</v>
      </c>
      <c r="E45" s="819"/>
      <c r="F45" s="819"/>
      <c r="G45" s="820"/>
      <c r="H45" s="824"/>
    </row>
    <row r="46" spans="1:8" ht="42" customHeight="1" thickBot="1">
      <c r="A46" s="10"/>
      <c r="B46" s="10"/>
      <c r="C46" s="11"/>
      <c r="D46" s="821" t="s">
        <v>47</v>
      </c>
      <c r="E46" s="822"/>
      <c r="F46" s="822"/>
      <c r="G46" s="823"/>
      <c r="H46" s="824"/>
    </row>
    <row r="47" spans="1:8" ht="12.95" thickBot="1">
      <c r="A47" s="13" t="s">
        <v>40</v>
      </c>
      <c r="B47" s="14" t="s">
        <v>50</v>
      </c>
      <c r="C47" s="14"/>
      <c r="D47" s="15" t="s">
        <v>5</v>
      </c>
      <c r="E47" s="15" t="s">
        <v>6</v>
      </c>
      <c r="F47" s="15" t="s">
        <v>7</v>
      </c>
      <c r="G47" s="15" t="s">
        <v>32</v>
      </c>
      <c r="H47" s="104"/>
    </row>
    <row r="48" spans="1:8" ht="23.45" thickBot="1">
      <c r="A48" s="3"/>
      <c r="B48" s="3" t="s">
        <v>51</v>
      </c>
      <c r="C48" s="4" t="s">
        <v>11</v>
      </c>
      <c r="D48" s="47">
        <v>0.71</v>
      </c>
      <c r="E48" s="5" t="s">
        <v>13</v>
      </c>
      <c r="F48" s="5" t="s">
        <v>13</v>
      </c>
      <c r="G48" s="47">
        <v>0.92</v>
      </c>
      <c r="H48" s="824"/>
    </row>
    <row r="49" spans="1:8" ht="12.95" thickBot="1">
      <c r="A49" s="6"/>
      <c r="B49" s="6"/>
      <c r="C49" s="130" t="s">
        <v>15</v>
      </c>
      <c r="D49" s="7"/>
      <c r="E49" s="8"/>
      <c r="F49" s="8"/>
      <c r="G49" s="8"/>
      <c r="H49" s="824"/>
    </row>
    <row r="50" spans="1:8" ht="12.95" thickBot="1">
      <c r="A50" s="6"/>
      <c r="B50" s="6"/>
      <c r="C50" s="9"/>
      <c r="D50" s="818" t="s">
        <v>36</v>
      </c>
      <c r="E50" s="819"/>
      <c r="F50" s="819"/>
      <c r="G50" s="820"/>
      <c r="H50" s="824"/>
    </row>
    <row r="51" spans="1:8" ht="12.95" thickBot="1">
      <c r="A51" s="6"/>
      <c r="B51" s="10"/>
      <c r="C51" s="11"/>
      <c r="D51" s="825" t="s">
        <v>47</v>
      </c>
      <c r="E51" s="826"/>
      <c r="F51" s="825"/>
      <c r="G51" s="826"/>
      <c r="H51" s="824"/>
    </row>
    <row r="52" spans="1:8" ht="12.95" thickBot="1">
      <c r="A52" s="6"/>
      <c r="B52" s="1" t="s">
        <v>52</v>
      </c>
      <c r="C52" s="1"/>
      <c r="D52" s="2" t="s">
        <v>5</v>
      </c>
      <c r="E52" s="105">
        <v>44105</v>
      </c>
      <c r="F52" s="2" t="s">
        <v>7</v>
      </c>
      <c r="G52" s="2" t="s">
        <v>32</v>
      </c>
      <c r="H52" s="824"/>
    </row>
    <row r="53" spans="1:8" ht="23.45" thickBot="1">
      <c r="A53" s="6"/>
      <c r="B53" s="3" t="s">
        <v>53</v>
      </c>
      <c r="C53" s="4" t="s">
        <v>11</v>
      </c>
      <c r="D53" s="48">
        <v>0.108</v>
      </c>
      <c r="E53" s="47">
        <v>0.11</v>
      </c>
      <c r="F53" s="5" t="s">
        <v>13</v>
      </c>
      <c r="G53" s="47">
        <v>0.15</v>
      </c>
      <c r="H53" s="824"/>
    </row>
    <row r="54" spans="1:8" ht="12.95" thickBot="1">
      <c r="A54" s="6"/>
      <c r="B54" s="6"/>
      <c r="C54" s="130" t="s">
        <v>15</v>
      </c>
      <c r="D54" s="7"/>
      <c r="E54" s="8"/>
      <c r="F54" s="8"/>
      <c r="G54" s="8"/>
      <c r="H54" s="824"/>
    </row>
    <row r="55" spans="1:8" ht="12.95" thickBot="1">
      <c r="A55" s="6"/>
      <c r="B55" s="6"/>
      <c r="C55" s="9"/>
      <c r="D55" s="818" t="s">
        <v>36</v>
      </c>
      <c r="E55" s="819"/>
      <c r="F55" s="819"/>
      <c r="G55" s="820"/>
      <c r="H55" s="824"/>
    </row>
    <row r="56" spans="1:8" ht="12.95" thickBot="1">
      <c r="A56" s="10"/>
      <c r="B56" s="10"/>
      <c r="C56" s="11"/>
      <c r="D56" s="821" t="s">
        <v>54</v>
      </c>
      <c r="E56" s="822"/>
      <c r="F56" s="822"/>
      <c r="G56" s="823"/>
      <c r="H56" s="824"/>
    </row>
    <row r="57" spans="1:8" ht="12.95" thickBot="1">
      <c r="A57" s="13" t="s">
        <v>40</v>
      </c>
      <c r="B57" s="14" t="s">
        <v>55</v>
      </c>
      <c r="C57" s="14"/>
      <c r="D57" s="15" t="s">
        <v>5</v>
      </c>
      <c r="E57" s="106">
        <v>44105</v>
      </c>
      <c r="F57" s="15" t="s">
        <v>7</v>
      </c>
      <c r="G57" s="15" t="s">
        <v>32</v>
      </c>
      <c r="H57" s="104"/>
    </row>
    <row r="58" spans="1:8" ht="23.45" thickBot="1">
      <c r="A58" s="3"/>
      <c r="B58" s="3" t="s">
        <v>56</v>
      </c>
      <c r="C58" s="4" t="s">
        <v>11</v>
      </c>
      <c r="D58" s="5"/>
      <c r="E58" s="5" t="s">
        <v>57</v>
      </c>
      <c r="F58" s="5" t="s">
        <v>13</v>
      </c>
      <c r="G58" s="47">
        <v>0.8</v>
      </c>
      <c r="H58" s="824"/>
    </row>
    <row r="59" spans="1:8" ht="12.95" thickBot="1">
      <c r="A59" s="6"/>
      <c r="B59" s="6"/>
      <c r="C59" s="130" t="s">
        <v>15</v>
      </c>
      <c r="D59" s="7"/>
      <c r="E59" s="8"/>
      <c r="F59" s="8"/>
      <c r="G59" s="8"/>
      <c r="H59" s="824"/>
    </row>
    <row r="60" spans="1:8" ht="12.95" thickBot="1">
      <c r="A60" s="6"/>
      <c r="B60" s="6"/>
      <c r="C60" s="9"/>
      <c r="D60" s="818" t="s">
        <v>36</v>
      </c>
      <c r="E60" s="819"/>
      <c r="F60" s="819"/>
      <c r="G60" s="820"/>
      <c r="H60" s="824"/>
    </row>
    <row r="61" spans="1:8" ht="12.95" thickBot="1">
      <c r="A61" s="6"/>
      <c r="B61" s="10"/>
      <c r="C61" s="11"/>
      <c r="D61" s="825" t="s">
        <v>58</v>
      </c>
      <c r="E61" s="826"/>
      <c r="F61" s="825"/>
      <c r="G61" s="826"/>
      <c r="H61" s="824"/>
    </row>
    <row r="62" spans="1:8" ht="12.95" hidden="1" thickBot="1">
      <c r="A62" s="6"/>
      <c r="B62" s="1" t="s">
        <v>48</v>
      </c>
      <c r="C62" s="1"/>
      <c r="D62" s="2" t="s">
        <v>5</v>
      </c>
      <c r="E62" s="2" t="s">
        <v>6</v>
      </c>
      <c r="F62" s="2" t="s">
        <v>7</v>
      </c>
      <c r="G62" s="2" t="s">
        <v>39</v>
      </c>
      <c r="H62" s="824"/>
    </row>
    <row r="63" spans="1:8" ht="12.95" hidden="1" thickBot="1">
      <c r="A63" s="6"/>
      <c r="B63" s="3"/>
      <c r="C63" s="4" t="s">
        <v>11</v>
      </c>
      <c r="D63" s="5"/>
      <c r="E63" s="5"/>
      <c r="F63" s="5"/>
      <c r="G63" s="5"/>
      <c r="H63" s="824"/>
    </row>
    <row r="64" spans="1:8" ht="12.95" hidden="1" thickBot="1">
      <c r="A64" s="6"/>
      <c r="B64" s="6"/>
      <c r="C64" s="130" t="s">
        <v>15</v>
      </c>
      <c r="D64" s="7"/>
      <c r="E64" s="8"/>
      <c r="F64" s="8"/>
      <c r="G64" s="8"/>
      <c r="H64" s="824"/>
    </row>
    <row r="65" spans="1:8" ht="12.95" hidden="1" thickBot="1">
      <c r="A65" s="6"/>
      <c r="B65" s="6"/>
      <c r="C65" s="9"/>
      <c r="D65" s="818" t="s">
        <v>36</v>
      </c>
      <c r="E65" s="819"/>
      <c r="F65" s="819"/>
      <c r="G65" s="820"/>
      <c r="H65" s="824"/>
    </row>
    <row r="66" spans="1:8" ht="12.95" hidden="1" thickBot="1">
      <c r="A66" s="10"/>
      <c r="B66" s="10"/>
      <c r="C66" s="11"/>
      <c r="D66" s="825"/>
      <c r="E66" s="827"/>
      <c r="F66" s="827"/>
      <c r="G66" s="826"/>
      <c r="H66" s="824"/>
    </row>
    <row r="67" spans="1:8" ht="12.95" thickBot="1">
      <c r="A67" s="828" t="s">
        <v>59</v>
      </c>
      <c r="B67" s="127" t="s">
        <v>60</v>
      </c>
      <c r="C67" s="127"/>
      <c r="D67" s="127" t="s">
        <v>61</v>
      </c>
      <c r="E67" s="127" t="s">
        <v>62</v>
      </c>
      <c r="F67" s="127" t="s">
        <v>63</v>
      </c>
      <c r="G67" s="830" t="s">
        <v>64</v>
      </c>
      <c r="H67" s="831"/>
    </row>
    <row r="68" spans="1:8" ht="12.95" thickBot="1">
      <c r="A68" s="829"/>
      <c r="B68" s="132" t="s">
        <v>65</v>
      </c>
      <c r="C68" s="132"/>
      <c r="D68" s="132"/>
      <c r="E68" s="132"/>
      <c r="F68" s="132"/>
      <c r="G68" s="832"/>
      <c r="H68" s="833"/>
    </row>
    <row r="69" spans="1:8" ht="12.95" thickBot="1">
      <c r="A69" s="828" t="s">
        <v>66</v>
      </c>
      <c r="B69" s="126" t="s">
        <v>67</v>
      </c>
      <c r="C69" s="17"/>
      <c r="D69" s="834"/>
      <c r="E69" s="835"/>
      <c r="F69" s="835"/>
      <c r="G69" s="835"/>
      <c r="H69" s="836"/>
    </row>
    <row r="70" spans="1:8" ht="35.1" thickBot="1">
      <c r="A70" s="829"/>
      <c r="B70" s="132" t="s">
        <v>68</v>
      </c>
      <c r="C70" s="18"/>
      <c r="D70" s="837"/>
      <c r="E70" s="838"/>
      <c r="F70" s="838"/>
      <c r="G70" s="838"/>
      <c r="H70" s="839"/>
    </row>
    <row r="71" spans="1:8" ht="12.95" thickBot="1">
      <c r="A71" s="12"/>
      <c r="B71" s="12"/>
      <c r="C71" s="12"/>
      <c r="D71" s="12"/>
      <c r="E71" s="12"/>
      <c r="F71" s="12"/>
      <c r="G71" s="12"/>
      <c r="H71" s="12"/>
    </row>
    <row r="72" spans="1:8" ht="12.95" hidden="1" thickBot="1">
      <c r="A72" s="12"/>
      <c r="B72" s="12"/>
      <c r="C72" s="12"/>
      <c r="D72" s="12"/>
      <c r="E72" s="12"/>
      <c r="F72" s="12"/>
      <c r="G72" s="12"/>
      <c r="H72" s="12"/>
    </row>
    <row r="73" spans="1:8" ht="12.95" hidden="1" thickBot="1">
      <c r="A73" s="12"/>
      <c r="B73" s="12"/>
      <c r="C73" s="12"/>
      <c r="D73" s="12"/>
      <c r="E73" s="12"/>
      <c r="F73" s="12"/>
      <c r="G73" s="12"/>
      <c r="H73" s="12"/>
    </row>
    <row r="74" spans="1:8" ht="12.95" hidden="1" thickBot="1">
      <c r="A74" s="12"/>
      <c r="B74" s="12"/>
      <c r="C74" s="12"/>
      <c r="D74" s="12"/>
      <c r="E74" s="12"/>
      <c r="F74" s="12"/>
      <c r="G74" s="12"/>
      <c r="H74" s="12"/>
    </row>
    <row r="75" spans="1:8" ht="27.95" customHeight="1" thickBot="1">
      <c r="A75" s="13" t="s">
        <v>69</v>
      </c>
      <c r="B75" s="14" t="s">
        <v>70</v>
      </c>
      <c r="C75" s="19"/>
      <c r="D75" s="15" t="s">
        <v>5</v>
      </c>
      <c r="E75" s="15" t="s">
        <v>6</v>
      </c>
      <c r="F75" s="107"/>
      <c r="G75" s="15" t="s">
        <v>71</v>
      </c>
      <c r="H75" s="16" t="s">
        <v>43</v>
      </c>
    </row>
    <row r="76" spans="1:8" ht="81" thickBot="1">
      <c r="A76" s="3" t="s">
        <v>72</v>
      </c>
      <c r="B76" s="3" t="s">
        <v>73</v>
      </c>
      <c r="C76" s="4" t="s">
        <v>11</v>
      </c>
      <c r="D76" s="5"/>
      <c r="E76" s="5" t="s">
        <v>74</v>
      </c>
      <c r="F76" s="50"/>
      <c r="G76" s="5" t="s">
        <v>75</v>
      </c>
      <c r="H76" s="840" t="s">
        <v>76</v>
      </c>
    </row>
    <row r="77" spans="1:8" ht="12.95" thickBot="1">
      <c r="A77" s="6"/>
      <c r="B77" s="6"/>
      <c r="C77" s="130" t="s">
        <v>15</v>
      </c>
      <c r="D77" s="7"/>
      <c r="E77" s="8"/>
      <c r="F77" s="52"/>
      <c r="G77" s="8"/>
      <c r="H77" s="841"/>
    </row>
    <row r="78" spans="1:8" ht="12.95" thickBot="1">
      <c r="A78" s="6"/>
      <c r="B78" s="6"/>
      <c r="C78" s="818" t="s">
        <v>77</v>
      </c>
      <c r="D78" s="819"/>
      <c r="E78" s="819"/>
      <c r="F78" s="819"/>
      <c r="G78" s="820"/>
      <c r="H78" s="841"/>
    </row>
    <row r="79" spans="1:8" ht="10.5" customHeight="1" thickBot="1">
      <c r="A79" s="6"/>
      <c r="B79" s="10"/>
      <c r="C79" s="821"/>
      <c r="D79" s="822"/>
      <c r="E79" s="822"/>
      <c r="F79" s="822"/>
      <c r="G79" s="823"/>
      <c r="H79" s="841"/>
    </row>
    <row r="80" spans="1:8" ht="23.45" customHeight="1" thickBot="1">
      <c r="A80" s="6"/>
      <c r="B80" s="1" t="s">
        <v>78</v>
      </c>
      <c r="C80" s="1"/>
      <c r="D80" s="2" t="s">
        <v>5</v>
      </c>
      <c r="E80" s="2" t="s">
        <v>6</v>
      </c>
      <c r="F80" s="108"/>
      <c r="G80" s="2" t="s">
        <v>79</v>
      </c>
      <c r="H80" s="841"/>
    </row>
    <row r="81" spans="1:8" ht="69.599999999999994" thickBot="1">
      <c r="A81" s="6"/>
      <c r="B81" s="3" t="s">
        <v>80</v>
      </c>
      <c r="C81" s="20" t="s">
        <v>11</v>
      </c>
      <c r="D81" s="5" t="s">
        <v>81</v>
      </c>
      <c r="E81" s="5" t="s">
        <v>82</v>
      </c>
      <c r="F81" s="50"/>
      <c r="G81" s="5" t="s">
        <v>83</v>
      </c>
      <c r="H81" s="841"/>
    </row>
    <row r="82" spans="1:8" ht="12.95" thickBot="1">
      <c r="A82" s="6"/>
      <c r="B82" s="6"/>
      <c r="C82" s="4" t="s">
        <v>15</v>
      </c>
      <c r="D82" s="21"/>
      <c r="E82" s="8"/>
      <c r="F82" s="8"/>
      <c r="G82" s="8"/>
      <c r="H82" s="841"/>
    </row>
    <row r="83" spans="1:8" ht="12.95" thickBot="1">
      <c r="A83" s="6"/>
      <c r="B83" s="6"/>
      <c r="C83" s="818" t="s">
        <v>36</v>
      </c>
      <c r="D83" s="819"/>
      <c r="E83" s="819"/>
      <c r="F83" s="819"/>
      <c r="G83" s="820"/>
      <c r="H83" s="841"/>
    </row>
    <row r="84" spans="1:8" ht="12.95" thickBot="1">
      <c r="A84" s="10"/>
      <c r="B84" s="10"/>
      <c r="C84" s="821"/>
      <c r="D84" s="822"/>
      <c r="E84" s="822"/>
      <c r="F84" s="822"/>
      <c r="G84" s="823"/>
      <c r="H84" s="841"/>
    </row>
    <row r="85" spans="1:8" ht="23.1" customHeight="1" thickBot="1">
      <c r="A85" s="828" t="s">
        <v>84</v>
      </c>
      <c r="B85" s="1" t="s">
        <v>85</v>
      </c>
      <c r="C85" s="1"/>
      <c r="D85" s="2" t="s">
        <v>5</v>
      </c>
      <c r="E85" s="2" t="s">
        <v>6</v>
      </c>
      <c r="F85" s="108"/>
      <c r="G85" s="2" t="s">
        <v>79</v>
      </c>
      <c r="H85" s="841"/>
    </row>
    <row r="86" spans="1:8" ht="54.95" customHeight="1" thickBot="1">
      <c r="A86" s="829"/>
      <c r="B86" s="3" t="s">
        <v>86</v>
      </c>
      <c r="C86" s="20" t="s">
        <v>11</v>
      </c>
      <c r="D86" s="5"/>
      <c r="E86" s="5" t="s">
        <v>87</v>
      </c>
      <c r="F86" s="50"/>
      <c r="G86" s="5" t="s">
        <v>87</v>
      </c>
      <c r="H86" s="841"/>
    </row>
    <row r="87" spans="1:8" ht="12.95" thickBot="1">
      <c r="A87" s="843"/>
      <c r="B87" s="6"/>
      <c r="C87" s="4" t="s">
        <v>15</v>
      </c>
      <c r="D87" s="21"/>
      <c r="E87" s="8"/>
      <c r="F87" s="8"/>
      <c r="G87" s="8"/>
      <c r="H87" s="841"/>
    </row>
    <row r="88" spans="1:8" ht="12.95" thickBot="1">
      <c r="A88" s="844"/>
      <c r="B88" s="6"/>
      <c r="C88" s="846" t="s">
        <v>36</v>
      </c>
      <c r="D88" s="847"/>
      <c r="E88" s="847"/>
      <c r="F88" s="847"/>
      <c r="G88" s="848"/>
      <c r="H88" s="841"/>
    </row>
    <row r="89" spans="1:8" ht="12.95" thickBot="1">
      <c r="A89" s="844"/>
      <c r="B89" s="10"/>
      <c r="C89" s="131"/>
      <c r="D89" s="827"/>
      <c r="E89" s="827"/>
      <c r="F89" s="827"/>
      <c r="G89" s="826"/>
      <c r="H89" s="842"/>
    </row>
    <row r="90" spans="1:8" ht="23.1" customHeight="1" thickBot="1">
      <c r="A90" s="844"/>
      <c r="B90" s="1" t="s">
        <v>88</v>
      </c>
      <c r="C90" s="1"/>
      <c r="D90" s="2" t="s">
        <v>5</v>
      </c>
      <c r="E90" s="2" t="s">
        <v>6</v>
      </c>
      <c r="F90" s="108"/>
      <c r="G90" s="2" t="s">
        <v>79</v>
      </c>
      <c r="H90" s="53"/>
    </row>
    <row r="91" spans="1:8" ht="23.45" thickBot="1">
      <c r="A91" s="844"/>
      <c r="B91" s="3" t="s">
        <v>89</v>
      </c>
      <c r="C91" s="20" t="s">
        <v>11</v>
      </c>
      <c r="D91" s="5">
        <v>0</v>
      </c>
      <c r="E91" s="5" t="s">
        <v>81</v>
      </c>
      <c r="F91" s="5" t="s">
        <v>81</v>
      </c>
      <c r="G91" s="5" t="s">
        <v>81</v>
      </c>
      <c r="H91" s="53"/>
    </row>
    <row r="92" spans="1:8" ht="12.95" thickBot="1">
      <c r="A92" s="844"/>
      <c r="B92" s="6"/>
      <c r="C92" s="4" t="s">
        <v>15</v>
      </c>
      <c r="D92" s="54"/>
      <c r="E92" s="8"/>
      <c r="F92" s="8"/>
      <c r="G92" s="8"/>
      <c r="H92" s="53"/>
    </row>
    <row r="93" spans="1:8" ht="12.95" thickBot="1">
      <c r="A93" s="844"/>
      <c r="B93" s="6"/>
      <c r="C93" s="846" t="s">
        <v>36</v>
      </c>
      <c r="D93" s="847"/>
      <c r="E93" s="847"/>
      <c r="F93" s="847"/>
      <c r="G93" s="848"/>
      <c r="H93" s="53"/>
    </row>
    <row r="94" spans="1:8" ht="12.95" thickBot="1">
      <c r="A94" s="844"/>
      <c r="B94" s="10"/>
      <c r="C94" s="131"/>
      <c r="D94" s="827"/>
      <c r="E94" s="827"/>
      <c r="F94" s="827"/>
      <c r="G94" s="826"/>
      <c r="H94" s="53"/>
    </row>
    <row r="95" spans="1:8" ht="23.1" customHeight="1" thickBot="1">
      <c r="A95" s="844"/>
      <c r="B95" s="1" t="s">
        <v>90</v>
      </c>
      <c r="C95" s="1"/>
      <c r="D95" s="2" t="s">
        <v>5</v>
      </c>
      <c r="E95" s="2" t="s">
        <v>6</v>
      </c>
      <c r="F95" s="108"/>
      <c r="G95" s="2" t="s">
        <v>79</v>
      </c>
      <c r="H95" s="53"/>
    </row>
    <row r="96" spans="1:8" ht="23.45" thickBot="1">
      <c r="A96" s="844"/>
      <c r="B96" s="3" t="s">
        <v>91</v>
      </c>
      <c r="C96" s="20" t="s">
        <v>11</v>
      </c>
      <c r="D96" s="5" t="s">
        <v>81</v>
      </c>
      <c r="E96" s="5" t="s">
        <v>81</v>
      </c>
      <c r="F96" s="5" t="s">
        <v>81</v>
      </c>
      <c r="G96" s="5"/>
      <c r="H96" s="53"/>
    </row>
    <row r="97" spans="1:8" ht="12.95" thickBot="1">
      <c r="A97" s="844"/>
      <c r="B97" s="6"/>
      <c r="C97" s="4" t="s">
        <v>15</v>
      </c>
      <c r="D97" s="54"/>
      <c r="E97" s="8"/>
      <c r="F97" s="8"/>
      <c r="G97" s="8"/>
      <c r="H97" s="53"/>
    </row>
    <row r="98" spans="1:8" ht="12.95" thickBot="1">
      <c r="A98" s="844"/>
      <c r="B98" s="6"/>
      <c r="C98" s="846" t="s">
        <v>36</v>
      </c>
      <c r="D98" s="847"/>
      <c r="E98" s="847"/>
      <c r="F98" s="847"/>
      <c r="G98" s="848"/>
      <c r="H98" s="53"/>
    </row>
    <row r="99" spans="1:8" ht="12.95" thickBot="1">
      <c r="A99" s="844"/>
      <c r="B99" s="10"/>
      <c r="C99" s="131"/>
      <c r="D99" s="827"/>
      <c r="E99" s="827"/>
      <c r="F99" s="827"/>
      <c r="G99" s="826"/>
      <c r="H99" s="53"/>
    </row>
    <row r="100" spans="1:8" ht="23.1" customHeight="1" thickBot="1">
      <c r="A100" s="844"/>
      <c r="B100" s="1" t="s">
        <v>90</v>
      </c>
      <c r="C100" s="1"/>
      <c r="D100" s="2" t="s">
        <v>5</v>
      </c>
      <c r="E100" s="2" t="s">
        <v>6</v>
      </c>
      <c r="F100" s="108"/>
      <c r="G100" s="2" t="s">
        <v>79</v>
      </c>
      <c r="H100" s="53"/>
    </row>
    <row r="101" spans="1:8" ht="23.45" thickBot="1">
      <c r="A101" s="844"/>
      <c r="B101" s="3" t="s">
        <v>92</v>
      </c>
      <c r="C101" s="20" t="s">
        <v>11</v>
      </c>
      <c r="D101" s="5" t="s">
        <v>81</v>
      </c>
      <c r="E101" s="5" t="s">
        <v>81</v>
      </c>
      <c r="F101" s="5" t="s">
        <v>81</v>
      </c>
      <c r="G101" s="5"/>
      <c r="H101" s="53"/>
    </row>
    <row r="102" spans="1:8" ht="12.95" thickBot="1">
      <c r="A102" s="844"/>
      <c r="B102" s="6"/>
      <c r="C102" s="4" t="s">
        <v>15</v>
      </c>
      <c r="D102" s="54"/>
      <c r="E102" s="8"/>
      <c r="F102" s="8"/>
      <c r="G102" s="8"/>
      <c r="H102" s="53"/>
    </row>
    <row r="103" spans="1:8" ht="12.95" thickBot="1">
      <c r="A103" s="844"/>
      <c r="B103" s="6"/>
      <c r="C103" s="846" t="s">
        <v>36</v>
      </c>
      <c r="D103" s="847"/>
      <c r="E103" s="847"/>
      <c r="F103" s="847"/>
      <c r="G103" s="848"/>
      <c r="H103" s="53"/>
    </row>
    <row r="104" spans="1:8" ht="12.95" thickBot="1">
      <c r="A104" s="845"/>
      <c r="B104" s="10"/>
      <c r="C104" s="131"/>
      <c r="D104" s="827"/>
      <c r="E104" s="827"/>
      <c r="F104" s="827"/>
      <c r="G104" s="826"/>
      <c r="H104" s="53"/>
    </row>
    <row r="105" spans="1:8" ht="12.95" thickBot="1">
      <c r="A105" s="828" t="s">
        <v>93</v>
      </c>
      <c r="B105" s="127" t="s">
        <v>60</v>
      </c>
      <c r="C105" s="127"/>
      <c r="D105" s="127" t="s">
        <v>61</v>
      </c>
      <c r="E105" s="127" t="s">
        <v>62</v>
      </c>
      <c r="F105" s="127" t="s">
        <v>63</v>
      </c>
      <c r="G105" s="850" t="s">
        <v>64</v>
      </c>
      <c r="H105" s="849"/>
    </row>
    <row r="106" spans="1:8" ht="12.95" thickBot="1">
      <c r="A106" s="829"/>
      <c r="B106" s="132" t="s">
        <v>94</v>
      </c>
      <c r="C106" s="132"/>
      <c r="D106" s="132"/>
      <c r="E106" s="132"/>
      <c r="F106" s="132"/>
      <c r="G106" s="832"/>
      <c r="H106" s="833"/>
    </row>
    <row r="107" spans="1:8" ht="12.95" thickBot="1">
      <c r="A107" s="828" t="s">
        <v>66</v>
      </c>
      <c r="B107" s="127" t="s">
        <v>67</v>
      </c>
      <c r="C107" s="17"/>
      <c r="D107" s="834"/>
      <c r="E107" s="835"/>
      <c r="F107" s="835"/>
      <c r="G107" s="835"/>
      <c r="H107" s="836"/>
    </row>
    <row r="108" spans="1:8" ht="12.95" thickBot="1">
      <c r="A108" s="829"/>
      <c r="B108" s="132"/>
      <c r="C108" s="18"/>
      <c r="D108" s="837"/>
      <c r="E108" s="838"/>
      <c r="F108" s="838"/>
      <c r="G108" s="838"/>
      <c r="H108" s="839"/>
    </row>
    <row r="109" spans="1:8" ht="12.95" hidden="1" thickBot="1">
      <c r="A109" s="12"/>
      <c r="B109" s="12"/>
      <c r="C109" s="12"/>
      <c r="D109" s="12"/>
      <c r="E109" s="12"/>
      <c r="F109" s="12"/>
      <c r="G109" s="12"/>
      <c r="H109" s="12"/>
    </row>
    <row r="110" spans="1:8" ht="12.95" hidden="1" thickBot="1">
      <c r="A110" s="12"/>
      <c r="B110" s="12"/>
      <c r="C110" s="12"/>
      <c r="D110" s="12"/>
      <c r="E110" s="12"/>
      <c r="F110" s="12"/>
      <c r="G110" s="12"/>
      <c r="H110" s="12"/>
    </row>
    <row r="111" spans="1:8" ht="32.1" customHeight="1" thickBot="1">
      <c r="A111" s="13" t="s">
        <v>95</v>
      </c>
      <c r="B111" s="14" t="s">
        <v>96</v>
      </c>
      <c r="C111" s="14"/>
      <c r="D111" s="15" t="s">
        <v>5</v>
      </c>
      <c r="E111" s="15" t="s">
        <v>6</v>
      </c>
      <c r="F111" s="107"/>
      <c r="G111" s="15" t="s">
        <v>79</v>
      </c>
      <c r="H111" s="16" t="s">
        <v>43</v>
      </c>
    </row>
    <row r="112" spans="1:8" ht="46.5" thickBot="1">
      <c r="A112" s="3" t="s">
        <v>97</v>
      </c>
      <c r="B112" s="3" t="s">
        <v>98</v>
      </c>
      <c r="C112" s="4" t="s">
        <v>11</v>
      </c>
      <c r="D112" s="5"/>
      <c r="E112" s="5" t="s">
        <v>99</v>
      </c>
      <c r="F112" s="50"/>
      <c r="G112" s="5" t="str">
        <f>E112</f>
        <v>LGAP  workplan and contribution to logframe indicators finalised and approved by DFID</v>
      </c>
      <c r="H112" s="840" t="s">
        <v>100</v>
      </c>
    </row>
    <row r="113" spans="1:8" ht="12.95" thickBot="1">
      <c r="A113" s="6"/>
      <c r="B113" s="6"/>
      <c r="C113" s="129" t="s">
        <v>15</v>
      </c>
      <c r="D113" s="7"/>
      <c r="E113" s="8"/>
      <c r="F113" s="8"/>
      <c r="G113" s="8"/>
      <c r="H113" s="841"/>
    </row>
    <row r="114" spans="1:8" ht="12.95" thickBot="1">
      <c r="A114" s="6"/>
      <c r="B114" s="6"/>
      <c r="C114" s="818" t="s">
        <v>36</v>
      </c>
      <c r="D114" s="819"/>
      <c r="E114" s="819"/>
      <c r="F114" s="819"/>
      <c r="G114" s="820"/>
      <c r="H114" s="841"/>
    </row>
    <row r="115" spans="1:8" ht="12.95" thickBot="1">
      <c r="A115" s="6"/>
      <c r="B115" s="10"/>
      <c r="C115" s="821"/>
      <c r="D115" s="822"/>
      <c r="E115" s="822"/>
      <c r="F115" s="822"/>
      <c r="G115" s="823"/>
      <c r="H115" s="841"/>
    </row>
    <row r="116" spans="1:8" ht="24.95" customHeight="1" thickBot="1">
      <c r="A116" s="6"/>
      <c r="B116" s="1" t="s">
        <v>101</v>
      </c>
      <c r="C116" s="1"/>
      <c r="D116" s="2" t="s">
        <v>5</v>
      </c>
      <c r="E116" s="2" t="s">
        <v>6</v>
      </c>
      <c r="F116" s="108"/>
      <c r="G116" s="2" t="s">
        <v>79</v>
      </c>
      <c r="H116" s="841"/>
    </row>
    <row r="117" spans="1:8" ht="23.45" thickBot="1">
      <c r="A117" s="6"/>
      <c r="B117" s="3" t="s">
        <v>102</v>
      </c>
      <c r="C117" s="20" t="s">
        <v>11</v>
      </c>
      <c r="D117" s="5"/>
      <c r="E117" s="5" t="str">
        <f>G117</f>
        <v xml:space="preserve">Baseline established and disseminated </v>
      </c>
      <c r="F117" s="50"/>
      <c r="G117" s="5" t="s">
        <v>103</v>
      </c>
      <c r="H117" s="841"/>
    </row>
    <row r="118" spans="1:8" ht="12.95" thickBot="1">
      <c r="A118" s="6"/>
      <c r="B118" s="6"/>
      <c r="C118" s="4" t="s">
        <v>15</v>
      </c>
      <c r="D118" s="21"/>
      <c r="E118" s="8"/>
      <c r="F118" s="8"/>
      <c r="G118" s="8"/>
      <c r="H118" s="841"/>
    </row>
    <row r="119" spans="1:8" ht="12.95" thickBot="1">
      <c r="A119" s="6"/>
      <c r="B119" s="6"/>
      <c r="C119" s="818" t="s">
        <v>36</v>
      </c>
      <c r="D119" s="819"/>
      <c r="E119" s="819"/>
      <c r="F119" s="819"/>
      <c r="G119" s="820"/>
      <c r="H119" s="841"/>
    </row>
    <row r="120" spans="1:8" ht="12.95" thickBot="1">
      <c r="A120" s="10"/>
      <c r="B120" s="10"/>
      <c r="C120" s="821" t="s">
        <v>104</v>
      </c>
      <c r="D120" s="822"/>
      <c r="E120" s="822"/>
      <c r="F120" s="822"/>
      <c r="G120" s="823"/>
      <c r="H120" s="841"/>
    </row>
    <row r="121" spans="1:8" ht="27.6" customHeight="1" thickBot="1">
      <c r="A121" s="125" t="s">
        <v>105</v>
      </c>
      <c r="B121" s="1" t="s">
        <v>106</v>
      </c>
      <c r="C121" s="1"/>
      <c r="D121" s="2" t="s">
        <v>5</v>
      </c>
      <c r="E121" s="2" t="s">
        <v>6</v>
      </c>
      <c r="F121" s="108"/>
      <c r="G121" s="2" t="s">
        <v>79</v>
      </c>
      <c r="H121" s="841"/>
    </row>
    <row r="122" spans="1:8" ht="35.450000000000003" customHeight="1" thickBot="1">
      <c r="A122" s="109"/>
      <c r="B122" s="3" t="s">
        <v>107</v>
      </c>
      <c r="C122" s="128" t="s">
        <v>11</v>
      </c>
      <c r="D122" s="24"/>
      <c r="E122" s="5" t="s">
        <v>13</v>
      </c>
      <c r="F122" s="5"/>
      <c r="G122" s="5" t="str">
        <f>E122</f>
        <v>TBD</v>
      </c>
      <c r="H122" s="841"/>
    </row>
    <row r="123" spans="1:8" ht="12.95" thickBot="1">
      <c r="A123" s="22"/>
      <c r="B123" s="6"/>
      <c r="C123" s="4" t="s">
        <v>15</v>
      </c>
      <c r="D123" s="8"/>
      <c r="E123" s="8"/>
      <c r="F123" s="8"/>
      <c r="G123" s="8"/>
      <c r="H123" s="841"/>
    </row>
    <row r="124" spans="1:8" ht="12.95" thickBot="1">
      <c r="A124" s="22"/>
      <c r="B124" s="6"/>
      <c r="C124" s="818" t="s">
        <v>36</v>
      </c>
      <c r="D124" s="819"/>
      <c r="E124" s="819"/>
      <c r="F124" s="819"/>
      <c r="G124" s="820"/>
      <c r="H124" s="841"/>
    </row>
    <row r="125" spans="1:8" ht="12.95" thickBot="1">
      <c r="A125" s="22"/>
      <c r="B125" s="10"/>
      <c r="C125" s="821" t="s">
        <v>108</v>
      </c>
      <c r="D125" s="822"/>
      <c r="E125" s="822"/>
      <c r="F125" s="822"/>
      <c r="G125" s="823"/>
      <c r="H125" s="842"/>
    </row>
    <row r="126" spans="1:8" ht="12.95" thickBot="1">
      <c r="A126" s="828" t="s">
        <v>93</v>
      </c>
      <c r="B126" s="127" t="s">
        <v>60</v>
      </c>
      <c r="C126" s="127"/>
      <c r="D126" s="127" t="s">
        <v>61</v>
      </c>
      <c r="E126" s="127" t="s">
        <v>62</v>
      </c>
      <c r="F126" s="127" t="s">
        <v>63</v>
      </c>
      <c r="G126" s="830" t="s">
        <v>64</v>
      </c>
      <c r="H126" s="849"/>
    </row>
    <row r="127" spans="1:8" ht="12.95" thickBot="1">
      <c r="A127" s="829"/>
      <c r="B127" s="132" t="s">
        <v>109</v>
      </c>
      <c r="C127" s="132"/>
      <c r="D127" s="132"/>
      <c r="E127" s="132"/>
      <c r="F127" s="132"/>
      <c r="G127" s="832"/>
      <c r="H127" s="833"/>
    </row>
    <row r="128" spans="1:8" ht="12.95" thickBot="1">
      <c r="A128" s="828" t="s">
        <v>66</v>
      </c>
      <c r="B128" s="127" t="s">
        <v>67</v>
      </c>
      <c r="C128" s="17"/>
      <c r="D128" s="834"/>
      <c r="E128" s="835"/>
      <c r="F128" s="835"/>
      <c r="G128" s="835"/>
      <c r="H128" s="836"/>
    </row>
    <row r="129" spans="1:8" ht="12.95" thickBot="1">
      <c r="A129" s="829"/>
      <c r="B129" s="132"/>
      <c r="C129" s="18"/>
      <c r="D129" s="837"/>
      <c r="E129" s="838"/>
      <c r="F129" s="838"/>
      <c r="G129" s="838"/>
      <c r="H129" s="839"/>
    </row>
    <row r="130" spans="1:8" ht="14.45" hidden="1" customHeight="1">
      <c r="A130" s="12"/>
      <c r="B130" s="12"/>
      <c r="C130" s="12"/>
      <c r="D130" s="28"/>
      <c r="E130" s="28"/>
      <c r="F130" s="28"/>
      <c r="G130" s="28"/>
      <c r="H130" s="28"/>
    </row>
    <row r="131" spans="1:8" ht="12.95" hidden="1" thickBot="1"/>
    <row r="132" spans="1:8" ht="12.95" hidden="1" thickBot="1"/>
    <row r="133" spans="1:8" ht="12.95" hidden="1" thickBot="1"/>
    <row r="134" spans="1:8" ht="12.95" hidden="1" thickBot="1">
      <c r="A134" s="12"/>
      <c r="B134" s="12"/>
      <c r="C134" s="12"/>
      <c r="D134" s="12"/>
      <c r="E134" s="12"/>
      <c r="F134" s="12"/>
      <c r="G134" s="12"/>
      <c r="H134" s="12"/>
    </row>
    <row r="135" spans="1:8" ht="12.95" thickBot="1">
      <c r="A135" s="13" t="s">
        <v>110</v>
      </c>
      <c r="B135" s="14" t="s">
        <v>111</v>
      </c>
      <c r="C135" s="14"/>
      <c r="D135" s="15" t="s">
        <v>5</v>
      </c>
      <c r="E135" s="15" t="s">
        <v>6</v>
      </c>
      <c r="F135" s="107"/>
      <c r="G135" s="15" t="s">
        <v>71</v>
      </c>
      <c r="H135" s="16" t="s">
        <v>43</v>
      </c>
    </row>
    <row r="136" spans="1:8" ht="115.5" thickBot="1">
      <c r="A136" s="3" t="s">
        <v>112</v>
      </c>
      <c r="B136" s="3" t="s">
        <v>113</v>
      </c>
      <c r="C136" s="4" t="s">
        <v>11</v>
      </c>
      <c r="D136" s="5"/>
      <c r="E136" s="5" t="s">
        <v>114</v>
      </c>
      <c r="F136" s="50"/>
      <c r="G136" s="5" t="str">
        <f>E136</f>
        <v>Consensus reached by implementing partners, led by UNJP on programme accountability strategy, theory of change and workplan and approved by DFID. Engagement with MoHP and MoLGRD on accountability strategy commenced</v>
      </c>
      <c r="H136" s="840" t="s">
        <v>115</v>
      </c>
    </row>
    <row r="137" spans="1:8" ht="12.95" thickBot="1">
      <c r="A137" s="6"/>
      <c r="B137" s="6"/>
      <c r="C137" s="129" t="s">
        <v>15</v>
      </c>
      <c r="D137" s="7"/>
      <c r="E137" s="8"/>
      <c r="F137" s="8"/>
      <c r="G137" s="8"/>
      <c r="H137" s="841"/>
    </row>
    <row r="138" spans="1:8" ht="12.95" thickBot="1">
      <c r="A138" s="6"/>
      <c r="B138" s="6"/>
      <c r="C138" s="818" t="s">
        <v>36</v>
      </c>
      <c r="D138" s="819"/>
      <c r="E138" s="819"/>
      <c r="F138" s="819"/>
      <c r="G138" s="820"/>
      <c r="H138" s="841"/>
    </row>
    <row r="139" spans="1:8" ht="12.95" thickBot="1">
      <c r="A139" s="6"/>
      <c r="B139" s="10"/>
      <c r="C139" s="821" t="s">
        <v>104</v>
      </c>
      <c r="D139" s="822"/>
      <c r="E139" s="822"/>
      <c r="F139" s="822"/>
      <c r="G139" s="823"/>
      <c r="H139" s="841"/>
    </row>
    <row r="140" spans="1:8" ht="12.95" thickBot="1">
      <c r="A140" s="51" t="s">
        <v>105</v>
      </c>
      <c r="B140" s="1" t="s">
        <v>116</v>
      </c>
      <c r="C140" s="1"/>
      <c r="D140" s="2" t="s">
        <v>5</v>
      </c>
      <c r="E140" s="2" t="s">
        <v>6</v>
      </c>
      <c r="F140" s="108"/>
      <c r="G140" s="2" t="s">
        <v>79</v>
      </c>
      <c r="H140" s="841"/>
    </row>
    <row r="141" spans="1:8" ht="69.599999999999994" thickBot="1">
      <c r="A141" s="851"/>
      <c r="B141" s="3" t="s">
        <v>117</v>
      </c>
      <c r="C141" s="20" t="s">
        <v>11</v>
      </c>
      <c r="D141" s="5"/>
      <c r="E141" s="5" t="s">
        <v>118</v>
      </c>
      <c r="F141" s="50"/>
      <c r="G141" s="5" t="str">
        <f>E141</f>
        <v xml:space="preserve">Assessment report on accountability mechanisms in districts disseminated and informs programme accountability strategy and workplan </v>
      </c>
      <c r="H141" s="841"/>
    </row>
    <row r="142" spans="1:8" ht="12.95" thickBot="1">
      <c r="A142" s="851"/>
      <c r="B142" s="6"/>
      <c r="C142" s="4" t="s">
        <v>15</v>
      </c>
      <c r="D142" s="21"/>
      <c r="E142" s="8"/>
      <c r="F142" s="8"/>
      <c r="G142" s="8"/>
      <c r="H142" s="841"/>
    </row>
    <row r="143" spans="1:8" ht="12.95" thickBot="1">
      <c r="A143" s="851"/>
      <c r="B143" s="6"/>
      <c r="C143" s="818" t="s">
        <v>36</v>
      </c>
      <c r="D143" s="819"/>
      <c r="E143" s="819"/>
      <c r="F143" s="819"/>
      <c r="G143" s="820"/>
      <c r="H143" s="841"/>
    </row>
    <row r="144" spans="1:8" ht="12.95" thickBot="1">
      <c r="A144" s="851"/>
      <c r="B144" s="10"/>
      <c r="C144" s="821" t="s">
        <v>119</v>
      </c>
      <c r="D144" s="822"/>
      <c r="E144" s="822"/>
      <c r="F144" s="822"/>
      <c r="G144" s="823"/>
      <c r="H144" s="841"/>
    </row>
    <row r="145" spans="1:8" ht="12.95" hidden="1" customHeight="1">
      <c r="A145" s="851"/>
      <c r="B145" s="1" t="s">
        <v>120</v>
      </c>
      <c r="C145" s="1"/>
      <c r="D145" s="2" t="s">
        <v>5</v>
      </c>
      <c r="E145" s="2" t="s">
        <v>6</v>
      </c>
      <c r="F145" s="2" t="s">
        <v>7</v>
      </c>
      <c r="G145" s="2" t="s">
        <v>39</v>
      </c>
      <c r="H145" s="841"/>
    </row>
    <row r="146" spans="1:8" ht="12.95" hidden="1" customHeight="1">
      <c r="A146" s="851"/>
      <c r="B146" s="3"/>
      <c r="C146" s="128" t="s">
        <v>11</v>
      </c>
      <c r="D146" s="24"/>
      <c r="E146" s="5"/>
      <c r="F146" s="5"/>
      <c r="G146" s="5"/>
      <c r="H146" s="841"/>
    </row>
    <row r="147" spans="1:8" ht="12.95" hidden="1" customHeight="1">
      <c r="A147" s="851"/>
      <c r="B147" s="6"/>
      <c r="C147" s="4" t="s">
        <v>15</v>
      </c>
      <c r="D147" s="7"/>
      <c r="E147" s="8"/>
      <c r="F147" s="8"/>
      <c r="G147" s="8"/>
      <c r="H147" s="841"/>
    </row>
    <row r="148" spans="1:8" ht="12.95" hidden="1" customHeight="1">
      <c r="A148" s="851"/>
      <c r="B148" s="6"/>
      <c r="C148" s="818" t="s">
        <v>36</v>
      </c>
      <c r="D148" s="819"/>
      <c r="E148" s="819"/>
      <c r="F148" s="819"/>
      <c r="G148" s="820"/>
      <c r="H148" s="841"/>
    </row>
    <row r="149" spans="1:8" ht="12.95" hidden="1" customHeight="1">
      <c r="A149" s="851"/>
      <c r="B149" s="10"/>
      <c r="C149" s="821"/>
      <c r="D149" s="822"/>
      <c r="E149" s="822"/>
      <c r="F149" s="822"/>
      <c r="G149" s="823"/>
      <c r="H149" s="842"/>
    </row>
    <row r="150" spans="1:8" ht="23.1" customHeight="1" thickBot="1">
      <c r="A150" s="851"/>
      <c r="B150" s="1" t="s">
        <v>120</v>
      </c>
      <c r="C150" s="1"/>
      <c r="D150" s="2" t="s">
        <v>5</v>
      </c>
      <c r="E150" s="2" t="s">
        <v>6</v>
      </c>
      <c r="F150" s="108"/>
      <c r="G150" s="2" t="s">
        <v>79</v>
      </c>
      <c r="H150" s="53"/>
    </row>
    <row r="151" spans="1:8" ht="35.1" thickBot="1">
      <c r="A151" s="851"/>
      <c r="B151" s="3" t="s">
        <v>121</v>
      </c>
      <c r="C151" s="20"/>
      <c r="D151" s="5" t="s">
        <v>81</v>
      </c>
      <c r="E151" s="5" t="s">
        <v>81</v>
      </c>
      <c r="F151" s="5" t="s">
        <v>81</v>
      </c>
      <c r="G151" s="5" t="s">
        <v>81</v>
      </c>
      <c r="H151" s="53"/>
    </row>
    <row r="152" spans="1:8" ht="12.95" thickBot="1">
      <c r="A152" s="851"/>
      <c r="B152" s="6"/>
      <c r="C152" s="4" t="s">
        <v>15</v>
      </c>
      <c r="D152" s="54"/>
      <c r="E152" s="8"/>
      <c r="F152" s="8"/>
      <c r="G152" s="8"/>
      <c r="H152" s="53"/>
    </row>
    <row r="153" spans="1:8" ht="12.95" thickBot="1">
      <c r="A153" s="851"/>
      <c r="B153" s="6"/>
      <c r="C153" s="846" t="s">
        <v>36</v>
      </c>
      <c r="D153" s="847"/>
      <c r="E153" s="847"/>
      <c r="F153" s="847"/>
      <c r="G153" s="848"/>
      <c r="H153" s="53"/>
    </row>
    <row r="154" spans="1:8" ht="12.95" thickBot="1">
      <c r="A154" s="851"/>
      <c r="B154" s="10"/>
      <c r="C154" s="131"/>
      <c r="D154" s="827"/>
      <c r="E154" s="827"/>
      <c r="F154" s="827"/>
      <c r="G154" s="826"/>
      <c r="H154" s="53"/>
    </row>
    <row r="155" spans="1:8" ht="12.95" thickBot="1">
      <c r="A155" s="828" t="s">
        <v>93</v>
      </c>
      <c r="B155" s="127" t="s">
        <v>60</v>
      </c>
      <c r="C155" s="127"/>
      <c r="D155" s="127" t="s">
        <v>61</v>
      </c>
      <c r="E155" s="127" t="s">
        <v>62</v>
      </c>
      <c r="F155" s="127" t="s">
        <v>63</v>
      </c>
      <c r="G155" s="830" t="s">
        <v>64</v>
      </c>
      <c r="H155" s="849"/>
    </row>
    <row r="156" spans="1:8" ht="12.95" thickBot="1">
      <c r="A156" s="829"/>
      <c r="B156" s="132" t="s">
        <v>122</v>
      </c>
      <c r="C156" s="132"/>
      <c r="D156" s="132"/>
      <c r="E156" s="132"/>
      <c r="F156" s="132"/>
      <c r="G156" s="832"/>
      <c r="H156" s="833"/>
    </row>
    <row r="157" spans="1:8" ht="12.95" thickBot="1">
      <c r="A157" s="828" t="s">
        <v>66</v>
      </c>
      <c r="B157" s="127" t="s">
        <v>67</v>
      </c>
      <c r="C157" s="17"/>
      <c r="D157" s="834"/>
      <c r="E157" s="835"/>
      <c r="F157" s="835"/>
      <c r="G157" s="835"/>
      <c r="H157" s="836"/>
    </row>
    <row r="158" spans="1:8" ht="12.95" thickBot="1">
      <c r="A158" s="829"/>
      <c r="B158" s="132"/>
      <c r="C158" s="18"/>
      <c r="D158" s="837"/>
      <c r="E158" s="838"/>
      <c r="F158" s="838"/>
      <c r="G158" s="838"/>
      <c r="H158" s="839"/>
    </row>
    <row r="159" spans="1:8" ht="12.95" hidden="1" thickBot="1">
      <c r="A159" s="12"/>
      <c r="B159" s="12"/>
      <c r="C159" s="12"/>
      <c r="D159" s="28"/>
      <c r="E159" s="28"/>
      <c r="F159" s="28"/>
      <c r="G159" s="28"/>
      <c r="H159" s="28"/>
    </row>
    <row r="160" spans="1:8" ht="12.95" hidden="1" thickBot="1"/>
    <row r="161" spans="1:8" ht="12.95" hidden="1" thickBot="1"/>
    <row r="162" spans="1:8" ht="12.95" hidden="1" thickBot="1"/>
    <row r="163" spans="1:8" ht="12.95" hidden="1" thickBot="1">
      <c r="A163" s="12"/>
      <c r="B163" s="12"/>
      <c r="C163" s="12"/>
      <c r="D163" s="12"/>
      <c r="E163" s="12"/>
      <c r="F163" s="12"/>
      <c r="G163" s="12"/>
      <c r="H163" s="12"/>
    </row>
    <row r="164" spans="1:8" ht="12.95" hidden="1" thickBot="1">
      <c r="A164" s="13" t="s">
        <v>95</v>
      </c>
      <c r="B164" s="14" t="s">
        <v>96</v>
      </c>
      <c r="C164" s="14"/>
      <c r="D164" s="15" t="s">
        <v>5</v>
      </c>
      <c r="E164" s="15" t="s">
        <v>6</v>
      </c>
      <c r="F164" s="15" t="s">
        <v>7</v>
      </c>
      <c r="G164" s="15" t="s">
        <v>123</v>
      </c>
      <c r="H164" s="16" t="s">
        <v>43</v>
      </c>
    </row>
    <row r="165" spans="1:8" ht="12.95" hidden="1" thickBot="1">
      <c r="A165" s="3"/>
      <c r="B165" s="3"/>
      <c r="C165" s="4" t="s">
        <v>11</v>
      </c>
      <c r="D165" s="5"/>
      <c r="E165" s="5"/>
      <c r="F165" s="5"/>
      <c r="G165" s="5"/>
      <c r="H165" s="852"/>
    </row>
    <row r="166" spans="1:8" ht="12.95" hidden="1" thickBot="1">
      <c r="A166" s="6"/>
      <c r="B166" s="6"/>
      <c r="C166" s="129" t="s">
        <v>15</v>
      </c>
      <c r="D166" s="7"/>
      <c r="E166" s="8"/>
      <c r="F166" s="8"/>
      <c r="G166" s="8"/>
      <c r="H166" s="853"/>
    </row>
    <row r="167" spans="1:8" ht="12.95" hidden="1" thickBot="1">
      <c r="A167" s="6"/>
      <c r="B167" s="6"/>
      <c r="C167" s="818" t="s">
        <v>36</v>
      </c>
      <c r="D167" s="819"/>
      <c r="E167" s="819"/>
      <c r="F167" s="819"/>
      <c r="G167" s="820"/>
      <c r="H167" s="853"/>
    </row>
    <row r="168" spans="1:8" ht="12.95" hidden="1" thickBot="1">
      <c r="A168" s="6"/>
      <c r="B168" s="10"/>
      <c r="C168" s="821"/>
      <c r="D168" s="822"/>
      <c r="E168" s="822"/>
      <c r="F168" s="822"/>
      <c r="G168" s="823"/>
      <c r="H168" s="853"/>
    </row>
    <row r="169" spans="1:8" ht="12.95" hidden="1" thickBot="1">
      <c r="A169" s="6"/>
      <c r="B169" s="1" t="s">
        <v>101</v>
      </c>
      <c r="C169" s="1"/>
      <c r="D169" s="2" t="s">
        <v>5</v>
      </c>
      <c r="E169" s="2" t="s">
        <v>6</v>
      </c>
      <c r="F169" s="2" t="s">
        <v>7</v>
      </c>
      <c r="G169" s="2" t="s">
        <v>39</v>
      </c>
      <c r="H169" s="853"/>
    </row>
    <row r="170" spans="1:8" ht="12.95" hidden="1" thickBot="1">
      <c r="A170" s="6"/>
      <c r="B170" s="3"/>
      <c r="C170" s="20" t="s">
        <v>11</v>
      </c>
      <c r="D170" s="5"/>
      <c r="E170" s="5"/>
      <c r="F170" s="5"/>
      <c r="G170" s="5"/>
      <c r="H170" s="853"/>
    </row>
    <row r="171" spans="1:8" ht="12.95" hidden="1" thickBot="1">
      <c r="A171" s="6"/>
      <c r="B171" s="6"/>
      <c r="C171" s="4" t="s">
        <v>15</v>
      </c>
      <c r="D171" s="21"/>
      <c r="E171" s="8"/>
      <c r="F171" s="8"/>
      <c r="G171" s="8"/>
      <c r="H171" s="853"/>
    </row>
    <row r="172" spans="1:8" ht="12.95" hidden="1" thickBot="1">
      <c r="A172" s="6"/>
      <c r="B172" s="6"/>
      <c r="C172" s="818" t="s">
        <v>36</v>
      </c>
      <c r="D172" s="819"/>
      <c r="E172" s="819"/>
      <c r="F172" s="819"/>
      <c r="G172" s="820"/>
      <c r="H172" s="853"/>
    </row>
    <row r="173" spans="1:8" ht="12.95" hidden="1" thickBot="1">
      <c r="A173" s="10"/>
      <c r="B173" s="10"/>
      <c r="C173" s="821"/>
      <c r="D173" s="822"/>
      <c r="E173" s="822"/>
      <c r="F173" s="822"/>
      <c r="G173" s="823"/>
      <c r="H173" s="853"/>
    </row>
    <row r="174" spans="1:8" ht="12.95" hidden="1" thickBot="1">
      <c r="A174" s="125" t="s">
        <v>124</v>
      </c>
      <c r="B174" s="1" t="s">
        <v>106</v>
      </c>
      <c r="C174" s="1"/>
      <c r="D174" s="2" t="s">
        <v>5</v>
      </c>
      <c r="E174" s="2" t="s">
        <v>6</v>
      </c>
      <c r="F174" s="2" t="s">
        <v>7</v>
      </c>
      <c r="G174" s="2" t="s">
        <v>39</v>
      </c>
      <c r="H174" s="853"/>
    </row>
    <row r="175" spans="1:8" ht="12.95" hidden="1" thickBot="1">
      <c r="A175" s="133"/>
      <c r="B175" s="3"/>
      <c r="C175" s="128" t="s">
        <v>11</v>
      </c>
      <c r="D175" s="24"/>
      <c r="E175" s="5"/>
      <c r="F175" s="5"/>
      <c r="G175" s="5"/>
      <c r="H175" s="853"/>
    </row>
    <row r="176" spans="1:8" ht="12.95" hidden="1" thickBot="1">
      <c r="A176" s="22"/>
      <c r="B176" s="6"/>
      <c r="C176" s="4" t="s">
        <v>15</v>
      </c>
      <c r="D176" s="7"/>
      <c r="E176" s="8"/>
      <c r="F176" s="8"/>
      <c r="G176" s="8"/>
      <c r="H176" s="853"/>
    </row>
    <row r="177" spans="1:8" ht="12.95" hidden="1" thickBot="1">
      <c r="A177" s="22"/>
      <c r="B177" s="6"/>
      <c r="C177" s="818" t="s">
        <v>36</v>
      </c>
      <c r="D177" s="819"/>
      <c r="E177" s="819"/>
      <c r="F177" s="819"/>
      <c r="G177" s="820"/>
      <c r="H177" s="853"/>
    </row>
    <row r="178" spans="1:8" ht="12.95" hidden="1" thickBot="1">
      <c r="A178" s="23"/>
      <c r="B178" s="10"/>
      <c r="C178" s="821"/>
      <c r="D178" s="822"/>
      <c r="E178" s="822"/>
      <c r="F178" s="822"/>
      <c r="G178" s="823"/>
      <c r="H178" s="854"/>
    </row>
    <row r="179" spans="1:8" ht="12.95" hidden="1" thickBot="1">
      <c r="A179" s="828" t="s">
        <v>125</v>
      </c>
      <c r="B179" s="127" t="s">
        <v>60</v>
      </c>
      <c r="C179" s="127"/>
      <c r="D179" s="127" t="s">
        <v>61</v>
      </c>
      <c r="E179" s="127" t="s">
        <v>62</v>
      </c>
      <c r="F179" s="127" t="s">
        <v>63</v>
      </c>
      <c r="G179" s="830" t="s">
        <v>64</v>
      </c>
      <c r="H179" s="849"/>
    </row>
    <row r="180" spans="1:8" ht="12.95" hidden="1" thickBot="1">
      <c r="A180" s="829"/>
      <c r="B180" s="132"/>
      <c r="C180" s="132"/>
      <c r="D180" s="132"/>
      <c r="E180" s="132"/>
      <c r="F180" s="132"/>
      <c r="G180" s="832"/>
      <c r="H180" s="833"/>
    </row>
    <row r="181" spans="1:8" ht="12.95" hidden="1" thickBot="1">
      <c r="A181" s="828" t="s">
        <v>66</v>
      </c>
      <c r="B181" s="127" t="s">
        <v>67</v>
      </c>
      <c r="C181" s="17"/>
      <c r="D181" s="834"/>
      <c r="E181" s="835"/>
      <c r="F181" s="835"/>
      <c r="G181" s="835"/>
      <c r="H181" s="836"/>
    </row>
    <row r="182" spans="1:8" ht="12.95" hidden="1" thickBot="1">
      <c r="A182" s="829"/>
      <c r="B182" s="132"/>
      <c r="C182" s="18"/>
      <c r="D182" s="837"/>
      <c r="E182" s="838"/>
      <c r="F182" s="838"/>
      <c r="G182" s="838"/>
      <c r="H182" s="839"/>
    </row>
    <row r="183" spans="1:8" ht="12.95" hidden="1" thickBot="1">
      <c r="A183" s="12"/>
      <c r="B183" s="12"/>
      <c r="C183" s="12"/>
      <c r="D183" s="28"/>
      <c r="E183" s="28"/>
      <c r="F183" s="28"/>
      <c r="G183" s="28"/>
      <c r="H183" s="28"/>
    </row>
    <row r="184" spans="1:8" ht="12.95" hidden="1" thickBot="1">
      <c r="A184" s="12"/>
      <c r="B184" s="12"/>
      <c r="C184" s="12"/>
      <c r="D184" s="12"/>
      <c r="E184" s="12"/>
      <c r="F184" s="12"/>
      <c r="G184" s="12"/>
      <c r="H184" s="12"/>
    </row>
    <row r="185" spans="1:8" ht="12.95" hidden="1" thickBot="1">
      <c r="A185" s="13" t="s">
        <v>95</v>
      </c>
      <c r="B185" s="14" t="s">
        <v>96</v>
      </c>
      <c r="C185" s="14"/>
      <c r="D185" s="15" t="s">
        <v>5</v>
      </c>
      <c r="E185" s="15" t="s">
        <v>6</v>
      </c>
      <c r="F185" s="15" t="s">
        <v>7</v>
      </c>
      <c r="G185" s="15" t="s">
        <v>123</v>
      </c>
      <c r="H185" s="16" t="s">
        <v>43</v>
      </c>
    </row>
    <row r="186" spans="1:8" ht="12.95" hidden="1" thickBot="1">
      <c r="A186" s="3"/>
      <c r="B186" s="3"/>
      <c r="C186" s="4" t="s">
        <v>11</v>
      </c>
      <c r="D186" s="5"/>
      <c r="E186" s="5"/>
      <c r="F186" s="5"/>
      <c r="G186" s="5"/>
      <c r="H186" s="852"/>
    </row>
    <row r="187" spans="1:8" ht="12.95" hidden="1" thickBot="1">
      <c r="A187" s="6"/>
      <c r="B187" s="6"/>
      <c r="C187" s="129" t="s">
        <v>15</v>
      </c>
      <c r="D187" s="7"/>
      <c r="E187" s="8"/>
      <c r="F187" s="8"/>
      <c r="G187" s="8"/>
      <c r="H187" s="853"/>
    </row>
    <row r="188" spans="1:8" ht="12.95" hidden="1" thickBot="1">
      <c r="A188" s="6"/>
      <c r="B188" s="6"/>
      <c r="C188" s="818" t="s">
        <v>36</v>
      </c>
      <c r="D188" s="819"/>
      <c r="E188" s="819"/>
      <c r="F188" s="819"/>
      <c r="G188" s="820"/>
      <c r="H188" s="853"/>
    </row>
    <row r="189" spans="1:8" ht="12.95" hidden="1" thickBot="1">
      <c r="A189" s="6"/>
      <c r="B189" s="10"/>
      <c r="C189" s="821"/>
      <c r="D189" s="822"/>
      <c r="E189" s="822"/>
      <c r="F189" s="822"/>
      <c r="G189" s="823"/>
      <c r="H189" s="853"/>
    </row>
    <row r="190" spans="1:8" ht="12.95" hidden="1" thickBot="1">
      <c r="A190" s="6"/>
      <c r="B190" s="1" t="s">
        <v>101</v>
      </c>
      <c r="C190" s="1"/>
      <c r="D190" s="2" t="s">
        <v>5</v>
      </c>
      <c r="E190" s="2" t="s">
        <v>6</v>
      </c>
      <c r="F190" s="2" t="s">
        <v>7</v>
      </c>
      <c r="G190" s="2" t="s">
        <v>39</v>
      </c>
      <c r="H190" s="853"/>
    </row>
    <row r="191" spans="1:8" ht="12.95" hidden="1" thickBot="1">
      <c r="A191" s="6"/>
      <c r="B191" s="3"/>
      <c r="C191" s="20" t="s">
        <v>11</v>
      </c>
      <c r="D191" s="5"/>
      <c r="E191" s="5"/>
      <c r="F191" s="5"/>
      <c r="G191" s="5"/>
      <c r="H191" s="853"/>
    </row>
    <row r="192" spans="1:8" ht="12.95" hidden="1" thickBot="1">
      <c r="A192" s="6"/>
      <c r="B192" s="6"/>
      <c r="C192" s="4" t="s">
        <v>15</v>
      </c>
      <c r="D192" s="21"/>
      <c r="E192" s="8"/>
      <c r="F192" s="8"/>
      <c r="G192" s="8"/>
      <c r="H192" s="853"/>
    </row>
    <row r="193" spans="1:8" ht="12.95" hidden="1" thickBot="1">
      <c r="A193" s="6"/>
      <c r="B193" s="6"/>
      <c r="C193" s="818" t="s">
        <v>36</v>
      </c>
      <c r="D193" s="819"/>
      <c r="E193" s="819"/>
      <c r="F193" s="819"/>
      <c r="G193" s="820"/>
      <c r="H193" s="853"/>
    </row>
    <row r="194" spans="1:8" ht="12.95" hidden="1" thickBot="1">
      <c r="A194" s="10"/>
      <c r="B194" s="10"/>
      <c r="C194" s="821"/>
      <c r="D194" s="822"/>
      <c r="E194" s="822"/>
      <c r="F194" s="822"/>
      <c r="G194" s="823"/>
      <c r="H194" s="853"/>
    </row>
    <row r="195" spans="1:8" ht="12.95" hidden="1" thickBot="1">
      <c r="A195" s="125" t="s">
        <v>124</v>
      </c>
      <c r="B195" s="1" t="s">
        <v>106</v>
      </c>
      <c r="C195" s="1"/>
      <c r="D195" s="2" t="s">
        <v>5</v>
      </c>
      <c r="E195" s="2" t="s">
        <v>6</v>
      </c>
      <c r="F195" s="2" t="s">
        <v>7</v>
      </c>
      <c r="G195" s="2" t="s">
        <v>39</v>
      </c>
      <c r="H195" s="853"/>
    </row>
    <row r="196" spans="1:8" ht="12.95" hidden="1" thickBot="1">
      <c r="A196" s="133"/>
      <c r="B196" s="3"/>
      <c r="C196" s="128" t="s">
        <v>11</v>
      </c>
      <c r="D196" s="24"/>
      <c r="E196" s="5"/>
      <c r="F196" s="5"/>
      <c r="G196" s="5"/>
      <c r="H196" s="853"/>
    </row>
    <row r="197" spans="1:8" ht="12.95" hidden="1" thickBot="1">
      <c r="A197" s="22"/>
      <c r="B197" s="6"/>
      <c r="C197" s="4" t="s">
        <v>15</v>
      </c>
      <c r="D197" s="7"/>
      <c r="E197" s="8"/>
      <c r="F197" s="8"/>
      <c r="G197" s="8"/>
      <c r="H197" s="853"/>
    </row>
    <row r="198" spans="1:8" ht="12.95" hidden="1" thickBot="1">
      <c r="A198" s="22"/>
      <c r="B198" s="6"/>
      <c r="C198" s="818" t="s">
        <v>36</v>
      </c>
      <c r="D198" s="819"/>
      <c r="E198" s="819"/>
      <c r="F198" s="819"/>
      <c r="G198" s="820"/>
      <c r="H198" s="853"/>
    </row>
    <row r="199" spans="1:8" ht="12.95" hidden="1" thickBot="1">
      <c r="A199" s="23"/>
      <c r="B199" s="10"/>
      <c r="C199" s="821"/>
      <c r="D199" s="822"/>
      <c r="E199" s="822"/>
      <c r="F199" s="822"/>
      <c r="G199" s="823"/>
      <c r="H199" s="854"/>
    </row>
    <row r="200" spans="1:8" ht="12.95" hidden="1" thickBot="1">
      <c r="A200" s="828" t="s">
        <v>125</v>
      </c>
      <c r="B200" s="127" t="s">
        <v>60</v>
      </c>
      <c r="C200" s="127"/>
      <c r="D200" s="127" t="s">
        <v>61</v>
      </c>
      <c r="E200" s="127" t="s">
        <v>62</v>
      </c>
      <c r="F200" s="127" t="s">
        <v>63</v>
      </c>
      <c r="G200" s="830" t="s">
        <v>64</v>
      </c>
      <c r="H200" s="849"/>
    </row>
    <row r="201" spans="1:8" ht="12.95" hidden="1" thickBot="1">
      <c r="A201" s="829"/>
      <c r="B201" s="132"/>
      <c r="C201" s="132"/>
      <c r="D201" s="132"/>
      <c r="E201" s="132"/>
      <c r="F201" s="132"/>
      <c r="G201" s="832"/>
      <c r="H201" s="833"/>
    </row>
    <row r="202" spans="1:8" ht="12.95" hidden="1" thickBot="1">
      <c r="A202" s="828" t="s">
        <v>66</v>
      </c>
      <c r="B202" s="127" t="s">
        <v>67</v>
      </c>
      <c r="C202" s="17"/>
      <c r="D202" s="834"/>
      <c r="E202" s="835"/>
      <c r="F202" s="835"/>
      <c r="G202" s="835"/>
      <c r="H202" s="836"/>
    </row>
    <row r="203" spans="1:8" ht="12.95" hidden="1" thickBot="1">
      <c r="A203" s="829"/>
      <c r="B203" s="132"/>
      <c r="C203" s="18"/>
      <c r="D203" s="837"/>
      <c r="E203" s="838"/>
      <c r="F203" s="838"/>
      <c r="G203" s="838"/>
      <c r="H203" s="839"/>
    </row>
    <row r="204" spans="1:8" ht="12.95" hidden="1" thickBot="1">
      <c r="A204" s="12"/>
      <c r="B204" s="12"/>
      <c r="C204" s="12"/>
      <c r="D204" s="28"/>
      <c r="E204" s="28"/>
      <c r="F204" s="28"/>
      <c r="G204" s="28"/>
      <c r="H204" s="28"/>
    </row>
    <row r="205" spans="1:8" ht="12.95" hidden="1" thickBot="1"/>
    <row r="206" spans="1:8" ht="12.95" hidden="1" thickBot="1"/>
    <row r="207" spans="1:8" ht="12.95" hidden="1" thickBot="1"/>
    <row r="208" spans="1:8" ht="12.95" hidden="1" thickBot="1"/>
    <row r="209" ht="12.95" hidden="1" thickBot="1"/>
    <row r="210" ht="12.95" hidden="1" thickBot="1"/>
    <row r="211" ht="12.95" hidden="1" thickBot="1"/>
    <row r="212" ht="12.95" hidden="1" thickBot="1"/>
    <row r="213" ht="12.95" hidden="1" thickBot="1"/>
    <row r="214" ht="12.95" hidden="1" thickBot="1"/>
    <row r="215" ht="12.95" hidden="1" thickBot="1"/>
    <row r="216" ht="12.95" hidden="1" thickBot="1"/>
    <row r="217" ht="12.95" hidden="1" thickBot="1"/>
    <row r="218" ht="12.95" hidden="1" thickBot="1"/>
    <row r="219" ht="12.95" hidden="1" thickBot="1"/>
    <row r="220" ht="12.95" hidden="1" thickBot="1"/>
    <row r="221" ht="12.95" hidden="1" thickBot="1"/>
    <row r="222" ht="12.95" hidden="1" thickBot="1"/>
    <row r="223" ht="12.95" hidden="1" thickBot="1"/>
    <row r="224" ht="12.95" hidden="1" thickBot="1"/>
    <row r="225" spans="1:8" ht="12.95" hidden="1" thickBot="1"/>
    <row r="226" spans="1:8" ht="12.95" hidden="1" thickBot="1"/>
    <row r="227" spans="1:8" ht="12.95" hidden="1" thickBot="1"/>
    <row r="228" spans="1:8" ht="12.95" hidden="1" thickBot="1"/>
    <row r="229" spans="1:8" ht="12.95" hidden="1" thickBot="1"/>
    <row r="230" spans="1:8" ht="12.95" hidden="1" thickBot="1"/>
    <row r="231" spans="1:8" ht="12.95" hidden="1" thickBot="1"/>
    <row r="232" spans="1:8" ht="12.95" hidden="1" thickBot="1"/>
    <row r="233" spans="1:8" ht="12.95" hidden="1" thickBot="1"/>
    <row r="234" spans="1:8" ht="12.95" hidden="1" thickBot="1"/>
    <row r="235" spans="1:8" ht="12.95" thickBot="1">
      <c r="A235" s="13" t="s">
        <v>126</v>
      </c>
      <c r="B235" s="14" t="s">
        <v>127</v>
      </c>
      <c r="C235" s="19"/>
      <c r="D235" s="15" t="s">
        <v>5</v>
      </c>
      <c r="E235" s="15" t="s">
        <v>6</v>
      </c>
      <c r="F235" s="107"/>
      <c r="G235" s="15" t="s">
        <v>71</v>
      </c>
      <c r="H235" s="16" t="s">
        <v>43</v>
      </c>
    </row>
    <row r="236" spans="1:8" ht="57.95" thickBot="1">
      <c r="A236" s="3" t="s">
        <v>128</v>
      </c>
      <c r="B236" s="3" t="s">
        <v>129</v>
      </c>
      <c r="C236" s="4" t="s">
        <v>11</v>
      </c>
      <c r="D236" s="5"/>
      <c r="E236" s="5" t="s">
        <v>130</v>
      </c>
      <c r="F236" s="50"/>
      <c r="G236" s="5" t="str">
        <f>E236</f>
        <v xml:space="preserve">MOU signed with UNICEF and final programme document , logframe and Costed Workplan approved by DFID; </v>
      </c>
      <c r="H236" s="840" t="s">
        <v>131</v>
      </c>
    </row>
    <row r="237" spans="1:8" ht="12.95" thickBot="1">
      <c r="A237" s="6"/>
      <c r="B237" s="6"/>
      <c r="C237" s="130" t="s">
        <v>15</v>
      </c>
      <c r="D237" s="7"/>
      <c r="E237" s="8"/>
      <c r="F237" s="8"/>
      <c r="G237" s="8"/>
      <c r="H237" s="841"/>
    </row>
    <row r="238" spans="1:8" ht="12.95" thickBot="1">
      <c r="A238" s="6"/>
      <c r="B238" s="6"/>
      <c r="C238" s="818" t="s">
        <v>77</v>
      </c>
      <c r="D238" s="819"/>
      <c r="E238" s="819"/>
      <c r="F238" s="819"/>
      <c r="G238" s="820"/>
      <c r="H238" s="841"/>
    </row>
    <row r="239" spans="1:8" ht="12.95" thickBot="1">
      <c r="A239" s="6"/>
      <c r="B239" s="10"/>
      <c r="C239" s="821"/>
      <c r="D239" s="822"/>
      <c r="E239" s="822"/>
      <c r="F239" s="822"/>
      <c r="G239" s="823"/>
      <c r="H239" s="841"/>
    </row>
    <row r="240" spans="1:8" ht="12.95" thickBot="1">
      <c r="A240" s="6"/>
      <c r="B240" s="1" t="s">
        <v>132</v>
      </c>
      <c r="C240" s="1"/>
      <c r="D240" s="2" t="s">
        <v>5</v>
      </c>
      <c r="E240" s="2" t="s">
        <v>6</v>
      </c>
      <c r="F240" s="108"/>
      <c r="G240" s="2" t="s">
        <v>79</v>
      </c>
      <c r="H240" s="841"/>
    </row>
    <row r="241" spans="1:8" ht="126.95" thickBot="1">
      <c r="A241" s="6"/>
      <c r="B241" s="3" t="s">
        <v>133</v>
      </c>
      <c r="C241" s="20" t="s">
        <v>11</v>
      </c>
      <c r="D241" s="5" t="s">
        <v>81</v>
      </c>
      <c r="E241" s="5" t="s">
        <v>134</v>
      </c>
      <c r="F241" s="50"/>
      <c r="G241" s="5" t="str">
        <f>E241</f>
        <v>Programme overarching logframe developed and approved by DFID with agreement of all implementing partners; programme operational research framework developed, client satisfaction baseline study commenced in conjunction with UNJP</v>
      </c>
      <c r="H241" s="841"/>
    </row>
    <row r="242" spans="1:8" ht="12.95" thickBot="1">
      <c r="A242" s="6"/>
      <c r="B242" s="6"/>
      <c r="C242" s="4" t="s">
        <v>15</v>
      </c>
      <c r="D242" s="21"/>
      <c r="E242" s="8"/>
      <c r="F242" s="8"/>
      <c r="G242" s="8"/>
      <c r="H242" s="841"/>
    </row>
    <row r="243" spans="1:8" ht="12.95" thickBot="1">
      <c r="A243" s="6"/>
      <c r="B243" s="6"/>
      <c r="C243" s="818" t="s">
        <v>36</v>
      </c>
      <c r="D243" s="819"/>
      <c r="E243" s="819"/>
      <c r="F243" s="819"/>
      <c r="G243" s="820"/>
      <c r="H243" s="841"/>
    </row>
    <row r="244" spans="1:8" ht="12.95" thickBot="1">
      <c r="A244" s="10"/>
      <c r="B244" s="10"/>
      <c r="C244" s="821" t="s">
        <v>104</v>
      </c>
      <c r="D244" s="822"/>
      <c r="E244" s="822"/>
      <c r="F244" s="822"/>
      <c r="G244" s="823"/>
      <c r="H244" s="841"/>
    </row>
    <row r="245" spans="1:8" ht="32.1" customHeight="1" thickBot="1">
      <c r="A245" s="125" t="s">
        <v>135</v>
      </c>
      <c r="B245" s="1" t="s">
        <v>136</v>
      </c>
      <c r="C245" s="1"/>
      <c r="D245" s="2" t="s">
        <v>5</v>
      </c>
      <c r="E245" s="2" t="s">
        <v>6</v>
      </c>
      <c r="F245" s="108"/>
      <c r="G245" s="2" t="s">
        <v>79</v>
      </c>
      <c r="H245" s="841"/>
    </row>
    <row r="246" spans="1:8" ht="81" thickBot="1">
      <c r="A246" s="133"/>
      <c r="B246" s="3" t="s">
        <v>137</v>
      </c>
      <c r="C246" s="20" t="s">
        <v>11</v>
      </c>
      <c r="D246" s="5"/>
      <c r="E246" s="5" t="s">
        <v>138</v>
      </c>
      <c r="F246" s="50"/>
      <c r="G246" s="5" t="s">
        <v>138</v>
      </c>
      <c r="H246" s="841"/>
    </row>
    <row r="247" spans="1:8" ht="12.95" thickBot="1">
      <c r="A247" s="22"/>
      <c r="B247" s="6"/>
      <c r="C247" s="4" t="s">
        <v>15</v>
      </c>
      <c r="D247" s="21"/>
      <c r="E247" s="8"/>
      <c r="F247" s="8"/>
      <c r="G247" s="8"/>
      <c r="H247" s="841"/>
    </row>
    <row r="248" spans="1:8" ht="12.95" thickBot="1">
      <c r="A248" s="22"/>
      <c r="B248" s="6"/>
      <c r="C248" s="846" t="s">
        <v>36</v>
      </c>
      <c r="D248" s="847"/>
      <c r="E248" s="847"/>
      <c r="F248" s="847"/>
      <c r="G248" s="848"/>
      <c r="H248" s="841"/>
    </row>
    <row r="249" spans="1:8" ht="12.95" thickBot="1">
      <c r="A249" s="23"/>
      <c r="B249" s="10"/>
      <c r="C249" s="131"/>
      <c r="D249" s="827" t="s">
        <v>104</v>
      </c>
      <c r="E249" s="827"/>
      <c r="F249" s="827"/>
      <c r="G249" s="826"/>
      <c r="H249" s="842"/>
    </row>
    <row r="250" spans="1:8" ht="12.95" thickBot="1">
      <c r="A250" s="828" t="s">
        <v>125</v>
      </c>
      <c r="B250" s="127" t="s">
        <v>60</v>
      </c>
      <c r="C250" s="127"/>
      <c r="D250" s="127" t="s">
        <v>61</v>
      </c>
      <c r="E250" s="127" t="s">
        <v>62</v>
      </c>
      <c r="F250" s="127" t="s">
        <v>63</v>
      </c>
      <c r="G250" s="850" t="s">
        <v>64</v>
      </c>
      <c r="H250" s="849"/>
    </row>
    <row r="251" spans="1:8" ht="12.95" thickBot="1">
      <c r="A251" s="829"/>
      <c r="B251" s="132"/>
      <c r="C251" s="132"/>
      <c r="D251" s="132"/>
      <c r="E251" s="132"/>
      <c r="F251" s="132"/>
      <c r="G251" s="832"/>
      <c r="H251" s="833"/>
    </row>
    <row r="252" spans="1:8" ht="12.95" thickBot="1">
      <c r="A252" s="828" t="s">
        <v>66</v>
      </c>
      <c r="B252" s="127" t="s">
        <v>67</v>
      </c>
      <c r="C252" s="17"/>
      <c r="D252" s="834"/>
      <c r="E252" s="835"/>
      <c r="F252" s="835"/>
      <c r="G252" s="835"/>
      <c r="H252" s="836"/>
    </row>
    <row r="253" spans="1:8" ht="12.95" thickBot="1">
      <c r="A253" s="829"/>
      <c r="B253" s="132"/>
      <c r="C253" s="18"/>
      <c r="D253" s="837"/>
      <c r="E253" s="838"/>
      <c r="F253" s="838"/>
      <c r="G253" s="838"/>
      <c r="H253" s="839"/>
    </row>
  </sheetData>
  <mergeCells count="122">
    <mergeCell ref="C248:G248"/>
    <mergeCell ref="D249:G249"/>
    <mergeCell ref="A250:A251"/>
    <mergeCell ref="G250:H250"/>
    <mergeCell ref="G251:H251"/>
    <mergeCell ref="A252:A253"/>
    <mergeCell ref="D252:H253"/>
    <mergeCell ref="A200:A201"/>
    <mergeCell ref="G200:H200"/>
    <mergeCell ref="G201:H201"/>
    <mergeCell ref="A202:A203"/>
    <mergeCell ref="D202:H203"/>
    <mergeCell ref="H236:H249"/>
    <mergeCell ref="C238:G238"/>
    <mergeCell ref="C239:G239"/>
    <mergeCell ref="C243:G243"/>
    <mergeCell ref="C244:G244"/>
    <mergeCell ref="H186:H199"/>
    <mergeCell ref="C188:G188"/>
    <mergeCell ref="C189:G189"/>
    <mergeCell ref="C193:G193"/>
    <mergeCell ref="C194:G194"/>
    <mergeCell ref="C198:G198"/>
    <mergeCell ref="C199:G199"/>
    <mergeCell ref="C177:G177"/>
    <mergeCell ref="C178:G178"/>
    <mergeCell ref="A179:A180"/>
    <mergeCell ref="G179:H179"/>
    <mergeCell ref="G180:H180"/>
    <mergeCell ref="A181:A182"/>
    <mergeCell ref="D181:H182"/>
    <mergeCell ref="A155:A156"/>
    <mergeCell ref="G155:H155"/>
    <mergeCell ref="G156:H156"/>
    <mergeCell ref="A157:A158"/>
    <mergeCell ref="D157:H158"/>
    <mergeCell ref="H165:H178"/>
    <mergeCell ref="C167:G167"/>
    <mergeCell ref="C168:G168"/>
    <mergeCell ref="C172:G172"/>
    <mergeCell ref="C173:G173"/>
    <mergeCell ref="H136:H149"/>
    <mergeCell ref="C138:G138"/>
    <mergeCell ref="C139:G139"/>
    <mergeCell ref="A141:A154"/>
    <mergeCell ref="C143:G143"/>
    <mergeCell ref="C144:G144"/>
    <mergeCell ref="C148:G148"/>
    <mergeCell ref="C149:G149"/>
    <mergeCell ref="C153:G153"/>
    <mergeCell ref="D154:G154"/>
    <mergeCell ref="C124:G124"/>
    <mergeCell ref="C125:G125"/>
    <mergeCell ref="A126:A127"/>
    <mergeCell ref="G126:H126"/>
    <mergeCell ref="G127:H127"/>
    <mergeCell ref="A128:A129"/>
    <mergeCell ref="D128:H129"/>
    <mergeCell ref="A105:A106"/>
    <mergeCell ref="G105:H105"/>
    <mergeCell ref="G106:H106"/>
    <mergeCell ref="A107:A108"/>
    <mergeCell ref="D107:H108"/>
    <mergeCell ref="H112:H125"/>
    <mergeCell ref="C114:G114"/>
    <mergeCell ref="C115:G115"/>
    <mergeCell ref="C119:G119"/>
    <mergeCell ref="C120:G120"/>
    <mergeCell ref="A67:A68"/>
    <mergeCell ref="G67:H67"/>
    <mergeCell ref="G68:H68"/>
    <mergeCell ref="A69:A70"/>
    <mergeCell ref="D69:H70"/>
    <mergeCell ref="H76:H89"/>
    <mergeCell ref="C78:G78"/>
    <mergeCell ref="C79:G79"/>
    <mergeCell ref="C83:G83"/>
    <mergeCell ref="C84:G84"/>
    <mergeCell ref="A85:A86"/>
    <mergeCell ref="A87:A104"/>
    <mergeCell ref="C88:G88"/>
    <mergeCell ref="D89:G89"/>
    <mergeCell ref="C93:G93"/>
    <mergeCell ref="D94:G94"/>
    <mergeCell ref="C98:G98"/>
    <mergeCell ref="D99:G99"/>
    <mergeCell ref="C103:G103"/>
    <mergeCell ref="D104:G104"/>
    <mergeCell ref="H58:H66"/>
    <mergeCell ref="D60:G60"/>
    <mergeCell ref="D61:E61"/>
    <mergeCell ref="F61:G61"/>
    <mergeCell ref="D65:G65"/>
    <mergeCell ref="D66:G66"/>
    <mergeCell ref="H48:H56"/>
    <mergeCell ref="D50:G50"/>
    <mergeCell ref="D51:E51"/>
    <mergeCell ref="F51:G51"/>
    <mergeCell ref="D55:G55"/>
    <mergeCell ref="D56:G56"/>
    <mergeCell ref="A4:H4"/>
    <mergeCell ref="H5:H14"/>
    <mergeCell ref="D8:G8"/>
    <mergeCell ref="D9:G9"/>
    <mergeCell ref="D13:G13"/>
    <mergeCell ref="D14:G14"/>
    <mergeCell ref="H38:H46"/>
    <mergeCell ref="D40:G40"/>
    <mergeCell ref="D41:E41"/>
    <mergeCell ref="F41:G41"/>
    <mergeCell ref="D45:G45"/>
    <mergeCell ref="D46:G46"/>
    <mergeCell ref="H15:H24"/>
    <mergeCell ref="D18:G18"/>
    <mergeCell ref="D19:G19"/>
    <mergeCell ref="D23:G23"/>
    <mergeCell ref="D24:G24"/>
    <mergeCell ref="H25:H34"/>
    <mergeCell ref="D28:G28"/>
    <mergeCell ref="D29:G29"/>
    <mergeCell ref="D33:G33"/>
    <mergeCell ref="D34:G34"/>
  </mergeCells>
  <hyperlinks>
    <hyperlink ref="A2" r:id="rId1" xr:uid="{5E299979-A8CE-44C2-818F-E1A61DBF2A38}"/>
  </hyperlinks>
  <pageMargins left="0.7" right="0.7" top="0.75" bottom="0.75" header="0.3" footer="0.3"/>
  <pageSetup orientation="portrait" r:id="rId2"/>
  <headerFooter>
    <oddHeader>&amp;L&amp;"Calibri"&amp;10&amp;K000000 OFFICIAL&amp;1#_x000D_</oddHeader>
    <oddFooter>&amp;L_x000D_&amp;1#&amp;"Calibri"&amp;10&amp;K000000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C46B4-8EE2-4B30-AA9D-3130DF12D7D7}">
  <dimension ref="A1:H43"/>
  <sheetViews>
    <sheetView topLeftCell="C1" zoomScale="70" zoomScaleNormal="70" workbookViewId="0">
      <pane ySplit="2" topLeftCell="A3" activePane="bottomLeft" state="frozen"/>
      <selection pane="bottomLeft" activeCell="D3" sqref="D3"/>
    </sheetView>
  </sheetViews>
  <sheetFormatPr defaultRowHeight="12.6"/>
  <cols>
    <col min="1" max="1" width="5.140625" style="285" customWidth="1"/>
    <col min="2" max="2" width="31.140625" style="139" customWidth="1"/>
    <col min="3" max="3" width="68.140625" style="33" customWidth="1"/>
    <col min="4" max="4" width="64.42578125" style="33" customWidth="1"/>
    <col min="5" max="5" width="72.140625" style="33" customWidth="1"/>
    <col min="6" max="6" width="16.85546875" style="33" customWidth="1"/>
    <col min="7" max="7" width="12.5703125" customWidth="1"/>
    <col min="8" max="8" width="27.140625" style="33" customWidth="1"/>
  </cols>
  <sheetData>
    <row r="1" spans="1:8" ht="13.5" thickBot="1">
      <c r="A1" s="862" t="s">
        <v>241</v>
      </c>
      <c r="B1" s="862"/>
      <c r="C1" s="862"/>
      <c r="D1" s="862"/>
      <c r="E1" s="862"/>
      <c r="F1" s="862"/>
      <c r="G1" s="862"/>
    </row>
    <row r="2" spans="1:8" ht="13.5" thickTop="1">
      <c r="A2" s="313" t="s">
        <v>242</v>
      </c>
      <c r="B2" s="314" t="s">
        <v>243</v>
      </c>
      <c r="C2" s="315" t="s">
        <v>487</v>
      </c>
      <c r="D2" s="316" t="s">
        <v>488</v>
      </c>
      <c r="E2" s="317" t="s">
        <v>489</v>
      </c>
      <c r="F2" s="317" t="s">
        <v>245</v>
      </c>
      <c r="G2" s="318" t="s">
        <v>246</v>
      </c>
      <c r="H2" s="142"/>
    </row>
    <row r="3" spans="1:8" s="280" customFormat="1" ht="87.6">
      <c r="A3" s="319">
        <v>36</v>
      </c>
      <c r="B3" s="282" t="s">
        <v>497</v>
      </c>
      <c r="C3" s="282" t="s">
        <v>772</v>
      </c>
      <c r="D3" s="282" t="s">
        <v>773</v>
      </c>
      <c r="E3" s="282" t="s">
        <v>774</v>
      </c>
      <c r="F3" s="282" t="s">
        <v>775</v>
      </c>
      <c r="G3" s="283">
        <v>44895</v>
      </c>
      <c r="H3" s="279"/>
    </row>
    <row r="4" spans="1:8" s="172" customFormat="1" ht="62.45">
      <c r="A4" s="185">
        <v>37</v>
      </c>
      <c r="B4" s="282" t="s">
        <v>509</v>
      </c>
      <c r="C4" s="282" t="s">
        <v>511</v>
      </c>
      <c r="D4" s="282" t="s">
        <v>776</v>
      </c>
      <c r="E4" s="282" t="s">
        <v>777</v>
      </c>
      <c r="F4" s="282" t="s">
        <v>505</v>
      </c>
      <c r="G4" s="283">
        <v>44895</v>
      </c>
      <c r="H4" s="279"/>
    </row>
    <row r="5" spans="1:8" s="153" customFormat="1" ht="37.5">
      <c r="A5" s="185">
        <v>38</v>
      </c>
      <c r="B5" s="282" t="s">
        <v>69</v>
      </c>
      <c r="C5" s="282" t="s">
        <v>778</v>
      </c>
      <c r="D5" s="282" t="s">
        <v>779</v>
      </c>
      <c r="E5" s="282" t="s">
        <v>780</v>
      </c>
      <c r="F5" s="282" t="s">
        <v>505</v>
      </c>
      <c r="G5" s="283">
        <v>44872</v>
      </c>
      <c r="H5" s="152"/>
    </row>
    <row r="6" spans="1:8" s="280" customFormat="1" ht="132" customHeight="1">
      <c r="A6" s="185">
        <v>40</v>
      </c>
      <c r="B6" s="282" t="s">
        <v>781</v>
      </c>
      <c r="C6" s="282" t="s">
        <v>782</v>
      </c>
      <c r="D6" s="282" t="s">
        <v>783</v>
      </c>
      <c r="E6" s="282" t="s">
        <v>784</v>
      </c>
      <c r="F6" s="282" t="s">
        <v>505</v>
      </c>
      <c r="G6" s="283">
        <v>44872</v>
      </c>
      <c r="H6" s="279"/>
    </row>
    <row r="7" spans="1:8" s="280" customFormat="1" ht="24.95">
      <c r="A7" s="185">
        <v>41</v>
      </c>
      <c r="B7" s="282" t="s">
        <v>785</v>
      </c>
      <c r="C7" s="282" t="s">
        <v>419</v>
      </c>
      <c r="D7" s="282" t="s">
        <v>755</v>
      </c>
      <c r="E7" s="282" t="s">
        <v>786</v>
      </c>
      <c r="F7" s="282" t="s">
        <v>494</v>
      </c>
      <c r="G7" s="283">
        <v>44872</v>
      </c>
      <c r="H7" s="269"/>
    </row>
    <row r="8" spans="1:8" s="280" customFormat="1" ht="24.95">
      <c r="A8" s="185">
        <v>42</v>
      </c>
      <c r="B8" s="282" t="s">
        <v>518</v>
      </c>
      <c r="C8" s="282" t="s">
        <v>332</v>
      </c>
      <c r="D8" s="282" t="s">
        <v>787</v>
      </c>
      <c r="E8" s="282" t="s">
        <v>788</v>
      </c>
      <c r="F8" s="282" t="s">
        <v>494</v>
      </c>
      <c r="G8" s="283">
        <v>44872</v>
      </c>
      <c r="H8" s="279"/>
    </row>
    <row r="9" spans="1:8" s="145" customFormat="1" ht="12.6" customHeight="1">
      <c r="A9" s="185">
        <v>43</v>
      </c>
      <c r="B9" s="282" t="s">
        <v>789</v>
      </c>
      <c r="C9" s="282" t="s">
        <v>790</v>
      </c>
      <c r="D9" s="282" t="s">
        <v>791</v>
      </c>
      <c r="E9" s="320"/>
      <c r="F9" s="282" t="s">
        <v>494</v>
      </c>
      <c r="G9" s="283">
        <v>44872</v>
      </c>
      <c r="H9" s="269"/>
    </row>
    <row r="10" spans="1:8" s="280" customFormat="1" ht="35.450000000000003" customHeight="1">
      <c r="A10" s="319">
        <v>44</v>
      </c>
      <c r="B10" s="282" t="s">
        <v>792</v>
      </c>
      <c r="C10" s="282" t="s">
        <v>190</v>
      </c>
      <c r="D10" s="282" t="s">
        <v>793</v>
      </c>
      <c r="E10" s="282" t="s">
        <v>794</v>
      </c>
      <c r="F10" s="282" t="s">
        <v>505</v>
      </c>
      <c r="G10" s="283">
        <v>44900</v>
      </c>
      <c r="H10" s="157"/>
    </row>
    <row r="11" spans="1:8" s="280" customFormat="1" ht="37.5">
      <c r="A11" s="185">
        <v>45</v>
      </c>
      <c r="B11" s="282" t="s">
        <v>524</v>
      </c>
      <c r="C11" s="282" t="s">
        <v>336</v>
      </c>
      <c r="D11" s="282" t="s">
        <v>548</v>
      </c>
      <c r="E11" s="282" t="s">
        <v>795</v>
      </c>
      <c r="F11" s="282" t="s">
        <v>505</v>
      </c>
      <c r="G11" s="283">
        <v>44872</v>
      </c>
      <c r="H11" s="157"/>
    </row>
    <row r="12" spans="1:8" s="280" customFormat="1" ht="37.5">
      <c r="A12" s="185">
        <v>46</v>
      </c>
      <c r="B12" s="282" t="s">
        <v>796</v>
      </c>
      <c r="C12" s="282" t="s">
        <v>340</v>
      </c>
      <c r="D12" s="282" t="s">
        <v>548</v>
      </c>
      <c r="E12" s="282" t="s">
        <v>797</v>
      </c>
      <c r="F12" s="282" t="s">
        <v>505</v>
      </c>
      <c r="G12" s="283">
        <v>44872</v>
      </c>
      <c r="H12" s="157"/>
    </row>
    <row r="13" spans="1:8" s="280" customFormat="1" ht="35.450000000000003" customHeight="1">
      <c r="A13" s="185">
        <v>47</v>
      </c>
      <c r="B13" s="282" t="s">
        <v>798</v>
      </c>
      <c r="C13" s="282" t="s">
        <v>204</v>
      </c>
      <c r="D13" s="282" t="s">
        <v>799</v>
      </c>
      <c r="E13" s="282" t="s">
        <v>530</v>
      </c>
      <c r="F13" s="282" t="s">
        <v>505</v>
      </c>
      <c r="G13" s="283">
        <v>44409</v>
      </c>
      <c r="H13" s="279"/>
    </row>
    <row r="14" spans="1:8" s="145" customFormat="1" ht="95.1" customHeight="1">
      <c r="A14" s="185">
        <v>48</v>
      </c>
      <c r="B14" s="282" t="s">
        <v>800</v>
      </c>
      <c r="C14" s="282" t="s">
        <v>532</v>
      </c>
      <c r="D14" s="282" t="s">
        <v>801</v>
      </c>
      <c r="E14" s="282" t="s">
        <v>802</v>
      </c>
      <c r="F14" s="282" t="s">
        <v>505</v>
      </c>
      <c r="G14" s="283">
        <v>44888</v>
      </c>
      <c r="H14" s="279"/>
    </row>
    <row r="15" spans="1:8" s="153" customFormat="1" ht="75">
      <c r="A15" s="185">
        <v>49</v>
      </c>
      <c r="B15" s="282" t="s">
        <v>803</v>
      </c>
      <c r="C15" s="282" t="s">
        <v>435</v>
      </c>
      <c r="D15" s="282" t="s">
        <v>804</v>
      </c>
      <c r="E15" s="282" t="s">
        <v>805</v>
      </c>
      <c r="F15" s="282" t="s">
        <v>505</v>
      </c>
      <c r="G15" s="283">
        <v>44893</v>
      </c>
      <c r="H15" s="269"/>
    </row>
    <row r="16" spans="1:8" s="145" customFormat="1" ht="37.5">
      <c r="A16" s="185">
        <v>50</v>
      </c>
      <c r="B16" s="282" t="s">
        <v>806</v>
      </c>
      <c r="C16" s="306" t="s">
        <v>440</v>
      </c>
      <c r="D16" s="282" t="s">
        <v>807</v>
      </c>
      <c r="E16" s="306" t="s">
        <v>808</v>
      </c>
      <c r="F16" s="282" t="s">
        <v>505</v>
      </c>
      <c r="G16" s="283">
        <v>44893</v>
      </c>
      <c r="H16" s="279"/>
    </row>
    <row r="17" spans="1:8" s="145" customFormat="1" ht="37.5">
      <c r="A17" s="185">
        <v>51</v>
      </c>
      <c r="B17" s="282" t="s">
        <v>809</v>
      </c>
      <c r="C17" s="306" t="s">
        <v>444</v>
      </c>
      <c r="D17" s="282" t="s">
        <v>810</v>
      </c>
      <c r="E17" s="306" t="s">
        <v>811</v>
      </c>
      <c r="F17" s="282" t="s">
        <v>505</v>
      </c>
      <c r="G17" s="283">
        <v>44893</v>
      </c>
      <c r="H17" s="279"/>
    </row>
    <row r="18" spans="1:8" s="280" customFormat="1" ht="37.5">
      <c r="A18" s="319">
        <v>52</v>
      </c>
      <c r="B18" s="282" t="s">
        <v>812</v>
      </c>
      <c r="C18" s="306" t="s">
        <v>813</v>
      </c>
      <c r="D18" s="282" t="s">
        <v>702</v>
      </c>
      <c r="E18" s="306" t="s">
        <v>814</v>
      </c>
      <c r="F18" s="282" t="s">
        <v>505</v>
      </c>
      <c r="G18" s="283">
        <v>44893</v>
      </c>
      <c r="H18" s="279"/>
    </row>
    <row r="19" spans="1:8" s="145" customFormat="1" ht="161.1" customHeight="1">
      <c r="A19" s="319">
        <v>53</v>
      </c>
      <c r="B19" s="282" t="s">
        <v>815</v>
      </c>
      <c r="C19" s="306" t="s">
        <v>813</v>
      </c>
      <c r="D19" s="282" t="s">
        <v>707</v>
      </c>
      <c r="E19" s="306" t="s">
        <v>816</v>
      </c>
      <c r="F19" s="282" t="s">
        <v>505</v>
      </c>
      <c r="G19" s="283">
        <v>44889</v>
      </c>
    </row>
    <row r="20" spans="1:8" s="145" customFormat="1" ht="62.45">
      <c r="A20" s="185">
        <v>54</v>
      </c>
      <c r="B20" s="282" t="s">
        <v>817</v>
      </c>
      <c r="C20" s="282" t="s">
        <v>556</v>
      </c>
      <c r="D20" s="282" t="s">
        <v>818</v>
      </c>
      <c r="E20" s="306" t="s">
        <v>819</v>
      </c>
      <c r="F20" s="306" t="s">
        <v>494</v>
      </c>
      <c r="G20" s="283">
        <v>44893</v>
      </c>
    </row>
    <row r="21" spans="1:8" s="145" customFormat="1" ht="87.6">
      <c r="A21" s="185">
        <v>55</v>
      </c>
      <c r="B21" s="282" t="s">
        <v>820</v>
      </c>
      <c r="C21" s="282" t="s">
        <v>449</v>
      </c>
      <c r="D21" s="282" t="s">
        <v>821</v>
      </c>
      <c r="E21" s="306" t="s">
        <v>819</v>
      </c>
      <c r="F21" s="306" t="s">
        <v>494</v>
      </c>
      <c r="G21" s="283">
        <v>44893</v>
      </c>
    </row>
    <row r="22" spans="1:8" s="145" customFormat="1" ht="87.6">
      <c r="A22" s="185">
        <v>56</v>
      </c>
      <c r="B22" s="282" t="s">
        <v>822</v>
      </c>
      <c r="C22" s="282" t="s">
        <v>452</v>
      </c>
      <c r="D22" s="282" t="s">
        <v>823</v>
      </c>
      <c r="E22" s="306" t="s">
        <v>819</v>
      </c>
      <c r="F22" s="306" t="s">
        <v>494</v>
      </c>
      <c r="G22" s="283">
        <v>44893</v>
      </c>
    </row>
    <row r="23" spans="1:8" s="145" customFormat="1" ht="24.95">
      <c r="A23" s="185">
        <v>57</v>
      </c>
      <c r="B23" s="282" t="s">
        <v>824</v>
      </c>
      <c r="C23" s="282" t="s">
        <v>454</v>
      </c>
      <c r="D23" s="282" t="s">
        <v>825</v>
      </c>
      <c r="E23" s="282" t="s">
        <v>826</v>
      </c>
      <c r="F23" s="306" t="s">
        <v>494</v>
      </c>
      <c r="G23" s="283">
        <v>44893</v>
      </c>
    </row>
    <row r="24" spans="1:8" s="280" customFormat="1" ht="37.5">
      <c r="A24" s="185">
        <v>58</v>
      </c>
      <c r="B24" s="282" t="s">
        <v>827</v>
      </c>
      <c r="C24" s="282" t="s">
        <v>828</v>
      </c>
      <c r="D24" s="282" t="s">
        <v>829</v>
      </c>
      <c r="E24" s="282" t="s">
        <v>830</v>
      </c>
      <c r="F24" s="306" t="s">
        <v>505</v>
      </c>
      <c r="G24" s="283">
        <v>44872</v>
      </c>
      <c r="H24" s="279"/>
    </row>
    <row r="25" spans="1:8" s="280" customFormat="1" ht="38.450000000000003">
      <c r="A25" s="319">
        <v>59</v>
      </c>
      <c r="B25" s="282" t="s">
        <v>831</v>
      </c>
      <c r="C25" s="282" t="s">
        <v>466</v>
      </c>
      <c r="D25" s="282" t="s">
        <v>832</v>
      </c>
      <c r="E25" s="282" t="s">
        <v>833</v>
      </c>
      <c r="F25" s="306" t="s">
        <v>505</v>
      </c>
      <c r="G25" s="283">
        <v>44900</v>
      </c>
      <c r="H25" s="279"/>
    </row>
    <row r="26" spans="1:8" s="145" customFormat="1" ht="35.450000000000003" customHeight="1">
      <c r="A26" s="185">
        <v>60</v>
      </c>
      <c r="B26" s="282" t="s">
        <v>834</v>
      </c>
      <c r="C26" s="282" t="s">
        <v>469</v>
      </c>
      <c r="D26" s="282" t="s">
        <v>835</v>
      </c>
      <c r="E26" s="282" t="s">
        <v>836</v>
      </c>
      <c r="F26" s="282" t="s">
        <v>505</v>
      </c>
      <c r="G26" s="283">
        <v>44900</v>
      </c>
      <c r="H26" s="279"/>
    </row>
    <row r="27" spans="1:8" s="145" customFormat="1" ht="62.45">
      <c r="A27" s="185">
        <v>61</v>
      </c>
      <c r="B27" s="282" t="s">
        <v>837</v>
      </c>
      <c r="C27" s="282" t="s">
        <v>588</v>
      </c>
      <c r="D27" s="282" t="s">
        <v>770</v>
      </c>
      <c r="E27" s="282" t="s">
        <v>838</v>
      </c>
      <c r="F27" s="282" t="s">
        <v>505</v>
      </c>
      <c r="G27" s="283">
        <v>44900</v>
      </c>
      <c r="H27" s="279"/>
    </row>
    <row r="28" spans="1:8" s="280" customFormat="1" ht="24.95">
      <c r="A28" s="319">
        <v>62</v>
      </c>
      <c r="B28" s="282" t="s">
        <v>839</v>
      </c>
      <c r="C28" s="282" t="s">
        <v>476</v>
      </c>
      <c r="D28" s="282" t="s">
        <v>840</v>
      </c>
      <c r="E28" s="282" t="s">
        <v>841</v>
      </c>
      <c r="F28" s="282" t="s">
        <v>505</v>
      </c>
      <c r="G28" s="283">
        <v>44900</v>
      </c>
      <c r="H28" s="279"/>
    </row>
    <row r="29" spans="1:8" s="145" customFormat="1" ht="62.45">
      <c r="A29" s="185">
        <v>63</v>
      </c>
      <c r="B29" s="282" t="s">
        <v>842</v>
      </c>
      <c r="C29" s="282" t="s">
        <v>484</v>
      </c>
      <c r="D29" s="282" t="s">
        <v>840</v>
      </c>
      <c r="E29" s="282" t="s">
        <v>843</v>
      </c>
      <c r="F29" s="282" t="s">
        <v>494</v>
      </c>
      <c r="G29" s="283">
        <v>44895</v>
      </c>
      <c r="H29" s="279"/>
    </row>
    <row r="30" spans="1:8" s="145" customFormat="1" ht="24.95">
      <c r="A30" s="185">
        <v>64</v>
      </c>
      <c r="B30" s="282" t="s">
        <v>490</v>
      </c>
      <c r="C30" s="282" t="s">
        <v>844</v>
      </c>
      <c r="D30" s="282" t="s">
        <v>845</v>
      </c>
      <c r="E30" s="282" t="s">
        <v>846</v>
      </c>
      <c r="F30" s="282" t="s">
        <v>505</v>
      </c>
      <c r="G30" s="283">
        <v>44895</v>
      </c>
      <c r="H30" s="269"/>
    </row>
    <row r="31" spans="1:8" ht="54.95" customHeight="1"/>
    <row r="32" spans="1:8" s="140" customFormat="1" ht="15.6">
      <c r="A32" s="285"/>
      <c r="B32" s="887" t="s">
        <v>847</v>
      </c>
      <c r="C32" s="887"/>
      <c r="D32" s="142"/>
      <c r="E32" s="142"/>
      <c r="F32" s="142"/>
      <c r="H32" s="142"/>
    </row>
    <row r="33" spans="1:8" s="153" customFormat="1" ht="74.45" customHeight="1">
      <c r="A33" s="286"/>
      <c r="B33" s="144" t="s">
        <v>602</v>
      </c>
      <c r="C33" s="144" t="s">
        <v>848</v>
      </c>
      <c r="D33" s="144" t="s">
        <v>849</v>
      </c>
      <c r="E33" s="152"/>
      <c r="F33" s="152"/>
      <c r="H33" s="152"/>
    </row>
    <row r="34" spans="1:8" s="153" customFormat="1" ht="60.6" customHeight="1">
      <c r="A34" s="286"/>
      <c r="B34" s="144" t="s">
        <v>605</v>
      </c>
      <c r="C34" s="144" t="s">
        <v>606</v>
      </c>
      <c r="D34" s="144" t="s">
        <v>849</v>
      </c>
      <c r="E34" s="152"/>
      <c r="F34" s="152"/>
      <c r="H34" s="152"/>
    </row>
    <row r="35" spans="1:8" s="155" customFormat="1" ht="35.1" customHeight="1">
      <c r="A35" s="287"/>
      <c r="B35" s="144" t="s">
        <v>605</v>
      </c>
      <c r="C35" s="144" t="s">
        <v>607</v>
      </c>
      <c r="D35" s="144" t="s">
        <v>849</v>
      </c>
      <c r="E35" s="156"/>
      <c r="F35" s="156"/>
      <c r="H35" s="156"/>
    </row>
    <row r="36" spans="1:8" s="155" customFormat="1" ht="46.5" customHeight="1">
      <c r="A36" s="287"/>
      <c r="B36" s="144" t="s">
        <v>608</v>
      </c>
      <c r="C36" s="144" t="s">
        <v>609</v>
      </c>
      <c r="D36" s="144" t="s">
        <v>849</v>
      </c>
      <c r="E36" s="156"/>
      <c r="F36" s="156"/>
      <c r="H36" s="156"/>
    </row>
    <row r="37" spans="1:8" s="155" customFormat="1" ht="93" customHeight="1">
      <c r="A37" s="287"/>
      <c r="B37" s="144" t="s">
        <v>850</v>
      </c>
      <c r="C37" s="144" t="s">
        <v>851</v>
      </c>
      <c r="D37" s="144" t="s">
        <v>852</v>
      </c>
      <c r="E37" s="156"/>
      <c r="F37" s="156"/>
      <c r="H37" s="156"/>
    </row>
    <row r="38" spans="1:8" s="155" customFormat="1" ht="70.5" customHeight="1">
      <c r="A38" s="287"/>
      <c r="B38" s="144" t="s">
        <v>853</v>
      </c>
      <c r="C38" s="144" t="s">
        <v>854</v>
      </c>
      <c r="D38" s="144" t="s">
        <v>849</v>
      </c>
      <c r="E38" s="156"/>
      <c r="F38" s="156"/>
      <c r="H38" s="156"/>
    </row>
    <row r="39" spans="1:8" s="153" customFormat="1" ht="47.45" customHeight="1">
      <c r="A39" s="273"/>
      <c r="B39" s="144" t="s">
        <v>855</v>
      </c>
      <c r="C39" s="144" t="s">
        <v>613</v>
      </c>
      <c r="D39" s="144" t="s">
        <v>856</v>
      </c>
      <c r="E39" s="152"/>
      <c r="F39" s="152"/>
      <c r="H39" s="152"/>
    </row>
    <row r="40" spans="1:8" s="153" customFormat="1" ht="56.45" customHeight="1">
      <c r="A40" s="273"/>
      <c r="B40" s="144" t="s">
        <v>615</v>
      </c>
      <c r="C40" s="144" t="s">
        <v>616</v>
      </c>
      <c r="D40" s="144"/>
      <c r="E40" s="152"/>
      <c r="F40" s="152"/>
      <c r="H40" s="152"/>
    </row>
    <row r="41" spans="1:8" s="155" customFormat="1" ht="35.1" customHeight="1">
      <c r="A41" s="286"/>
      <c r="B41" s="144" t="s">
        <v>617</v>
      </c>
      <c r="C41" s="144" t="s">
        <v>618</v>
      </c>
      <c r="D41" s="144" t="s">
        <v>857</v>
      </c>
      <c r="E41" s="156"/>
      <c r="F41" s="156"/>
      <c r="H41" s="156"/>
    </row>
    <row r="42" spans="1:8" s="155" customFormat="1" ht="32.450000000000003" customHeight="1">
      <c r="A42" s="286"/>
      <c r="B42" s="284"/>
      <c r="C42" s="284"/>
      <c r="D42" s="284"/>
      <c r="E42" s="156"/>
      <c r="F42" s="156"/>
      <c r="H42" s="156"/>
    </row>
    <row r="43" spans="1:8" s="155" customFormat="1" ht="33.6" customHeight="1">
      <c r="A43" s="286"/>
      <c r="B43" s="152"/>
      <c r="C43" s="152"/>
      <c r="D43" s="152"/>
      <c r="E43" s="156"/>
      <c r="F43" s="156"/>
      <c r="H43" s="156"/>
    </row>
  </sheetData>
  <mergeCells count="2">
    <mergeCell ref="A1:G1"/>
    <mergeCell ref="B32:C32"/>
  </mergeCells>
  <pageMargins left="0.7" right="0.7" top="0.75" bottom="0.75" header="0.3" footer="0.3"/>
  <pageSetup paperSize="9" orientation="portrait" r:id="rId1"/>
  <headerFooter>
    <oddHeader>&amp;L&amp;"Calibri"&amp;10&amp;K000000 OFFICIAL&amp;1#_x000D_</oddHeader>
    <oddFooter>&amp;L_x000D_&amp;1#&amp;"Calibri"&amp;10&amp;K000000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A5860-CB10-4262-A68F-C5ABB3F3FFB9}">
  <dimension ref="A1:D21"/>
  <sheetViews>
    <sheetView zoomScaleNormal="80" workbookViewId="0">
      <selection activeCell="I269" sqref="I269"/>
    </sheetView>
  </sheetViews>
  <sheetFormatPr defaultColWidth="9.140625" defaultRowHeight="12.6"/>
  <cols>
    <col min="1" max="1" width="9.140625" style="40"/>
    <col min="2" max="2" width="84.140625" style="40" customWidth="1"/>
    <col min="3" max="3" width="72.42578125" style="40" customWidth="1"/>
    <col min="4" max="4" width="19.42578125" style="40" customWidth="1"/>
    <col min="5" max="16384" width="9.140625" style="40"/>
  </cols>
  <sheetData>
    <row r="1" spans="1:4" ht="12.95" thickBot="1">
      <c r="A1" s="526" t="s">
        <v>858</v>
      </c>
      <c r="B1" s="527" t="s">
        <v>620</v>
      </c>
      <c r="C1" s="528" t="s">
        <v>859</v>
      </c>
      <c r="D1" s="527" t="s">
        <v>860</v>
      </c>
    </row>
    <row r="2" spans="1:4" ht="12.95" thickBot="1">
      <c r="A2" s="918" t="s">
        <v>861</v>
      </c>
      <c r="B2" s="529" t="s">
        <v>862</v>
      </c>
      <c r="C2" s="530" t="s">
        <v>863</v>
      </c>
      <c r="D2" s="531" t="s">
        <v>864</v>
      </c>
    </row>
    <row r="3" spans="1:4" ht="12.95" thickBot="1">
      <c r="A3" s="919"/>
      <c r="B3" s="529" t="s">
        <v>865</v>
      </c>
      <c r="C3" s="530" t="s">
        <v>863</v>
      </c>
      <c r="D3" s="531" t="s">
        <v>866</v>
      </c>
    </row>
    <row r="4" spans="1:4" ht="12.95" thickBot="1">
      <c r="A4" s="920"/>
      <c r="B4" s="529" t="s">
        <v>867</v>
      </c>
      <c r="C4" s="530" t="s">
        <v>863</v>
      </c>
      <c r="D4" s="531" t="s">
        <v>868</v>
      </c>
    </row>
    <row r="5" spans="1:4" ht="12.95" thickBot="1">
      <c r="A5" s="918" t="s">
        <v>869</v>
      </c>
      <c r="B5" s="529" t="s">
        <v>870</v>
      </c>
      <c r="C5" s="411" t="s">
        <v>871</v>
      </c>
      <c r="D5" s="531" t="s">
        <v>866</v>
      </c>
    </row>
    <row r="6" spans="1:4" ht="35.1" thickBot="1">
      <c r="A6" s="919"/>
      <c r="B6" s="529" t="s">
        <v>872</v>
      </c>
      <c r="C6" s="411" t="s">
        <v>873</v>
      </c>
      <c r="D6" s="531" t="s">
        <v>874</v>
      </c>
    </row>
    <row r="7" spans="1:4" ht="24" thickBot="1">
      <c r="A7" s="919"/>
      <c r="B7" s="529" t="s">
        <v>875</v>
      </c>
      <c r="C7" s="410" t="s">
        <v>876</v>
      </c>
      <c r="D7" s="531" t="s">
        <v>877</v>
      </c>
    </row>
    <row r="8" spans="1:4" ht="24.6" thickBot="1">
      <c r="A8" s="919"/>
      <c r="B8" s="529" t="s">
        <v>878</v>
      </c>
      <c r="C8" s="476" t="s">
        <v>879</v>
      </c>
      <c r="D8" s="531" t="s">
        <v>880</v>
      </c>
    </row>
    <row r="9" spans="1:4" ht="35.1" thickBot="1">
      <c r="A9" s="918" t="s">
        <v>881</v>
      </c>
      <c r="B9" s="529" t="s">
        <v>882</v>
      </c>
      <c r="C9" s="411" t="s">
        <v>883</v>
      </c>
      <c r="D9" s="531" t="s">
        <v>884</v>
      </c>
    </row>
    <row r="10" spans="1:4" ht="69.599999999999994" thickBot="1">
      <c r="A10" s="919"/>
      <c r="B10" s="529" t="s">
        <v>885</v>
      </c>
      <c r="C10" s="410" t="s">
        <v>886</v>
      </c>
      <c r="D10" s="531" t="s">
        <v>887</v>
      </c>
    </row>
    <row r="11" spans="1:4" ht="12.95" thickBot="1">
      <c r="A11" s="919"/>
      <c r="B11" s="529" t="s">
        <v>888</v>
      </c>
      <c r="C11" s="411" t="s">
        <v>889</v>
      </c>
      <c r="D11" s="531" t="s">
        <v>890</v>
      </c>
    </row>
    <row r="12" spans="1:4" ht="12.95" thickBot="1">
      <c r="A12" s="919"/>
      <c r="B12" s="529" t="s">
        <v>891</v>
      </c>
      <c r="C12" s="410" t="s">
        <v>892</v>
      </c>
      <c r="D12" s="531" t="s">
        <v>890</v>
      </c>
    </row>
    <row r="13" spans="1:4" ht="12.95" thickBot="1">
      <c r="A13" s="919"/>
      <c r="B13" s="529" t="s">
        <v>893</v>
      </c>
      <c r="C13" s="530" t="s">
        <v>894</v>
      </c>
      <c r="D13" s="531" t="s">
        <v>895</v>
      </c>
    </row>
    <row r="14" spans="1:4" ht="23.45" thickBot="1">
      <c r="A14" s="920"/>
      <c r="B14" s="529" t="s">
        <v>896</v>
      </c>
      <c r="C14" s="530" t="s">
        <v>897</v>
      </c>
      <c r="D14" s="531" t="s">
        <v>868</v>
      </c>
    </row>
    <row r="15" spans="1:4" ht="12.95" thickBot="1">
      <c r="A15" s="918" t="s">
        <v>898</v>
      </c>
      <c r="B15" s="529" t="s">
        <v>899</v>
      </c>
      <c r="C15" s="410" t="s">
        <v>900</v>
      </c>
      <c r="D15" s="531" t="s">
        <v>901</v>
      </c>
    </row>
    <row r="16" spans="1:4" ht="12.95" thickBot="1">
      <c r="A16" s="919"/>
      <c r="B16" s="529" t="s">
        <v>902</v>
      </c>
      <c r="C16" s="530" t="s">
        <v>903</v>
      </c>
      <c r="D16" s="531"/>
    </row>
    <row r="17" spans="1:4" ht="12.95" thickBot="1">
      <c r="A17" s="920"/>
      <c r="B17" s="529" t="s">
        <v>904</v>
      </c>
      <c r="C17" s="530" t="s">
        <v>863</v>
      </c>
      <c r="D17" s="531"/>
    </row>
    <row r="18" spans="1:4" ht="12.95" thickBot="1">
      <c r="A18" s="918" t="s">
        <v>905</v>
      </c>
      <c r="B18" s="529" t="s">
        <v>906</v>
      </c>
      <c r="C18" s="530" t="s">
        <v>863</v>
      </c>
      <c r="D18" s="531"/>
    </row>
    <row r="19" spans="1:4" ht="12.95" thickBot="1">
      <c r="A19" s="919"/>
      <c r="B19" s="529" t="s">
        <v>907</v>
      </c>
      <c r="C19" s="411" t="s">
        <v>908</v>
      </c>
      <c r="D19" s="531" t="s">
        <v>890</v>
      </c>
    </row>
    <row r="20" spans="1:4" ht="12.95" thickBot="1">
      <c r="A20" s="920"/>
      <c r="B20" s="529" t="s">
        <v>909</v>
      </c>
      <c r="C20" s="411" t="s">
        <v>910</v>
      </c>
      <c r="D20" s="531" t="s">
        <v>868</v>
      </c>
    </row>
    <row r="21" spans="1:4">
      <c r="A21" s="532"/>
    </row>
  </sheetData>
  <mergeCells count="5">
    <mergeCell ref="A2:A4"/>
    <mergeCell ref="A5:A8"/>
    <mergeCell ref="A9:A14"/>
    <mergeCell ref="A15:A17"/>
    <mergeCell ref="A18:A2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153C7-7356-44E4-BAE5-2BE24D32F729}">
  <sheetPr>
    <pageSetUpPr fitToPage="1"/>
  </sheetPr>
  <dimension ref="A1:F38"/>
  <sheetViews>
    <sheetView topLeftCell="C7" zoomScale="60" zoomScaleNormal="60" workbookViewId="0">
      <selection activeCell="C36" sqref="C36"/>
    </sheetView>
  </sheetViews>
  <sheetFormatPr defaultColWidth="8.5703125" defaultRowHeight="14.1"/>
  <cols>
    <col min="1" max="1" width="55.140625" style="227" customWidth="1"/>
    <col min="2" max="2" width="4.5703125" style="227" bestFit="1" customWidth="1"/>
    <col min="3" max="3" width="184.140625" style="227" customWidth="1"/>
    <col min="4" max="4" width="9.140625" style="307" bestFit="1" customWidth="1"/>
    <col min="5" max="5" width="11.42578125" style="307" bestFit="1" customWidth="1"/>
    <col min="6" max="11" width="6.85546875" style="227" customWidth="1"/>
    <col min="12" max="12" width="8.5703125" style="227" customWidth="1"/>
    <col min="13" max="13" width="2.5703125" style="227" customWidth="1"/>
    <col min="14" max="16384" width="8.5703125" style="227"/>
  </cols>
  <sheetData>
    <row r="1" spans="1:6" ht="14.45" thickBot="1">
      <c r="A1" s="889" t="s">
        <v>2</v>
      </c>
      <c r="B1" s="890"/>
      <c r="C1" s="891"/>
    </row>
    <row r="2" spans="1:6">
      <c r="A2" s="250" t="s">
        <v>3</v>
      </c>
      <c r="B2" s="225"/>
      <c r="C2" s="226" t="s">
        <v>622</v>
      </c>
      <c r="D2" s="307" t="s">
        <v>911</v>
      </c>
      <c r="E2" s="307" t="s">
        <v>912</v>
      </c>
    </row>
    <row r="3" spans="1:6">
      <c r="A3" s="892" t="s">
        <v>9</v>
      </c>
      <c r="B3" s="228">
        <v>1</v>
      </c>
      <c r="C3" s="228" t="s">
        <v>147</v>
      </c>
    </row>
    <row r="4" spans="1:6">
      <c r="A4" s="893"/>
      <c r="B4" s="228">
        <v>2</v>
      </c>
      <c r="C4" s="228" t="s">
        <v>154</v>
      </c>
    </row>
    <row r="5" spans="1:6">
      <c r="A5" s="893"/>
      <c r="B5" s="232">
        <v>3</v>
      </c>
      <c r="C5" s="228" t="s">
        <v>155</v>
      </c>
    </row>
    <row r="6" spans="1:6">
      <c r="A6" s="893"/>
      <c r="B6" s="232">
        <v>4</v>
      </c>
      <c r="C6" s="228" t="s">
        <v>156</v>
      </c>
    </row>
    <row r="7" spans="1:6" ht="15" thickBot="1">
      <c r="A7" s="894"/>
      <c r="B7" s="232">
        <v>5</v>
      </c>
      <c r="C7" s="262" t="s">
        <v>913</v>
      </c>
    </row>
    <row r="8" spans="1:6" ht="15" thickBot="1">
      <c r="A8" s="249" t="s">
        <v>40</v>
      </c>
      <c r="B8" s="234"/>
      <c r="C8" s="288" t="s">
        <v>913</v>
      </c>
    </row>
    <row r="9" spans="1:6" ht="14.45" thickBot="1">
      <c r="A9" s="872" t="s">
        <v>44</v>
      </c>
      <c r="B9" s="236">
        <v>1</v>
      </c>
      <c r="C9" s="237" t="s">
        <v>305</v>
      </c>
    </row>
    <row r="10" spans="1:6" ht="14.45" thickBot="1">
      <c r="A10" s="873"/>
      <c r="B10" s="238">
        <v>2</v>
      </c>
      <c r="C10" s="237" t="s">
        <v>308</v>
      </c>
    </row>
    <row r="11" spans="1:6" ht="14.45" thickBot="1">
      <c r="A11" s="873"/>
      <c r="B11" s="238">
        <v>3</v>
      </c>
      <c r="C11" s="237" t="s">
        <v>401</v>
      </c>
    </row>
    <row r="12" spans="1:6" ht="14.45" thickBot="1">
      <c r="A12" s="873"/>
      <c r="B12" s="238">
        <v>4</v>
      </c>
      <c r="C12" s="237" t="s">
        <v>624</v>
      </c>
    </row>
    <row r="13" spans="1:6" ht="14.45" thickBot="1">
      <c r="A13" s="873"/>
      <c r="B13" s="238">
        <v>5</v>
      </c>
      <c r="C13" s="237" t="s">
        <v>405</v>
      </c>
    </row>
    <row r="14" spans="1:6" ht="14.45" thickBot="1">
      <c r="A14" s="233" t="s">
        <v>69</v>
      </c>
      <c r="B14" s="234"/>
      <c r="C14" s="235" t="s">
        <v>625</v>
      </c>
      <c r="D14" s="235">
        <v>55</v>
      </c>
      <c r="E14" s="307">
        <v>13</v>
      </c>
      <c r="F14" s="309">
        <f>E14/E38</f>
        <v>0.65</v>
      </c>
    </row>
    <row r="15" spans="1:6" ht="14.45" thickBot="1">
      <c r="A15" s="872" t="s">
        <v>914</v>
      </c>
      <c r="B15" s="241">
        <v>1.1000000000000001</v>
      </c>
      <c r="C15" s="237" t="s">
        <v>747</v>
      </c>
    </row>
    <row r="16" spans="1:6" ht="14.45" thickBot="1">
      <c r="A16" s="873"/>
      <c r="B16" s="241">
        <v>1.2</v>
      </c>
      <c r="C16" s="237" t="s">
        <v>753</v>
      </c>
    </row>
    <row r="17" spans="1:6" ht="14.45" thickBot="1">
      <c r="A17" s="873"/>
      <c r="B17" s="241">
        <v>1.3</v>
      </c>
      <c r="C17" s="237" t="s">
        <v>915</v>
      </c>
    </row>
    <row r="18" spans="1:6" ht="14.45" thickBot="1">
      <c r="A18" s="873"/>
      <c r="B18" s="241">
        <v>1.4</v>
      </c>
      <c r="C18" s="237" t="s">
        <v>190</v>
      </c>
    </row>
    <row r="19" spans="1:6" ht="14.45" thickBot="1">
      <c r="A19" s="873"/>
      <c r="B19" s="241">
        <v>1.5</v>
      </c>
      <c r="C19" s="237" t="s">
        <v>204</v>
      </c>
    </row>
    <row r="20" spans="1:6" s="307" customFormat="1" ht="14.45" thickBot="1">
      <c r="A20" s="873"/>
      <c r="B20" s="241">
        <v>1.6</v>
      </c>
      <c r="C20" s="237" t="s">
        <v>916</v>
      </c>
    </row>
    <row r="21" spans="1:6" s="307" customFormat="1" ht="14.45" thickBot="1">
      <c r="A21" s="873"/>
      <c r="B21" s="241">
        <v>1.7</v>
      </c>
      <c r="C21" s="237" t="s">
        <v>680</v>
      </c>
    </row>
    <row r="22" spans="1:6" s="307" customFormat="1" ht="14.45" thickBot="1">
      <c r="A22" s="873"/>
      <c r="B22" s="241">
        <v>1.8</v>
      </c>
      <c r="C22" s="237" t="s">
        <v>683</v>
      </c>
    </row>
    <row r="23" spans="1:6" ht="14.45" thickBot="1">
      <c r="A23" s="873"/>
      <c r="B23" s="241">
        <v>1.9</v>
      </c>
      <c r="C23" s="243" t="s">
        <v>629</v>
      </c>
    </row>
    <row r="24" spans="1:6" ht="28.5" thickBot="1">
      <c r="A24" s="873"/>
      <c r="B24" s="240">
        <v>1.1000000000000001</v>
      </c>
      <c r="C24" s="243" t="s">
        <v>440</v>
      </c>
    </row>
    <row r="25" spans="1:6" ht="14.45" thickBot="1">
      <c r="A25" s="873"/>
      <c r="B25" s="240">
        <v>1.1100000000000001</v>
      </c>
      <c r="C25" s="243" t="s">
        <v>917</v>
      </c>
    </row>
    <row r="26" spans="1:6" ht="14.45" thickBot="1">
      <c r="A26" s="276"/>
      <c r="B26" s="240">
        <v>1.1200000000000001</v>
      </c>
      <c r="C26" s="243" t="s">
        <v>918</v>
      </c>
    </row>
    <row r="27" spans="1:6" ht="14.45" thickBot="1">
      <c r="A27" s="276"/>
      <c r="B27" s="240">
        <v>1.1299999999999999</v>
      </c>
      <c r="C27" s="243" t="s">
        <v>919</v>
      </c>
    </row>
    <row r="28" spans="1:6" ht="14.45" thickBot="1">
      <c r="A28" s="239" t="s">
        <v>95</v>
      </c>
      <c r="B28" s="263"/>
      <c r="C28" s="264" t="s">
        <v>625</v>
      </c>
      <c r="D28" s="235">
        <v>30</v>
      </c>
      <c r="E28" s="307">
        <v>4</v>
      </c>
      <c r="F28" s="309">
        <f>E28/E38</f>
        <v>0.2</v>
      </c>
    </row>
    <row r="29" spans="1:6" ht="14.45" thickBot="1">
      <c r="A29" s="872" t="s">
        <v>920</v>
      </c>
      <c r="B29" s="244">
        <v>2.1</v>
      </c>
      <c r="C29" s="246" t="s">
        <v>447</v>
      </c>
    </row>
    <row r="30" spans="1:6" ht="14.45" thickBot="1">
      <c r="A30" s="873"/>
      <c r="B30" s="245">
        <v>2.2000000000000002</v>
      </c>
      <c r="C30" s="331" t="s">
        <v>921</v>
      </c>
    </row>
    <row r="31" spans="1:6" ht="14.45" thickBot="1">
      <c r="A31" s="873"/>
      <c r="B31" s="238">
        <v>2.2999999999999998</v>
      </c>
      <c r="C31" s="237" t="s">
        <v>922</v>
      </c>
    </row>
    <row r="32" spans="1:6" ht="14.45" thickBot="1">
      <c r="A32" s="895"/>
      <c r="B32" s="238">
        <v>2.4</v>
      </c>
      <c r="C32" s="237" t="s">
        <v>454</v>
      </c>
    </row>
    <row r="33" spans="1:6" ht="14.45" thickBot="1">
      <c r="A33" s="239" t="s">
        <v>110</v>
      </c>
      <c r="B33" s="248"/>
      <c r="C33" s="235" t="s">
        <v>625</v>
      </c>
      <c r="D33" s="235">
        <v>15</v>
      </c>
      <c r="E33" s="307">
        <v>3</v>
      </c>
      <c r="F33" s="309">
        <f>E33/E38</f>
        <v>0.15</v>
      </c>
    </row>
    <row r="34" spans="1:6" ht="14.45" thickBot="1">
      <c r="A34" s="888" t="s">
        <v>923</v>
      </c>
      <c r="B34" s="228">
        <v>3.1</v>
      </c>
      <c r="C34" s="265" t="s">
        <v>924</v>
      </c>
    </row>
    <row r="35" spans="1:6" ht="42.6" thickBot="1">
      <c r="A35" s="888"/>
      <c r="B35" s="267">
        <v>3.2</v>
      </c>
      <c r="C35" s="265" t="s">
        <v>770</v>
      </c>
    </row>
    <row r="36" spans="1:6">
      <c r="A36" s="888"/>
      <c r="B36" s="267">
        <v>3.3</v>
      </c>
      <c r="C36" s="265" t="s">
        <v>635</v>
      </c>
    </row>
    <row r="38" spans="1:6">
      <c r="B38" s="227" t="s">
        <v>925</v>
      </c>
      <c r="D38" s="307">
        <f>D14+D28+D33</f>
        <v>100</v>
      </c>
      <c r="E38" s="307">
        <f>E14+E28+E33</f>
        <v>20</v>
      </c>
    </row>
  </sheetData>
  <mergeCells count="6">
    <mergeCell ref="A34:A36"/>
    <mergeCell ref="A1:C1"/>
    <mergeCell ref="A3:A7"/>
    <mergeCell ref="A9:A13"/>
    <mergeCell ref="A15:A25"/>
    <mergeCell ref="A29:A32"/>
  </mergeCells>
  <pageMargins left="0.7" right="0.7" top="0.75" bottom="0.75" header="0.3" footer="0.3"/>
  <pageSetup paperSize="8" scale="72" fitToHeight="0" orientation="landscape" r:id="rId1"/>
  <headerFooter>
    <oddHeader>&amp;L&amp;"Calibri"&amp;10&amp;K000000 OFFICIAL&amp;1#_x000D_</oddHeader>
    <oddFooter>&amp;L_x000D_&amp;1#&amp;"Calibri"&amp;10&amp;K000000 OFFICIAL</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6F54D-2D2A-4B6B-A1B3-A4C4E5684EE4}">
  <sheetPr>
    <pageSetUpPr fitToPage="1"/>
  </sheetPr>
  <dimension ref="A1:W276"/>
  <sheetViews>
    <sheetView view="pageBreakPreview" topLeftCell="A260" zoomScale="80" zoomScaleNormal="80" zoomScaleSheetLayoutView="80" workbookViewId="0">
      <selection activeCell="I269" sqref="I269"/>
    </sheetView>
  </sheetViews>
  <sheetFormatPr defaultColWidth="8.5703125" defaultRowHeight="11.45"/>
  <cols>
    <col min="1" max="1" width="26.85546875" style="361" customWidth="1"/>
    <col min="2" max="2" width="51.85546875" style="361" customWidth="1"/>
    <col min="3" max="3" width="20.85546875" style="361" customWidth="1"/>
    <col min="4" max="4" width="22.42578125" style="361" customWidth="1"/>
    <col min="5" max="5" width="23.140625" style="361" hidden="1" customWidth="1"/>
    <col min="6" max="6" width="20.85546875" style="361" customWidth="1"/>
    <col min="7" max="7" width="25.42578125" style="361" customWidth="1"/>
    <col min="8" max="8" width="26.140625" style="361" customWidth="1"/>
    <col min="9" max="9" width="21.5703125" style="361" customWidth="1"/>
    <col min="10" max="11" width="20.85546875" style="361" customWidth="1"/>
    <col min="12" max="12" width="35.85546875" style="361" customWidth="1"/>
    <col min="13" max="13" width="9.140625" style="361" customWidth="1"/>
    <col min="14" max="14" width="8.5703125" style="361"/>
    <col min="15" max="16" width="0" style="361" hidden="1" customWidth="1"/>
    <col min="17" max="17" width="8.5703125" style="361"/>
    <col min="18" max="18" width="6.85546875" style="361" hidden="1" customWidth="1"/>
    <col min="19" max="25" width="0" style="361" hidden="1" customWidth="1"/>
    <col min="26" max="16384" width="8.5703125" style="361"/>
  </cols>
  <sheetData>
    <row r="1" spans="1:23" ht="12" thickBot="1">
      <c r="A1" s="339" t="s">
        <v>1</v>
      </c>
      <c r="B1" s="360"/>
      <c r="C1" s="360"/>
      <c r="D1" s="360"/>
      <c r="E1" s="360"/>
      <c r="F1" s="360"/>
      <c r="G1" s="360"/>
      <c r="H1" s="360"/>
      <c r="I1" s="360"/>
      <c r="J1" s="360"/>
    </row>
    <row r="2" spans="1:23" ht="34.5" customHeight="1" thickBot="1">
      <c r="A2" s="939" t="s">
        <v>2</v>
      </c>
      <c r="B2" s="937"/>
      <c r="C2" s="937"/>
      <c r="D2" s="937"/>
      <c r="E2" s="937"/>
      <c r="F2" s="937"/>
      <c r="G2" s="937"/>
      <c r="H2" s="937"/>
      <c r="I2" s="937"/>
      <c r="J2" s="937"/>
      <c r="K2" s="937"/>
      <c r="L2" s="938"/>
    </row>
    <row r="3" spans="1:23" ht="23.45" thickBot="1">
      <c r="A3" s="364" t="s">
        <v>3</v>
      </c>
      <c r="B3" s="365" t="s">
        <v>4</v>
      </c>
      <c r="C3" s="365"/>
      <c r="D3" s="366" t="s">
        <v>292</v>
      </c>
      <c r="E3" s="366" t="s">
        <v>293</v>
      </c>
      <c r="F3" s="366" t="s">
        <v>294</v>
      </c>
      <c r="G3" s="366" t="s">
        <v>295</v>
      </c>
      <c r="H3" s="366" t="s">
        <v>296</v>
      </c>
      <c r="I3" s="366" t="s">
        <v>297</v>
      </c>
      <c r="J3" s="366" t="s">
        <v>298</v>
      </c>
      <c r="K3" s="366" t="s">
        <v>145</v>
      </c>
      <c r="L3" s="927"/>
      <c r="S3" s="361">
        <v>2022</v>
      </c>
      <c r="T3" s="361">
        <v>2030</v>
      </c>
      <c r="U3" s="361" t="s">
        <v>146</v>
      </c>
    </row>
    <row r="4" spans="1:23" ht="12" thickBot="1">
      <c r="A4" s="940" t="s">
        <v>9</v>
      </c>
      <c r="B4" s="367" t="s">
        <v>147</v>
      </c>
      <c r="C4" s="368" t="s">
        <v>11</v>
      </c>
      <c r="D4" s="369">
        <v>439</v>
      </c>
      <c r="E4" s="370"/>
      <c r="F4" s="371"/>
      <c r="G4" s="371"/>
      <c r="H4" s="369">
        <v>350</v>
      </c>
      <c r="I4" s="371"/>
      <c r="J4" s="371"/>
      <c r="K4" s="372">
        <v>245</v>
      </c>
      <c r="L4" s="928"/>
      <c r="S4" s="373">
        <v>350</v>
      </c>
      <c r="T4" s="373">
        <v>70</v>
      </c>
      <c r="U4" s="373">
        <f>+(S4-T4)/8</f>
        <v>35</v>
      </c>
    </row>
    <row r="5" spans="1:23" ht="84.6" thickBot="1">
      <c r="A5" s="941"/>
      <c r="B5" s="374"/>
      <c r="C5" s="375" t="s">
        <v>15</v>
      </c>
      <c r="D5" s="376"/>
      <c r="E5" s="370"/>
      <c r="F5" s="370"/>
      <c r="G5" s="370"/>
      <c r="H5" s="377" t="s">
        <v>926</v>
      </c>
      <c r="I5" s="370"/>
      <c r="J5" s="370"/>
      <c r="K5" s="378"/>
      <c r="L5" s="928"/>
      <c r="S5" s="379">
        <v>22</v>
      </c>
      <c r="T5" s="379">
        <v>12</v>
      </c>
      <c r="U5" s="379">
        <f>+(S5-T5)/8</f>
        <v>1.25</v>
      </c>
    </row>
    <row r="6" spans="1:23" ht="12" thickBot="1">
      <c r="A6" s="941"/>
      <c r="B6" s="374"/>
      <c r="C6" s="380"/>
      <c r="D6" s="921" t="s">
        <v>16</v>
      </c>
      <c r="E6" s="922"/>
      <c r="F6" s="922"/>
      <c r="G6" s="922"/>
      <c r="H6" s="922"/>
      <c r="I6" s="922"/>
      <c r="J6" s="922"/>
      <c r="K6" s="923"/>
      <c r="L6" s="928"/>
      <c r="S6" s="361">
        <v>31</v>
      </c>
      <c r="T6" s="361">
        <v>20</v>
      </c>
      <c r="U6" s="361">
        <f>+(S6-T6)/8</f>
        <v>1.375</v>
      </c>
    </row>
    <row r="7" spans="1:23" ht="12" thickBot="1">
      <c r="A7" s="941"/>
      <c r="B7" s="381"/>
      <c r="C7" s="382"/>
      <c r="D7" s="924" t="s">
        <v>148</v>
      </c>
      <c r="E7" s="925"/>
      <c r="F7" s="925"/>
      <c r="G7" s="925"/>
      <c r="H7" s="925"/>
      <c r="I7" s="925"/>
      <c r="J7" s="925"/>
      <c r="K7" s="926"/>
      <c r="L7" s="928"/>
      <c r="S7" s="383">
        <v>48</v>
      </c>
      <c r="T7" s="383">
        <v>25</v>
      </c>
      <c r="U7" s="383">
        <f>+(S7-T7)/8</f>
        <v>2.875</v>
      </c>
    </row>
    <row r="8" spans="1:23" ht="23.45" thickBot="1">
      <c r="A8" s="941"/>
      <c r="B8" s="365" t="s">
        <v>18</v>
      </c>
      <c r="C8" s="365"/>
      <c r="D8" s="366" t="s">
        <v>292</v>
      </c>
      <c r="E8" s="366" t="s">
        <v>293</v>
      </c>
      <c r="F8" s="366" t="s">
        <v>294</v>
      </c>
      <c r="G8" s="366" t="s">
        <v>295</v>
      </c>
      <c r="H8" s="366" t="s">
        <v>296</v>
      </c>
      <c r="I8" s="366" t="s">
        <v>297</v>
      </c>
      <c r="J8" s="366" t="s">
        <v>298</v>
      </c>
      <c r="K8" s="366" t="s">
        <v>145</v>
      </c>
      <c r="L8" s="928"/>
      <c r="S8" s="384" t="s">
        <v>149</v>
      </c>
      <c r="T8" s="373" t="s">
        <v>150</v>
      </c>
      <c r="U8" s="361" t="s">
        <v>151</v>
      </c>
      <c r="V8" s="361" t="s">
        <v>152</v>
      </c>
      <c r="W8" s="383" t="s">
        <v>153</v>
      </c>
    </row>
    <row r="9" spans="1:23" ht="12" thickBot="1">
      <c r="A9" s="941"/>
      <c r="B9" s="367" t="s">
        <v>154</v>
      </c>
      <c r="C9" s="368" t="s">
        <v>11</v>
      </c>
      <c r="D9" s="369" t="s">
        <v>20</v>
      </c>
      <c r="E9" s="385"/>
      <c r="F9" s="371"/>
      <c r="G9" s="371"/>
      <c r="H9" s="369">
        <v>22</v>
      </c>
      <c r="I9" s="371"/>
      <c r="J9" s="371"/>
      <c r="K9" s="369">
        <v>18</v>
      </c>
      <c r="L9" s="928"/>
      <c r="S9" s="361">
        <v>2023</v>
      </c>
      <c r="T9" s="373">
        <f>+S4-U4</f>
        <v>315</v>
      </c>
      <c r="U9" s="379">
        <f>+S5-U5</f>
        <v>20.75</v>
      </c>
      <c r="V9" s="361">
        <f>+S6-U6</f>
        <v>29.625</v>
      </c>
      <c r="W9" s="383">
        <f>+S7-U7</f>
        <v>45.125</v>
      </c>
    </row>
    <row r="10" spans="1:23" ht="84.6" thickBot="1">
      <c r="A10" s="941"/>
      <c r="B10" s="374"/>
      <c r="C10" s="375" t="s">
        <v>15</v>
      </c>
      <c r="D10" s="376"/>
      <c r="E10" s="370"/>
      <c r="F10" s="370"/>
      <c r="G10" s="370"/>
      <c r="H10" s="377" t="s">
        <v>926</v>
      </c>
      <c r="I10" s="370"/>
      <c r="J10" s="370"/>
      <c r="K10" s="378"/>
      <c r="L10" s="928"/>
      <c r="S10" s="361">
        <v>2024</v>
      </c>
      <c r="T10" s="373">
        <f>+T9-U4</f>
        <v>280</v>
      </c>
      <c r="U10" s="379">
        <f>+U9-U5</f>
        <v>19.5</v>
      </c>
      <c r="V10" s="361">
        <f>+V9-U6</f>
        <v>28.25</v>
      </c>
      <c r="W10" s="383">
        <f>+W9-U7</f>
        <v>42.25</v>
      </c>
    </row>
    <row r="11" spans="1:23" ht="12" thickBot="1">
      <c r="A11" s="941"/>
      <c r="B11" s="374"/>
      <c r="C11" s="380"/>
      <c r="D11" s="921" t="s">
        <v>16</v>
      </c>
      <c r="E11" s="922"/>
      <c r="F11" s="922"/>
      <c r="G11" s="922"/>
      <c r="H11" s="922"/>
      <c r="I11" s="922"/>
      <c r="J11" s="922"/>
      <c r="K11" s="923"/>
      <c r="L11" s="928"/>
      <c r="S11" s="361">
        <v>2025</v>
      </c>
      <c r="T11" s="373">
        <f>+T10-U4</f>
        <v>245</v>
      </c>
      <c r="U11" s="379">
        <f>+U10-U5</f>
        <v>18.25</v>
      </c>
      <c r="V11" s="361">
        <f>+V10-U6</f>
        <v>26.875</v>
      </c>
      <c r="W11" s="383">
        <f>+W10-U7</f>
        <v>39.375</v>
      </c>
    </row>
    <row r="12" spans="1:23" ht="12" thickBot="1">
      <c r="A12" s="941"/>
      <c r="B12" s="381"/>
      <c r="C12" s="382"/>
      <c r="D12" s="924" t="s">
        <v>22</v>
      </c>
      <c r="E12" s="925"/>
      <c r="F12" s="925"/>
      <c r="G12" s="925"/>
      <c r="H12" s="925"/>
      <c r="I12" s="925"/>
      <c r="J12" s="925"/>
      <c r="K12" s="926"/>
      <c r="L12" s="929"/>
    </row>
    <row r="13" spans="1:23" ht="23.45" thickBot="1">
      <c r="A13" s="941"/>
      <c r="B13" s="365" t="s">
        <v>23</v>
      </c>
      <c r="C13" s="365"/>
      <c r="D13" s="366" t="s">
        <v>292</v>
      </c>
      <c r="E13" s="366" t="s">
        <v>293</v>
      </c>
      <c r="F13" s="366" t="s">
        <v>294</v>
      </c>
      <c r="G13" s="366" t="s">
        <v>295</v>
      </c>
      <c r="H13" s="366" t="s">
        <v>296</v>
      </c>
      <c r="I13" s="366" t="s">
        <v>297</v>
      </c>
      <c r="J13" s="366" t="s">
        <v>298</v>
      </c>
      <c r="K13" s="366" t="s">
        <v>145</v>
      </c>
      <c r="L13" s="927"/>
    </row>
    <row r="14" spans="1:23" ht="12.95" customHeight="1" thickBot="1">
      <c r="A14" s="941"/>
      <c r="B14" s="367"/>
      <c r="C14" s="368" t="s">
        <v>11</v>
      </c>
      <c r="D14" s="369" t="s">
        <v>24</v>
      </c>
      <c r="E14" s="370"/>
      <c r="F14" s="371"/>
      <c r="G14" s="371"/>
      <c r="H14" s="369">
        <v>48</v>
      </c>
      <c r="I14" s="371"/>
      <c r="J14" s="371"/>
      <c r="K14" s="369">
        <v>39</v>
      </c>
      <c r="L14" s="928"/>
    </row>
    <row r="15" spans="1:23" ht="84.6" thickBot="1">
      <c r="A15" s="941"/>
      <c r="B15" s="374" t="s">
        <v>155</v>
      </c>
      <c r="C15" s="375" t="s">
        <v>15</v>
      </c>
      <c r="D15" s="376"/>
      <c r="E15" s="370"/>
      <c r="F15" s="370"/>
      <c r="G15" s="370"/>
      <c r="H15" s="377" t="s">
        <v>926</v>
      </c>
      <c r="I15" s="370"/>
      <c r="J15" s="370"/>
      <c r="K15" s="378"/>
      <c r="L15" s="928"/>
    </row>
    <row r="16" spans="1:23" ht="12" thickBot="1">
      <c r="A16" s="941"/>
      <c r="B16" s="374"/>
      <c r="C16" s="380"/>
      <c r="D16" s="921" t="s">
        <v>16</v>
      </c>
      <c r="E16" s="922"/>
      <c r="F16" s="922"/>
      <c r="G16" s="922"/>
      <c r="H16" s="922"/>
      <c r="I16" s="922"/>
      <c r="J16" s="922"/>
      <c r="K16" s="923"/>
      <c r="L16" s="928"/>
    </row>
    <row r="17" spans="1:12" ht="12" thickBot="1">
      <c r="A17" s="941"/>
      <c r="B17" s="381"/>
      <c r="C17" s="382"/>
      <c r="D17" s="924" t="s">
        <v>22</v>
      </c>
      <c r="E17" s="925"/>
      <c r="F17" s="925"/>
      <c r="G17" s="925"/>
      <c r="H17" s="925"/>
      <c r="I17" s="925"/>
      <c r="J17" s="925"/>
      <c r="K17" s="926"/>
      <c r="L17" s="928"/>
    </row>
    <row r="18" spans="1:12" ht="23.45" thickBot="1">
      <c r="A18" s="941"/>
      <c r="B18" s="365" t="s">
        <v>27</v>
      </c>
      <c r="C18" s="365"/>
      <c r="D18" s="366" t="s">
        <v>292</v>
      </c>
      <c r="E18" s="366" t="s">
        <v>293</v>
      </c>
      <c r="F18" s="366" t="s">
        <v>294</v>
      </c>
      <c r="G18" s="366" t="s">
        <v>295</v>
      </c>
      <c r="H18" s="366" t="s">
        <v>296</v>
      </c>
      <c r="I18" s="366" t="s">
        <v>297</v>
      </c>
      <c r="J18" s="366" t="s">
        <v>298</v>
      </c>
      <c r="K18" s="366" t="s">
        <v>145</v>
      </c>
      <c r="L18" s="928"/>
    </row>
    <row r="19" spans="1:12" ht="12" thickBot="1">
      <c r="A19" s="941"/>
      <c r="B19" s="367" t="s">
        <v>156</v>
      </c>
      <c r="C19" s="368" t="s">
        <v>11</v>
      </c>
      <c r="D19" s="386">
        <v>0.37</v>
      </c>
      <c r="E19" s="370"/>
      <c r="F19" s="371"/>
      <c r="G19" s="371"/>
      <c r="H19" s="386">
        <v>0.31</v>
      </c>
      <c r="I19" s="371"/>
      <c r="J19" s="371"/>
      <c r="K19" s="386">
        <v>0.27</v>
      </c>
      <c r="L19" s="928"/>
    </row>
    <row r="20" spans="1:12" ht="84.6" thickBot="1">
      <c r="A20" s="941"/>
      <c r="B20" s="374"/>
      <c r="C20" s="375" t="s">
        <v>15</v>
      </c>
      <c r="D20" s="376"/>
      <c r="E20" s="370"/>
      <c r="F20" s="370"/>
      <c r="G20" s="370"/>
      <c r="H20" s="377" t="s">
        <v>926</v>
      </c>
      <c r="I20" s="370"/>
      <c r="J20" s="370"/>
      <c r="K20" s="377" t="s">
        <v>927</v>
      </c>
      <c r="L20" s="928"/>
    </row>
    <row r="21" spans="1:12" ht="12" thickBot="1">
      <c r="A21" s="941"/>
      <c r="B21" s="374"/>
      <c r="C21" s="380"/>
      <c r="D21" s="921" t="s">
        <v>16</v>
      </c>
      <c r="E21" s="922"/>
      <c r="F21" s="922"/>
      <c r="G21" s="922"/>
      <c r="H21" s="922"/>
      <c r="I21" s="922"/>
      <c r="J21" s="922"/>
      <c r="K21" s="923"/>
      <c r="L21" s="928"/>
    </row>
    <row r="22" spans="1:12" ht="12" thickBot="1">
      <c r="A22" s="941"/>
      <c r="B22" s="381"/>
      <c r="C22" s="382"/>
      <c r="D22" s="924" t="s">
        <v>30</v>
      </c>
      <c r="E22" s="925"/>
      <c r="F22" s="925"/>
      <c r="G22" s="925"/>
      <c r="H22" s="925"/>
      <c r="I22" s="925"/>
      <c r="J22" s="925"/>
      <c r="K22" s="926"/>
      <c r="L22" s="929"/>
    </row>
    <row r="23" spans="1:12" ht="23.45" thickBot="1">
      <c r="A23" s="941"/>
      <c r="B23" s="387" t="s">
        <v>31</v>
      </c>
      <c r="C23" s="388"/>
      <c r="D23" s="389" t="s">
        <v>5</v>
      </c>
      <c r="E23" s="389" t="s">
        <v>293</v>
      </c>
      <c r="F23" s="389" t="s">
        <v>299</v>
      </c>
      <c r="G23" s="389" t="s">
        <v>300</v>
      </c>
      <c r="H23" s="389" t="s">
        <v>301</v>
      </c>
      <c r="I23" s="389" t="s">
        <v>302</v>
      </c>
      <c r="J23" s="389" t="s">
        <v>303</v>
      </c>
      <c r="K23" s="389" t="s">
        <v>145</v>
      </c>
      <c r="L23" s="927"/>
    </row>
    <row r="24" spans="1:12" ht="69.599999999999994" thickBot="1">
      <c r="A24" s="941"/>
      <c r="B24" s="390" t="s">
        <v>928</v>
      </c>
      <c r="C24" s="391" t="s">
        <v>11</v>
      </c>
      <c r="D24" s="392" t="s">
        <v>398</v>
      </c>
      <c r="E24" s="377" t="s">
        <v>13</v>
      </c>
      <c r="F24" s="393"/>
      <c r="G24" s="393"/>
      <c r="H24" s="393"/>
      <c r="I24" s="392" t="s">
        <v>929</v>
      </c>
      <c r="J24" s="394" t="s">
        <v>13</v>
      </c>
      <c r="K24" s="394" t="s">
        <v>13</v>
      </c>
      <c r="L24" s="928"/>
    </row>
    <row r="25" spans="1:12" ht="12.6" thickBot="1">
      <c r="A25" s="941"/>
      <c r="B25" s="395"/>
      <c r="C25" s="396" t="s">
        <v>15</v>
      </c>
      <c r="D25" s="397"/>
      <c r="E25" s="398"/>
      <c r="F25" s="398"/>
      <c r="G25" s="398"/>
      <c r="H25" s="398"/>
      <c r="I25" s="398"/>
      <c r="J25" s="398"/>
      <c r="K25" s="398"/>
      <c r="L25" s="928"/>
    </row>
    <row r="26" spans="1:12" ht="12.6" thickBot="1">
      <c r="A26" s="941"/>
      <c r="B26" s="395"/>
      <c r="C26" s="399"/>
      <c r="D26" s="930" t="s">
        <v>36</v>
      </c>
      <c r="E26" s="931"/>
      <c r="F26" s="931"/>
      <c r="G26" s="931"/>
      <c r="H26" s="931"/>
      <c r="I26" s="931"/>
      <c r="J26" s="931"/>
      <c r="K26" s="932"/>
      <c r="L26" s="928"/>
    </row>
    <row r="27" spans="1:12" ht="12.6" thickBot="1">
      <c r="A27" s="941"/>
      <c r="B27" s="400"/>
      <c r="C27" s="401"/>
      <c r="D27" s="933" t="s">
        <v>37</v>
      </c>
      <c r="E27" s="934"/>
      <c r="F27" s="934"/>
      <c r="G27" s="934"/>
      <c r="H27" s="934"/>
      <c r="I27" s="934"/>
      <c r="J27" s="934"/>
      <c r="K27" s="935"/>
      <c r="L27" s="928"/>
    </row>
    <row r="28" spans="1:12" ht="12" hidden="1" thickBot="1">
      <c r="A28" s="402"/>
      <c r="B28" s="365" t="s">
        <v>38</v>
      </c>
      <c r="C28" s="365"/>
      <c r="D28" s="366" t="s">
        <v>5</v>
      </c>
      <c r="E28" s="366"/>
      <c r="F28" s="366"/>
      <c r="G28" s="366" t="s">
        <v>7</v>
      </c>
      <c r="H28" s="366"/>
      <c r="I28" s="366"/>
      <c r="J28" s="366"/>
      <c r="K28" s="366" t="s">
        <v>39</v>
      </c>
      <c r="L28" s="928"/>
    </row>
    <row r="29" spans="1:12" ht="12" hidden="1" thickBot="1">
      <c r="A29" s="402"/>
      <c r="B29" s="367"/>
      <c r="C29" s="368" t="s">
        <v>11</v>
      </c>
      <c r="D29" s="369"/>
      <c r="E29" s="369"/>
      <c r="F29" s="369"/>
      <c r="G29" s="369"/>
      <c r="H29" s="369"/>
      <c r="I29" s="369"/>
      <c r="J29" s="369"/>
      <c r="K29" s="369"/>
      <c r="L29" s="928"/>
    </row>
    <row r="30" spans="1:12" ht="12" hidden="1" thickBot="1">
      <c r="A30" s="402"/>
      <c r="B30" s="374"/>
      <c r="C30" s="375" t="s">
        <v>15</v>
      </c>
      <c r="D30" s="376"/>
      <c r="E30" s="378"/>
      <c r="F30" s="378"/>
      <c r="G30" s="378"/>
      <c r="H30" s="378"/>
      <c r="I30" s="378"/>
      <c r="J30" s="378"/>
      <c r="K30" s="378"/>
      <c r="L30" s="928"/>
    </row>
    <row r="31" spans="1:12" ht="12" hidden="1" thickBot="1">
      <c r="A31" s="374"/>
      <c r="B31" s="374"/>
      <c r="C31" s="380"/>
      <c r="D31" s="921" t="s">
        <v>36</v>
      </c>
      <c r="E31" s="922"/>
      <c r="F31" s="922"/>
      <c r="G31" s="922"/>
      <c r="H31" s="922"/>
      <c r="I31" s="922"/>
      <c r="J31" s="922"/>
      <c r="K31" s="923"/>
      <c r="L31" s="928"/>
    </row>
    <row r="32" spans="1:12" ht="12" hidden="1" thickBot="1">
      <c r="A32" s="381"/>
      <c r="B32" s="381"/>
      <c r="C32" s="382"/>
      <c r="D32" s="936"/>
      <c r="E32" s="937"/>
      <c r="F32" s="937"/>
      <c r="G32" s="937"/>
      <c r="H32" s="937"/>
      <c r="I32" s="937"/>
      <c r="J32" s="937"/>
      <c r="K32" s="938"/>
      <c r="L32" s="929"/>
    </row>
    <row r="33" spans="1:12" ht="12" hidden="1" thickBot="1">
      <c r="A33" s="384"/>
      <c r="B33" s="384"/>
      <c r="C33" s="384"/>
      <c r="D33" s="384"/>
      <c r="E33" s="384"/>
      <c r="F33" s="384"/>
      <c r="G33" s="384"/>
      <c r="H33" s="384"/>
      <c r="I33" s="384"/>
      <c r="J33" s="384"/>
      <c r="K33" s="384"/>
      <c r="L33" s="384"/>
    </row>
    <row r="34" spans="1:12" ht="12" hidden="1" thickBot="1">
      <c r="A34" s="384"/>
      <c r="B34" s="384"/>
      <c r="C34" s="384"/>
      <c r="D34" s="384"/>
      <c r="E34" s="384"/>
      <c r="F34" s="384"/>
      <c r="G34" s="384"/>
      <c r="H34" s="384"/>
      <c r="I34" s="384"/>
      <c r="J34" s="384"/>
      <c r="K34" s="384"/>
      <c r="L34" s="384"/>
    </row>
    <row r="35" spans="1:12" ht="23.45" thickBot="1">
      <c r="A35" s="404" t="s">
        <v>40</v>
      </c>
      <c r="B35" s="405" t="s">
        <v>41</v>
      </c>
      <c r="C35" s="405"/>
      <c r="D35" s="366" t="s">
        <v>292</v>
      </c>
      <c r="E35" s="406" t="s">
        <v>293</v>
      </c>
      <c r="F35" s="366" t="s">
        <v>294</v>
      </c>
      <c r="G35" s="366" t="s">
        <v>295</v>
      </c>
      <c r="H35" s="366" t="s">
        <v>296</v>
      </c>
      <c r="I35" s="366" t="s">
        <v>297</v>
      </c>
      <c r="J35" s="366" t="s">
        <v>298</v>
      </c>
      <c r="K35" s="366" t="s">
        <v>145</v>
      </c>
      <c r="L35" s="407" t="s">
        <v>43</v>
      </c>
    </row>
    <row r="36" spans="1:12" ht="23.45" thickBot="1">
      <c r="A36" s="940" t="s">
        <v>44</v>
      </c>
      <c r="B36" s="367" t="s">
        <v>305</v>
      </c>
      <c r="C36" s="368" t="s">
        <v>11</v>
      </c>
      <c r="D36" s="386">
        <v>0.26</v>
      </c>
      <c r="E36" s="408"/>
      <c r="F36" s="386">
        <v>0.34</v>
      </c>
      <c r="G36" s="386">
        <v>0.42</v>
      </c>
      <c r="H36" s="386">
        <v>0.49</v>
      </c>
      <c r="I36" s="386">
        <v>0.56999999999999995</v>
      </c>
      <c r="J36" s="386">
        <v>0.65</v>
      </c>
      <c r="K36" s="386">
        <v>0.65</v>
      </c>
      <c r="L36" s="948" t="s">
        <v>745</v>
      </c>
    </row>
    <row r="37" spans="1:12" ht="46.5" thickBot="1">
      <c r="A37" s="941"/>
      <c r="B37" s="374"/>
      <c r="C37" s="375" t="s">
        <v>15</v>
      </c>
      <c r="D37" s="376"/>
      <c r="E37" s="409"/>
      <c r="F37" s="410" t="s">
        <v>642</v>
      </c>
      <c r="G37" s="411" t="s">
        <v>643</v>
      </c>
      <c r="H37" s="412" t="s">
        <v>930</v>
      </c>
      <c r="I37" s="413"/>
      <c r="J37" s="378"/>
      <c r="K37" s="378"/>
      <c r="L37" s="948"/>
    </row>
    <row r="38" spans="1:12" ht="12" thickBot="1">
      <c r="A38" s="941"/>
      <c r="B38" s="374"/>
      <c r="C38" s="380"/>
      <c r="D38" s="921" t="s">
        <v>36</v>
      </c>
      <c r="E38" s="922"/>
      <c r="F38" s="922"/>
      <c r="G38" s="922"/>
      <c r="H38" s="922"/>
      <c r="I38" s="922"/>
      <c r="J38" s="922"/>
      <c r="K38" s="923"/>
      <c r="L38" s="948"/>
    </row>
    <row r="39" spans="1:12" ht="12" thickBot="1">
      <c r="A39" s="941"/>
      <c r="B39" s="381"/>
      <c r="C39" s="382"/>
      <c r="D39" s="403"/>
      <c r="E39" s="362"/>
      <c r="F39" s="362"/>
      <c r="G39" s="936" t="s">
        <v>307</v>
      </c>
      <c r="H39" s="937"/>
      <c r="I39" s="937"/>
      <c r="J39" s="937"/>
      <c r="K39" s="938"/>
      <c r="L39" s="948"/>
    </row>
    <row r="40" spans="1:12" ht="23.45" thickBot="1">
      <c r="A40" s="941"/>
      <c r="B40" s="365" t="s">
        <v>48</v>
      </c>
      <c r="C40" s="365"/>
      <c r="D40" s="366" t="s">
        <v>292</v>
      </c>
      <c r="E40" s="406" t="s">
        <v>293</v>
      </c>
      <c r="F40" s="366" t="s">
        <v>294</v>
      </c>
      <c r="G40" s="366" t="s">
        <v>295</v>
      </c>
      <c r="H40" s="366" t="s">
        <v>296</v>
      </c>
      <c r="I40" s="366" t="s">
        <v>297</v>
      </c>
      <c r="J40" s="366" t="s">
        <v>298</v>
      </c>
      <c r="K40" s="366" t="s">
        <v>145</v>
      </c>
      <c r="L40" s="948"/>
    </row>
    <row r="41" spans="1:12" ht="12" thickBot="1">
      <c r="A41" s="941"/>
      <c r="B41" s="367" t="s">
        <v>308</v>
      </c>
      <c r="C41" s="368" t="s">
        <v>11</v>
      </c>
      <c r="D41" s="386">
        <v>0.39</v>
      </c>
      <c r="E41" s="414"/>
      <c r="F41" s="371"/>
      <c r="G41" s="371"/>
      <c r="H41" s="386">
        <v>0.51</v>
      </c>
      <c r="I41" s="371"/>
      <c r="J41" s="371"/>
      <c r="K41" s="386">
        <v>0.65</v>
      </c>
      <c r="L41" s="948"/>
    </row>
    <row r="42" spans="1:12" ht="57.95" thickBot="1">
      <c r="A42" s="941"/>
      <c r="B42" s="374"/>
      <c r="C42" s="375" t="s">
        <v>15</v>
      </c>
      <c r="D42" s="376"/>
      <c r="E42" s="409"/>
      <c r="F42" s="409"/>
      <c r="G42" s="370"/>
      <c r="H42" s="410" t="s">
        <v>931</v>
      </c>
      <c r="I42" s="370"/>
      <c r="J42" s="370"/>
      <c r="K42" s="378"/>
      <c r="L42" s="948"/>
    </row>
    <row r="43" spans="1:12" ht="12" thickBot="1">
      <c r="A43" s="941"/>
      <c r="B43" s="374"/>
      <c r="C43" s="380"/>
      <c r="D43" s="921" t="s">
        <v>36</v>
      </c>
      <c r="E43" s="922"/>
      <c r="F43" s="922"/>
      <c r="G43" s="922"/>
      <c r="H43" s="922"/>
      <c r="I43" s="922"/>
      <c r="J43" s="922"/>
      <c r="K43" s="923"/>
      <c r="L43" s="948"/>
    </row>
    <row r="44" spans="1:12" ht="12" thickBot="1">
      <c r="A44" s="941"/>
      <c r="B44" s="381"/>
      <c r="C44" s="382"/>
      <c r="D44" s="924" t="s">
        <v>47</v>
      </c>
      <c r="E44" s="925"/>
      <c r="F44" s="925"/>
      <c r="G44" s="925"/>
      <c r="H44" s="925"/>
      <c r="I44" s="925"/>
      <c r="J44" s="925"/>
      <c r="K44" s="926"/>
      <c r="L44" s="948"/>
    </row>
    <row r="45" spans="1:12" ht="23.45" thickBot="1">
      <c r="A45" s="941"/>
      <c r="B45" s="405" t="s">
        <v>50</v>
      </c>
      <c r="C45" s="405"/>
      <c r="D45" s="415" t="s">
        <v>400</v>
      </c>
      <c r="E45" s="406" t="s">
        <v>293</v>
      </c>
      <c r="F45" s="366" t="s">
        <v>294</v>
      </c>
      <c r="G45" s="366" t="s">
        <v>295</v>
      </c>
      <c r="H45" s="366" t="s">
        <v>296</v>
      </c>
      <c r="I45" s="366" t="s">
        <v>297</v>
      </c>
      <c r="J45" s="366" t="s">
        <v>298</v>
      </c>
      <c r="K45" s="366" t="s">
        <v>145</v>
      </c>
      <c r="L45" s="948"/>
    </row>
    <row r="46" spans="1:12" ht="12" thickBot="1">
      <c r="A46" s="941"/>
      <c r="B46" s="367" t="s">
        <v>401</v>
      </c>
      <c r="C46" s="368" t="s">
        <v>11</v>
      </c>
      <c r="D46" s="386">
        <v>0.71</v>
      </c>
      <c r="E46" s="408"/>
      <c r="F46" s="386">
        <v>0.9</v>
      </c>
      <c r="G46" s="386">
        <v>0.91</v>
      </c>
      <c r="H46" s="386">
        <v>0.92</v>
      </c>
      <c r="I46" s="386">
        <v>0.92</v>
      </c>
      <c r="J46" s="386">
        <v>0.93</v>
      </c>
      <c r="K46" s="386">
        <v>0.95</v>
      </c>
      <c r="L46" s="948"/>
    </row>
    <row r="47" spans="1:12" ht="46.5" thickBot="1">
      <c r="A47" s="941"/>
      <c r="B47" s="374"/>
      <c r="C47" s="375" t="s">
        <v>15</v>
      </c>
      <c r="D47" s="376"/>
      <c r="E47" s="363"/>
      <c r="F47" s="412" t="s">
        <v>309</v>
      </c>
      <c r="G47" s="416" t="s">
        <v>644</v>
      </c>
      <c r="H47" s="412" t="s">
        <v>932</v>
      </c>
      <c r="I47" s="413"/>
      <c r="J47" s="378"/>
      <c r="K47" s="378"/>
      <c r="L47" s="948"/>
    </row>
    <row r="48" spans="1:12" ht="12" thickBot="1">
      <c r="A48" s="941"/>
      <c r="B48" s="374"/>
      <c r="C48" s="380"/>
      <c r="D48" s="921" t="s">
        <v>36</v>
      </c>
      <c r="E48" s="922"/>
      <c r="F48" s="922"/>
      <c r="G48" s="922"/>
      <c r="H48" s="922"/>
      <c r="I48" s="922"/>
      <c r="J48" s="922"/>
      <c r="K48" s="923"/>
      <c r="L48" s="948"/>
    </row>
    <row r="49" spans="1:12" ht="12" thickBot="1">
      <c r="A49" s="941"/>
      <c r="B49" s="381"/>
      <c r="C49" s="382"/>
      <c r="D49" s="924" t="s">
        <v>402</v>
      </c>
      <c r="E49" s="925"/>
      <c r="F49" s="925"/>
      <c r="G49" s="925"/>
      <c r="H49" s="925"/>
      <c r="I49" s="925"/>
      <c r="J49" s="925"/>
      <c r="K49" s="926"/>
      <c r="L49" s="948"/>
    </row>
    <row r="50" spans="1:12" ht="23.45" thickBot="1">
      <c r="A50" s="941"/>
      <c r="B50" s="365" t="s">
        <v>52</v>
      </c>
      <c r="C50" s="365"/>
      <c r="D50" s="366" t="s">
        <v>400</v>
      </c>
      <c r="E50" s="406" t="s">
        <v>293</v>
      </c>
      <c r="F50" s="366" t="s">
        <v>294</v>
      </c>
      <c r="G50" s="366" t="s">
        <v>295</v>
      </c>
      <c r="H50" s="366" t="s">
        <v>296</v>
      </c>
      <c r="I50" s="366" t="s">
        <v>297</v>
      </c>
      <c r="J50" s="366" t="s">
        <v>298</v>
      </c>
      <c r="K50" s="366" t="s">
        <v>145</v>
      </c>
      <c r="L50" s="948"/>
    </row>
    <row r="51" spans="1:12" ht="12" thickBot="1">
      <c r="A51" s="941"/>
      <c r="B51" s="367" t="s">
        <v>163</v>
      </c>
      <c r="C51" s="368" t="s">
        <v>11</v>
      </c>
      <c r="D51" s="417">
        <v>0.108</v>
      </c>
      <c r="E51" s="418">
        <v>0.108</v>
      </c>
      <c r="F51" s="409"/>
      <c r="G51" s="386">
        <v>0.11</v>
      </c>
      <c r="H51" s="386">
        <v>0.12</v>
      </c>
      <c r="I51" s="386">
        <v>0.13</v>
      </c>
      <c r="J51" s="386">
        <v>0.14000000000000001</v>
      </c>
      <c r="K51" s="386">
        <v>0.15</v>
      </c>
      <c r="L51" s="948"/>
    </row>
    <row r="52" spans="1:12" ht="69.599999999999994" customHeight="1" thickBot="1">
      <c r="A52" s="941"/>
      <c r="B52" s="374" t="s">
        <v>403</v>
      </c>
      <c r="C52" s="375" t="s">
        <v>15</v>
      </c>
      <c r="D52" s="376"/>
      <c r="E52" s="363"/>
      <c r="F52" s="409"/>
      <c r="G52" s="416" t="s">
        <v>645</v>
      </c>
      <c r="H52" s="410" t="s">
        <v>933</v>
      </c>
      <c r="I52" s="378"/>
      <c r="J52" s="378"/>
      <c r="K52" s="378"/>
      <c r="L52" s="948"/>
    </row>
    <row r="53" spans="1:12" ht="12" thickBot="1">
      <c r="A53" s="941"/>
      <c r="B53" s="374"/>
      <c r="C53" s="380"/>
      <c r="D53" s="921" t="s">
        <v>36</v>
      </c>
      <c r="E53" s="922"/>
      <c r="F53" s="922"/>
      <c r="G53" s="922"/>
      <c r="H53" s="922"/>
      <c r="I53" s="922"/>
      <c r="J53" s="922"/>
      <c r="K53" s="923"/>
      <c r="L53" s="948"/>
    </row>
    <row r="54" spans="1:12" ht="12" thickBot="1">
      <c r="A54" s="941"/>
      <c r="B54" s="381"/>
      <c r="C54" s="382"/>
      <c r="D54" s="924" t="s">
        <v>404</v>
      </c>
      <c r="E54" s="925"/>
      <c r="F54" s="925"/>
      <c r="G54" s="925"/>
      <c r="H54" s="925"/>
      <c r="I54" s="925"/>
      <c r="J54" s="925"/>
      <c r="K54" s="926"/>
      <c r="L54" s="948"/>
    </row>
    <row r="55" spans="1:12" ht="23.45" thickBot="1">
      <c r="A55" s="941"/>
      <c r="B55" s="405" t="s">
        <v>55</v>
      </c>
      <c r="C55" s="405"/>
      <c r="D55" s="415" t="s">
        <v>400</v>
      </c>
      <c r="E55" s="406" t="s">
        <v>293</v>
      </c>
      <c r="F55" s="366" t="s">
        <v>294</v>
      </c>
      <c r="G55" s="366" t="s">
        <v>295</v>
      </c>
      <c r="H55" s="366" t="s">
        <v>296</v>
      </c>
      <c r="I55" s="366" t="s">
        <v>297</v>
      </c>
      <c r="J55" s="366" t="s">
        <v>298</v>
      </c>
      <c r="K55" s="366" t="s">
        <v>145</v>
      </c>
      <c r="L55" s="948"/>
    </row>
    <row r="56" spans="1:12" ht="23.45" thickBot="1">
      <c r="A56" s="941"/>
      <c r="B56" s="940" t="s">
        <v>934</v>
      </c>
      <c r="C56" s="368" t="s">
        <v>11</v>
      </c>
      <c r="D56" s="369" t="s">
        <v>406</v>
      </c>
      <c r="E56" s="419" t="s">
        <v>57</v>
      </c>
      <c r="F56" s="409"/>
      <c r="G56" s="369">
        <v>0</v>
      </c>
      <c r="H56" s="420">
        <v>0.7</v>
      </c>
      <c r="I56" s="421">
        <v>0.7</v>
      </c>
      <c r="J56" s="378" t="s">
        <v>935</v>
      </c>
      <c r="K56" s="378" t="s">
        <v>935</v>
      </c>
      <c r="L56" s="948"/>
    </row>
    <row r="57" spans="1:12" ht="46.5" thickBot="1">
      <c r="A57" s="941"/>
      <c r="B57" s="941"/>
      <c r="C57" s="375" t="s">
        <v>15</v>
      </c>
      <c r="D57" s="376"/>
      <c r="E57" s="363"/>
      <c r="F57" s="411" t="s">
        <v>646</v>
      </c>
      <c r="G57" s="416" t="s">
        <v>647</v>
      </c>
      <c r="H57" s="411" t="s">
        <v>936</v>
      </c>
      <c r="I57" s="413"/>
      <c r="J57" s="378"/>
      <c r="K57" s="378"/>
      <c r="L57" s="948"/>
    </row>
    <row r="58" spans="1:12" ht="12" thickBot="1">
      <c r="A58" s="941"/>
      <c r="B58" s="941"/>
      <c r="C58" s="380"/>
      <c r="D58" s="921" t="s">
        <v>36</v>
      </c>
      <c r="E58" s="922"/>
      <c r="F58" s="922"/>
      <c r="G58" s="922"/>
      <c r="H58" s="922"/>
      <c r="I58" s="922"/>
      <c r="J58" s="922"/>
      <c r="K58" s="923"/>
      <c r="L58" s="948"/>
    </row>
    <row r="59" spans="1:12" ht="12" thickBot="1">
      <c r="A59" s="374"/>
      <c r="B59" s="942"/>
      <c r="C59" s="382"/>
      <c r="D59" s="924" t="s">
        <v>408</v>
      </c>
      <c r="E59" s="925"/>
      <c r="F59" s="925"/>
      <c r="G59" s="925"/>
      <c r="H59" s="925"/>
      <c r="I59" s="925"/>
      <c r="J59" s="925"/>
      <c r="K59" s="926"/>
      <c r="L59" s="948"/>
    </row>
    <row r="60" spans="1:12" ht="12" thickBot="1">
      <c r="A60" s="943" t="s">
        <v>648</v>
      </c>
      <c r="B60" s="423" t="s">
        <v>937</v>
      </c>
      <c r="C60" s="423"/>
      <c r="D60" s="424" t="s">
        <v>61</v>
      </c>
      <c r="E60" s="424"/>
      <c r="F60" s="424"/>
      <c r="G60" s="424" t="s">
        <v>63</v>
      </c>
      <c r="H60" s="425"/>
      <c r="I60" s="425"/>
      <c r="J60" s="425"/>
      <c r="K60" s="945" t="s">
        <v>410</v>
      </c>
      <c r="L60" s="946"/>
    </row>
    <row r="61" spans="1:12" ht="12" thickBot="1">
      <c r="A61" s="944"/>
      <c r="B61" s="424"/>
      <c r="C61" s="424"/>
      <c r="D61" s="424"/>
      <c r="E61" s="424"/>
      <c r="F61" s="424"/>
      <c r="G61" s="424"/>
      <c r="H61" s="425"/>
      <c r="I61" s="425"/>
      <c r="J61" s="425"/>
      <c r="K61" s="945"/>
      <c r="L61" s="947"/>
    </row>
    <row r="62" spans="1:12" ht="12" thickBot="1">
      <c r="A62" s="943" t="s">
        <v>411</v>
      </c>
      <c r="B62" s="427" t="s">
        <v>412</v>
      </c>
      <c r="C62" s="428"/>
      <c r="D62" s="949"/>
      <c r="E62" s="950"/>
      <c r="F62" s="950"/>
      <c r="G62" s="950"/>
      <c r="H62" s="950"/>
      <c r="I62" s="950"/>
      <c r="J62" s="950"/>
      <c r="K62" s="950"/>
      <c r="L62" s="951"/>
    </row>
    <row r="63" spans="1:12" ht="23.45" thickBot="1">
      <c r="A63" s="944"/>
      <c r="B63" s="424" t="s">
        <v>413</v>
      </c>
      <c r="C63" s="425"/>
      <c r="D63" s="952"/>
      <c r="E63" s="953"/>
      <c r="F63" s="953"/>
      <c r="G63" s="953"/>
      <c r="H63" s="953"/>
      <c r="I63" s="953"/>
      <c r="J63" s="953"/>
      <c r="K63" s="953"/>
      <c r="L63" s="954"/>
    </row>
    <row r="64" spans="1:12" ht="12" thickBot="1">
      <c r="A64" s="384"/>
      <c r="B64" s="384"/>
      <c r="C64" s="384"/>
      <c r="D64" s="384"/>
      <c r="E64" s="384"/>
      <c r="F64" s="384"/>
      <c r="G64" s="384"/>
      <c r="H64" s="384"/>
      <c r="I64" s="384"/>
      <c r="J64" s="384"/>
      <c r="K64" s="384"/>
      <c r="L64" s="384"/>
    </row>
    <row r="65" spans="1:12" ht="12" hidden="1" thickBot="1">
      <c r="A65" s="384"/>
      <c r="B65" s="384"/>
      <c r="C65" s="384"/>
      <c r="D65" s="384"/>
      <c r="E65" s="384"/>
      <c r="F65" s="384"/>
      <c r="G65" s="384"/>
      <c r="H65" s="384"/>
      <c r="I65" s="384"/>
      <c r="J65" s="384"/>
      <c r="K65" s="384"/>
      <c r="L65" s="384"/>
    </row>
    <row r="66" spans="1:12" ht="12" hidden="1" thickBot="1">
      <c r="A66" s="384"/>
      <c r="B66" s="384"/>
      <c r="C66" s="384"/>
      <c r="D66" s="384"/>
      <c r="E66" s="384"/>
      <c r="F66" s="384"/>
      <c r="G66" s="384"/>
      <c r="H66" s="384"/>
      <c r="I66" s="384"/>
      <c r="J66" s="384"/>
      <c r="K66" s="384"/>
      <c r="L66" s="384"/>
    </row>
    <row r="67" spans="1:12" ht="12" hidden="1" thickBot="1">
      <c r="A67" s="384"/>
      <c r="B67" s="384"/>
      <c r="C67" s="384"/>
      <c r="D67" s="384"/>
      <c r="E67" s="384"/>
      <c r="F67" s="384"/>
      <c r="G67" s="384"/>
      <c r="H67" s="384"/>
      <c r="I67" s="384"/>
      <c r="J67" s="384"/>
      <c r="K67" s="384"/>
      <c r="L67" s="384"/>
    </row>
    <row r="68" spans="1:12" ht="27.95" customHeight="1" thickBot="1">
      <c r="A68" s="404" t="s">
        <v>69</v>
      </c>
      <c r="B68" s="405" t="s">
        <v>70</v>
      </c>
      <c r="C68" s="429"/>
      <c r="D68" s="415" t="s">
        <v>400</v>
      </c>
      <c r="E68" s="430" t="s">
        <v>293</v>
      </c>
      <c r="F68" s="366" t="s">
        <v>294</v>
      </c>
      <c r="G68" s="366" t="s">
        <v>295</v>
      </c>
      <c r="H68" s="366" t="s">
        <v>296</v>
      </c>
      <c r="I68" s="366" t="s">
        <v>297</v>
      </c>
      <c r="J68" s="366" t="s">
        <v>298</v>
      </c>
      <c r="K68" s="366" t="s">
        <v>145</v>
      </c>
      <c r="L68" s="431" t="s">
        <v>43</v>
      </c>
    </row>
    <row r="69" spans="1:12" ht="245.25" customHeight="1" thickBot="1">
      <c r="A69" s="367" t="s">
        <v>746</v>
      </c>
      <c r="B69" s="367" t="s">
        <v>747</v>
      </c>
      <c r="C69" s="368" t="s">
        <v>11</v>
      </c>
      <c r="D69" s="369" t="s">
        <v>171</v>
      </c>
      <c r="E69" s="432" t="s">
        <v>320</v>
      </c>
      <c r="F69" s="378" t="s">
        <v>321</v>
      </c>
      <c r="G69" s="369" t="s">
        <v>652</v>
      </c>
      <c r="H69" s="369" t="s">
        <v>748</v>
      </c>
      <c r="I69" s="369" t="s">
        <v>938</v>
      </c>
      <c r="J69" s="378" t="s">
        <v>935</v>
      </c>
      <c r="K69" s="378" t="s">
        <v>935</v>
      </c>
      <c r="L69" s="955" t="s">
        <v>751</v>
      </c>
    </row>
    <row r="70" spans="1:12" ht="150" customHeight="1" thickBot="1">
      <c r="A70" s="956"/>
      <c r="B70" s="374"/>
      <c r="C70" s="375" t="s">
        <v>15</v>
      </c>
      <c r="D70" s="376"/>
      <c r="E70" s="378"/>
      <c r="F70" s="410" t="s">
        <v>323</v>
      </c>
      <c r="G70" s="434" t="s">
        <v>939</v>
      </c>
      <c r="H70" s="410" t="s">
        <v>940</v>
      </c>
      <c r="I70" s="378"/>
      <c r="J70" s="378"/>
      <c r="K70" s="378"/>
      <c r="L70" s="948"/>
    </row>
    <row r="71" spans="1:12" ht="12" thickBot="1">
      <c r="A71" s="956"/>
      <c r="B71" s="374"/>
      <c r="C71" s="921" t="s">
        <v>36</v>
      </c>
      <c r="D71" s="922"/>
      <c r="E71" s="922"/>
      <c r="F71" s="922"/>
      <c r="G71" s="922"/>
      <c r="H71" s="922"/>
      <c r="I71" s="922"/>
      <c r="J71" s="922"/>
      <c r="K71" s="923"/>
      <c r="L71" s="435"/>
    </row>
    <row r="72" spans="1:12" ht="16.5" customHeight="1" thickBot="1">
      <c r="A72" s="956"/>
      <c r="B72" s="381"/>
      <c r="C72" s="924" t="s">
        <v>414</v>
      </c>
      <c r="D72" s="925"/>
      <c r="E72" s="925"/>
      <c r="F72" s="925"/>
      <c r="G72" s="925"/>
      <c r="H72" s="925"/>
      <c r="I72" s="925"/>
      <c r="J72" s="925"/>
      <c r="K72" s="926"/>
      <c r="L72" s="435"/>
    </row>
    <row r="73" spans="1:12" ht="23.45" customHeight="1" thickBot="1">
      <c r="A73" s="956"/>
      <c r="B73" s="365" t="s">
        <v>78</v>
      </c>
      <c r="C73" s="365"/>
      <c r="D73" s="366" t="s">
        <v>400</v>
      </c>
      <c r="E73" s="406" t="s">
        <v>293</v>
      </c>
      <c r="F73" s="366" t="s">
        <v>294</v>
      </c>
      <c r="G73" s="366" t="s">
        <v>295</v>
      </c>
      <c r="H73" s="366" t="s">
        <v>296</v>
      </c>
      <c r="I73" s="366" t="s">
        <v>297</v>
      </c>
      <c r="J73" s="366" t="s">
        <v>298</v>
      </c>
      <c r="K73" s="366" t="s">
        <v>145</v>
      </c>
      <c r="L73" s="958" t="s">
        <v>941</v>
      </c>
    </row>
    <row r="74" spans="1:12" ht="184.5" thickBot="1">
      <c r="A74" s="956"/>
      <c r="B74" s="367" t="s">
        <v>942</v>
      </c>
      <c r="C74" s="436" t="s">
        <v>11</v>
      </c>
      <c r="D74" s="369" t="s">
        <v>178</v>
      </c>
      <c r="E74" s="437" t="s">
        <v>326</v>
      </c>
      <c r="F74" s="378" t="s">
        <v>179</v>
      </c>
      <c r="G74" s="369" t="s">
        <v>180</v>
      </c>
      <c r="H74" s="438" t="s">
        <v>181</v>
      </c>
      <c r="I74" s="369" t="s">
        <v>943</v>
      </c>
      <c r="J74" s="369" t="s">
        <v>944</v>
      </c>
      <c r="K74" s="369" t="s">
        <v>945</v>
      </c>
      <c r="L74" s="959"/>
    </row>
    <row r="75" spans="1:12" ht="161.44999999999999" thickBot="1">
      <c r="A75" s="956"/>
      <c r="B75" s="374"/>
      <c r="C75" s="368" t="s">
        <v>15</v>
      </c>
      <c r="D75" s="440"/>
      <c r="E75" s="378"/>
      <c r="F75" s="411" t="s">
        <v>417</v>
      </c>
      <c r="G75" s="411" t="s">
        <v>946</v>
      </c>
      <c r="H75" s="411" t="s">
        <v>947</v>
      </c>
      <c r="I75" s="441"/>
      <c r="J75" s="378"/>
      <c r="K75" s="378"/>
      <c r="L75" s="959"/>
    </row>
    <row r="76" spans="1:12" ht="12" thickBot="1">
      <c r="A76" s="956"/>
      <c r="B76" s="374"/>
      <c r="C76" s="921" t="s">
        <v>36</v>
      </c>
      <c r="D76" s="922"/>
      <c r="E76" s="922"/>
      <c r="F76" s="922"/>
      <c r="G76" s="922"/>
      <c r="H76" s="922"/>
      <c r="I76" s="922"/>
      <c r="J76" s="922"/>
      <c r="K76" s="923"/>
      <c r="L76" s="959"/>
    </row>
    <row r="77" spans="1:12" ht="12" thickBot="1">
      <c r="A77" s="956"/>
      <c r="B77" s="381"/>
      <c r="C77" s="924" t="s">
        <v>418</v>
      </c>
      <c r="D77" s="925"/>
      <c r="E77" s="925"/>
      <c r="F77" s="925"/>
      <c r="G77" s="925"/>
      <c r="H77" s="925"/>
      <c r="I77" s="925"/>
      <c r="J77" s="925"/>
      <c r="K77" s="926"/>
      <c r="L77" s="960"/>
    </row>
    <row r="78" spans="1:12" ht="23.45" customHeight="1" thickBot="1">
      <c r="A78" s="956"/>
      <c r="B78" s="365" t="s">
        <v>85</v>
      </c>
      <c r="C78" s="365"/>
      <c r="D78" s="366" t="s">
        <v>400</v>
      </c>
      <c r="E78" s="406" t="s">
        <v>293</v>
      </c>
      <c r="F78" s="366" t="s">
        <v>294</v>
      </c>
      <c r="G78" s="366" t="s">
        <v>295</v>
      </c>
      <c r="H78" s="366" t="s">
        <v>296</v>
      </c>
      <c r="I78" s="366" t="s">
        <v>297</v>
      </c>
      <c r="J78" s="366" t="s">
        <v>298</v>
      </c>
      <c r="K78" s="366" t="s">
        <v>145</v>
      </c>
      <c r="L78" s="958" t="s">
        <v>754</v>
      </c>
    </row>
    <row r="79" spans="1:12" ht="46.5" thickBot="1">
      <c r="A79" s="956"/>
      <c r="B79" s="367" t="s">
        <v>948</v>
      </c>
      <c r="C79" s="442" t="s">
        <v>11</v>
      </c>
      <c r="D79" s="369">
        <v>149</v>
      </c>
      <c r="E79" s="443" t="s">
        <v>326</v>
      </c>
      <c r="F79" s="378">
        <v>151</v>
      </c>
      <c r="G79" s="369">
        <v>160</v>
      </c>
      <c r="H79" s="369" t="s">
        <v>664</v>
      </c>
      <c r="I79" s="444" t="s">
        <v>949</v>
      </c>
      <c r="J79" s="444" t="s">
        <v>665</v>
      </c>
      <c r="K79" s="444" t="s">
        <v>665</v>
      </c>
      <c r="L79" s="959"/>
    </row>
    <row r="80" spans="1:12" ht="71.099999999999994" customHeight="1" thickBot="1">
      <c r="A80" s="956"/>
      <c r="B80" s="374"/>
      <c r="C80" s="368" t="s">
        <v>15</v>
      </c>
      <c r="D80" s="440"/>
      <c r="E80" s="378"/>
      <c r="F80" s="411" t="s">
        <v>329</v>
      </c>
      <c r="G80" s="411" t="s">
        <v>950</v>
      </c>
      <c r="H80" s="411" t="s">
        <v>951</v>
      </c>
      <c r="I80" s="445"/>
      <c r="J80" s="445"/>
      <c r="K80" s="445"/>
      <c r="L80" s="959"/>
    </row>
    <row r="81" spans="1:12" ht="12" thickBot="1">
      <c r="A81" s="956"/>
      <c r="B81" s="374"/>
      <c r="C81" s="921" t="s">
        <v>36</v>
      </c>
      <c r="D81" s="922"/>
      <c r="E81" s="922"/>
      <c r="F81" s="922"/>
      <c r="G81" s="922"/>
      <c r="H81" s="922"/>
      <c r="I81" s="922"/>
      <c r="J81" s="922"/>
      <c r="K81" s="923"/>
      <c r="L81" s="959"/>
    </row>
    <row r="82" spans="1:12" ht="12" thickBot="1">
      <c r="A82" s="957"/>
      <c r="B82" s="381"/>
      <c r="C82" s="924" t="s">
        <v>330</v>
      </c>
      <c r="D82" s="961"/>
      <c r="E82" s="961"/>
      <c r="F82" s="961"/>
      <c r="G82" s="961"/>
      <c r="H82" s="961"/>
      <c r="I82" s="925"/>
      <c r="J82" s="925"/>
      <c r="K82" s="926"/>
      <c r="L82" s="960"/>
    </row>
    <row r="83" spans="1:12" ht="23.45" customHeight="1" thickBot="1">
      <c r="A83" s="433"/>
      <c r="B83" s="365" t="s">
        <v>952</v>
      </c>
      <c r="C83" s="365"/>
      <c r="D83" s="366" t="s">
        <v>400</v>
      </c>
      <c r="E83" s="406" t="s">
        <v>293</v>
      </c>
      <c r="F83" s="366" t="s">
        <v>294</v>
      </c>
      <c r="G83" s="366" t="s">
        <v>295</v>
      </c>
      <c r="H83" s="366" t="s">
        <v>296</v>
      </c>
      <c r="I83" s="366" t="s">
        <v>297</v>
      </c>
      <c r="J83" s="366" t="s">
        <v>298</v>
      </c>
      <c r="K83" s="366" t="s">
        <v>145</v>
      </c>
      <c r="L83" s="439"/>
    </row>
    <row r="84" spans="1:12" ht="126.95" customHeight="1" thickBot="1">
      <c r="A84" s="433"/>
      <c r="B84" s="446" t="s">
        <v>953</v>
      </c>
      <c r="C84" s="447" t="s">
        <v>11</v>
      </c>
      <c r="D84" s="376"/>
      <c r="E84" s="376"/>
      <c r="F84" s="376"/>
      <c r="G84" s="376"/>
      <c r="H84" s="376"/>
      <c r="I84" s="448" t="s">
        <v>954</v>
      </c>
      <c r="J84" s="378" t="s">
        <v>935</v>
      </c>
      <c r="K84" s="378" t="s">
        <v>935</v>
      </c>
      <c r="L84" s="439"/>
    </row>
    <row r="85" spans="1:12" ht="12" thickBot="1">
      <c r="A85" s="433"/>
      <c r="B85" s="374"/>
      <c r="C85" s="449" t="s">
        <v>15</v>
      </c>
      <c r="D85" s="376"/>
      <c r="E85" s="376"/>
      <c r="F85" s="376"/>
      <c r="G85" s="376"/>
      <c r="H85" s="376"/>
      <c r="I85" s="441"/>
      <c r="J85" s="450"/>
      <c r="K85" s="450"/>
      <c r="L85" s="439"/>
    </row>
    <row r="86" spans="1:12" ht="11.1" customHeight="1" thickBot="1">
      <c r="A86" s="433"/>
      <c r="B86" s="374"/>
      <c r="C86" s="962" t="s">
        <v>36</v>
      </c>
      <c r="D86" s="963"/>
      <c r="E86" s="963"/>
      <c r="F86" s="963"/>
      <c r="G86" s="963"/>
      <c r="H86" s="963"/>
      <c r="I86" s="964"/>
      <c r="J86" s="964"/>
      <c r="K86" s="965"/>
      <c r="L86" s="451"/>
    </row>
    <row r="87" spans="1:12" ht="12" thickBot="1">
      <c r="A87" s="433"/>
      <c r="B87" s="381"/>
      <c r="C87" s="403"/>
      <c r="D87" s="925" t="s">
        <v>955</v>
      </c>
      <c r="E87" s="925"/>
      <c r="F87" s="925"/>
      <c r="G87" s="925"/>
      <c r="H87" s="925"/>
      <c r="I87" s="925"/>
      <c r="J87" s="925"/>
      <c r="K87" s="926"/>
      <c r="L87" s="451"/>
    </row>
    <row r="88" spans="1:12" ht="23.1" customHeight="1" thickBot="1">
      <c r="A88" s="966"/>
      <c r="B88" s="365" t="s">
        <v>88</v>
      </c>
      <c r="C88" s="365"/>
      <c r="D88" s="366" t="s">
        <v>423</v>
      </c>
      <c r="E88" s="406" t="s">
        <v>293</v>
      </c>
      <c r="F88" s="366" t="s">
        <v>294</v>
      </c>
      <c r="G88" s="366" t="s">
        <v>295</v>
      </c>
      <c r="H88" s="366" t="s">
        <v>296</v>
      </c>
      <c r="I88" s="366" t="s">
        <v>297</v>
      </c>
      <c r="J88" s="366" t="s">
        <v>298</v>
      </c>
      <c r="K88" s="366" t="s">
        <v>145</v>
      </c>
      <c r="L88" s="958" t="s">
        <v>756</v>
      </c>
    </row>
    <row r="89" spans="1:12" ht="57.95" thickBot="1">
      <c r="A89" s="966"/>
      <c r="B89" s="367" t="s">
        <v>956</v>
      </c>
      <c r="C89" s="436" t="s">
        <v>11</v>
      </c>
      <c r="D89" s="369">
        <v>0</v>
      </c>
      <c r="E89" s="437" t="s">
        <v>326</v>
      </c>
      <c r="F89" s="378">
        <v>46</v>
      </c>
      <c r="G89" s="369">
        <v>50</v>
      </c>
      <c r="H89" s="369" t="s">
        <v>757</v>
      </c>
      <c r="I89" s="371" t="s">
        <v>957</v>
      </c>
      <c r="J89" s="371"/>
      <c r="K89" s="371"/>
      <c r="L89" s="959"/>
    </row>
    <row r="90" spans="1:12" ht="126.95" thickBot="1">
      <c r="A90" s="967"/>
      <c r="B90" s="453"/>
      <c r="C90" s="454" t="s">
        <v>15</v>
      </c>
      <c r="D90" s="455"/>
      <c r="E90" s="437"/>
      <c r="F90" s="416">
        <v>4</v>
      </c>
      <c r="G90" s="411" t="s">
        <v>958</v>
      </c>
      <c r="H90" s="456" t="s">
        <v>959</v>
      </c>
      <c r="I90" s="457"/>
      <c r="J90" s="371"/>
      <c r="K90" s="371"/>
      <c r="L90" s="959"/>
    </row>
    <row r="91" spans="1:12" ht="23.1" customHeight="1" thickBot="1">
      <c r="A91" s="967"/>
      <c r="B91" s="365" t="s">
        <v>960</v>
      </c>
      <c r="C91" s="365"/>
      <c r="D91" s="366" t="s">
        <v>423</v>
      </c>
      <c r="E91" s="406" t="s">
        <v>293</v>
      </c>
      <c r="F91" s="366" t="s">
        <v>294</v>
      </c>
      <c r="G91" s="366" t="s">
        <v>295</v>
      </c>
      <c r="H91" s="366" t="s">
        <v>296</v>
      </c>
      <c r="I91" s="366" t="s">
        <v>297</v>
      </c>
      <c r="J91" s="366" t="s">
        <v>298</v>
      </c>
      <c r="K91" s="366" t="s">
        <v>145</v>
      </c>
      <c r="L91" s="959"/>
    </row>
    <row r="92" spans="1:12" ht="212.1" customHeight="1" thickBot="1">
      <c r="A92" s="967"/>
      <c r="B92" s="458" t="s">
        <v>961</v>
      </c>
      <c r="C92" s="368" t="s">
        <v>11</v>
      </c>
      <c r="D92" s="455"/>
      <c r="E92" s="437"/>
      <c r="F92" s="445"/>
      <c r="G92" s="459"/>
      <c r="H92" s="460"/>
      <c r="I92" s="461" t="s">
        <v>962</v>
      </c>
      <c r="J92" s="378" t="s">
        <v>935</v>
      </c>
      <c r="K92" s="378" t="s">
        <v>935</v>
      </c>
      <c r="L92" s="959"/>
    </row>
    <row r="93" spans="1:12" ht="12" thickBot="1">
      <c r="A93" s="966"/>
      <c r="B93" s="374"/>
      <c r="C93" s="375" t="s">
        <v>15</v>
      </c>
      <c r="D93" s="462"/>
      <c r="E93" s="378"/>
      <c r="F93" s="450"/>
      <c r="G93" s="450"/>
      <c r="H93" s="450"/>
      <c r="I93" s="441"/>
      <c r="J93" s="450"/>
      <c r="K93" s="450"/>
      <c r="L93" s="960"/>
    </row>
    <row r="94" spans="1:12" ht="11.1" customHeight="1" thickBot="1">
      <c r="A94" s="966"/>
      <c r="B94" s="374"/>
      <c r="C94" s="962" t="s">
        <v>36</v>
      </c>
      <c r="D94" s="964"/>
      <c r="E94" s="964"/>
      <c r="F94" s="964"/>
      <c r="G94" s="964"/>
      <c r="H94" s="964"/>
      <c r="I94" s="964"/>
      <c r="J94" s="964"/>
      <c r="K94" s="965"/>
      <c r="L94" s="451"/>
    </row>
    <row r="95" spans="1:12" ht="12" thickBot="1">
      <c r="A95" s="966"/>
      <c r="B95" s="381"/>
      <c r="C95" s="403"/>
      <c r="D95" s="925" t="s">
        <v>963</v>
      </c>
      <c r="E95" s="925"/>
      <c r="F95" s="925"/>
      <c r="G95" s="925"/>
      <c r="H95" s="925"/>
      <c r="I95" s="925"/>
      <c r="J95" s="925"/>
      <c r="K95" s="926"/>
      <c r="L95" s="451"/>
    </row>
    <row r="96" spans="1:12" ht="23.1" customHeight="1" thickBot="1">
      <c r="A96" s="966"/>
      <c r="B96" s="365" t="s">
        <v>90</v>
      </c>
      <c r="C96" s="365"/>
      <c r="D96" s="366" t="s">
        <v>400</v>
      </c>
      <c r="E96" s="406" t="s">
        <v>293</v>
      </c>
      <c r="F96" s="366" t="s">
        <v>294</v>
      </c>
      <c r="G96" s="366" t="s">
        <v>295</v>
      </c>
      <c r="H96" s="366" t="s">
        <v>296</v>
      </c>
      <c r="I96" s="366" t="s">
        <v>297</v>
      </c>
      <c r="J96" s="366" t="s">
        <v>298</v>
      </c>
      <c r="K96" s="366" t="s">
        <v>145</v>
      </c>
      <c r="L96" s="463"/>
    </row>
    <row r="97" spans="1:12" ht="57.95" thickBot="1">
      <c r="A97" s="966"/>
      <c r="B97" s="367" t="s">
        <v>964</v>
      </c>
      <c r="C97" s="436" t="s">
        <v>11</v>
      </c>
      <c r="D97" s="369" t="s">
        <v>205</v>
      </c>
      <c r="E97" s="432" t="s">
        <v>344</v>
      </c>
      <c r="F97" s="378" t="s">
        <v>345</v>
      </c>
      <c r="G97" s="369" t="s">
        <v>208</v>
      </c>
      <c r="H97" s="369" t="s">
        <v>758</v>
      </c>
      <c r="I97" s="371" t="s">
        <v>965</v>
      </c>
      <c r="J97" s="371"/>
      <c r="K97" s="371"/>
      <c r="L97" s="463"/>
    </row>
    <row r="98" spans="1:12" ht="216.6" customHeight="1" thickBot="1">
      <c r="A98" s="966"/>
      <c r="B98" s="374"/>
      <c r="C98" s="368" t="s">
        <v>15</v>
      </c>
      <c r="D98" s="464"/>
      <c r="E98" s="378"/>
      <c r="F98" s="416" t="s">
        <v>346</v>
      </c>
      <c r="G98" s="416" t="s">
        <v>966</v>
      </c>
      <c r="H98" s="410" t="s">
        <v>967</v>
      </c>
      <c r="I98" s="465"/>
      <c r="J98" s="465"/>
      <c r="K98" s="465"/>
      <c r="L98" s="463"/>
    </row>
    <row r="99" spans="1:12" ht="12" thickBot="1">
      <c r="A99" s="966"/>
      <c r="B99" s="374"/>
      <c r="C99" s="962" t="s">
        <v>36</v>
      </c>
      <c r="D99" s="964"/>
      <c r="E99" s="964"/>
      <c r="F99" s="964"/>
      <c r="G99" s="964"/>
      <c r="H99" s="964"/>
      <c r="I99" s="964"/>
      <c r="J99" s="964"/>
      <c r="K99" s="965"/>
      <c r="L99" s="466"/>
    </row>
    <row r="100" spans="1:12" ht="12" thickBot="1">
      <c r="A100" s="966"/>
      <c r="B100" s="374"/>
      <c r="C100" s="924" t="s">
        <v>430</v>
      </c>
      <c r="D100" s="925"/>
      <c r="E100" s="925"/>
      <c r="F100" s="925"/>
      <c r="G100" s="925"/>
      <c r="H100" s="925"/>
      <c r="I100" s="925"/>
      <c r="J100" s="925"/>
      <c r="K100" s="926"/>
      <c r="L100" s="466"/>
    </row>
    <row r="101" spans="1:12" ht="23.1" customHeight="1" thickBot="1">
      <c r="A101" s="966"/>
      <c r="B101" s="467" t="s">
        <v>968</v>
      </c>
      <c r="C101" s="405"/>
      <c r="D101" s="415" t="s">
        <v>400</v>
      </c>
      <c r="E101" s="406" t="s">
        <v>293</v>
      </c>
      <c r="F101" s="366" t="s">
        <v>294</v>
      </c>
      <c r="G101" s="366" t="s">
        <v>295</v>
      </c>
      <c r="H101" s="366" t="s">
        <v>296</v>
      </c>
      <c r="I101" s="366" t="s">
        <v>297</v>
      </c>
      <c r="J101" s="366" t="s">
        <v>298</v>
      </c>
      <c r="K101" s="366" t="s">
        <v>145</v>
      </c>
    </row>
    <row r="102" spans="1:12" ht="104.1" thickBot="1">
      <c r="A102" s="966"/>
      <c r="B102" s="969" t="s">
        <v>969</v>
      </c>
      <c r="C102" s="436" t="s">
        <v>11</v>
      </c>
      <c r="D102" s="369">
        <v>0</v>
      </c>
      <c r="E102" s="432" t="s">
        <v>348</v>
      </c>
      <c r="F102" s="378" t="s">
        <v>348</v>
      </c>
      <c r="G102" s="378">
        <v>200</v>
      </c>
      <c r="H102" s="451">
        <v>6</v>
      </c>
      <c r="I102" s="451" t="s">
        <v>970</v>
      </c>
      <c r="J102" s="451">
        <v>6</v>
      </c>
      <c r="K102" s="451">
        <v>6</v>
      </c>
    </row>
    <row r="103" spans="1:12" ht="185.1" customHeight="1" thickBot="1">
      <c r="A103" s="966"/>
      <c r="B103" s="971"/>
      <c r="C103" s="368" t="s">
        <v>15</v>
      </c>
      <c r="D103" s="455"/>
      <c r="E103" s="378"/>
      <c r="F103" s="411" t="s">
        <v>350</v>
      </c>
      <c r="G103" s="411" t="s">
        <v>971</v>
      </c>
      <c r="H103" s="410" t="s">
        <v>972</v>
      </c>
      <c r="I103" s="469"/>
      <c r="J103" s="451"/>
      <c r="K103" s="451"/>
    </row>
    <row r="104" spans="1:12" ht="12" thickBot="1">
      <c r="A104" s="966"/>
      <c r="B104" s="374"/>
      <c r="C104" s="921" t="s">
        <v>36</v>
      </c>
      <c r="D104" s="922"/>
      <c r="E104" s="922"/>
      <c r="F104" s="922"/>
      <c r="G104" s="922"/>
      <c r="H104" s="922"/>
      <c r="I104" s="922"/>
      <c r="J104" s="922"/>
      <c r="K104" s="923"/>
      <c r="L104" s="470"/>
    </row>
    <row r="105" spans="1:12" ht="12" thickBot="1">
      <c r="A105" s="966"/>
      <c r="B105" s="381"/>
      <c r="C105" s="924" t="s">
        <v>433</v>
      </c>
      <c r="D105" s="925"/>
      <c r="E105" s="925"/>
      <c r="F105" s="925"/>
      <c r="G105" s="925"/>
      <c r="H105" s="925"/>
      <c r="I105" s="925"/>
      <c r="J105" s="925"/>
      <c r="K105" s="926"/>
      <c r="L105" s="470"/>
    </row>
    <row r="106" spans="1:12" s="471" customFormat="1" ht="23.1" customHeight="1" thickBot="1">
      <c r="A106" s="966"/>
      <c r="B106" s="467" t="s">
        <v>197</v>
      </c>
      <c r="C106" s="405"/>
      <c r="D106" s="415" t="s">
        <v>400</v>
      </c>
      <c r="E106" s="366" t="s">
        <v>293</v>
      </c>
      <c r="F106" s="366" t="s">
        <v>294</v>
      </c>
      <c r="G106" s="366" t="s">
        <v>295</v>
      </c>
      <c r="H106" s="366" t="s">
        <v>296</v>
      </c>
      <c r="I106" s="366" t="s">
        <v>297</v>
      </c>
      <c r="J106" s="366" t="s">
        <v>298</v>
      </c>
      <c r="K106" s="366" t="s">
        <v>145</v>
      </c>
      <c r="L106" s="431" t="s">
        <v>43</v>
      </c>
    </row>
    <row r="107" spans="1:12" s="471" customFormat="1" ht="115.5" customHeight="1" thickBot="1">
      <c r="A107" s="966"/>
      <c r="B107" s="367" t="s">
        <v>973</v>
      </c>
      <c r="C107" s="436" t="s">
        <v>11</v>
      </c>
      <c r="D107" s="369">
        <v>0</v>
      </c>
      <c r="E107" s="432"/>
      <c r="F107" s="445"/>
      <c r="G107" s="445"/>
      <c r="H107" s="378">
        <v>4</v>
      </c>
      <c r="I107" s="472">
        <v>6</v>
      </c>
      <c r="J107" s="472">
        <v>6</v>
      </c>
      <c r="K107" s="472">
        <v>6</v>
      </c>
      <c r="L107" s="955" t="s">
        <v>681</v>
      </c>
    </row>
    <row r="108" spans="1:12" s="471" customFormat="1" ht="178.5" customHeight="1" thickBot="1">
      <c r="A108" s="966"/>
      <c r="B108" s="374"/>
      <c r="C108" s="368" t="s">
        <v>15</v>
      </c>
      <c r="D108" s="455"/>
      <c r="E108" s="445"/>
      <c r="F108" s="445"/>
      <c r="G108" s="445"/>
      <c r="H108" s="410" t="s">
        <v>974</v>
      </c>
      <c r="I108" s="445" t="s">
        <v>975</v>
      </c>
      <c r="J108" s="445"/>
      <c r="K108" s="445"/>
      <c r="L108" s="948"/>
    </row>
    <row r="109" spans="1:12" s="471" customFormat="1" ht="12" thickBot="1">
      <c r="A109" s="966"/>
      <c r="B109" s="374"/>
      <c r="C109" s="921" t="s">
        <v>36</v>
      </c>
      <c r="D109" s="922"/>
      <c r="E109" s="922"/>
      <c r="F109" s="922"/>
      <c r="G109" s="922"/>
      <c r="H109" s="922"/>
      <c r="I109" s="922"/>
      <c r="J109" s="922"/>
      <c r="K109" s="923"/>
      <c r="L109" s="948"/>
    </row>
    <row r="110" spans="1:12" s="471" customFormat="1" ht="12" thickBot="1">
      <c r="A110" s="966"/>
      <c r="B110" s="381"/>
      <c r="C110" s="924" t="s">
        <v>119</v>
      </c>
      <c r="D110" s="925"/>
      <c r="E110" s="925"/>
      <c r="F110" s="925"/>
      <c r="G110" s="925"/>
      <c r="H110" s="925"/>
      <c r="I110" s="925"/>
      <c r="J110" s="925"/>
      <c r="K110" s="926"/>
      <c r="L110" s="948"/>
    </row>
    <row r="111" spans="1:12" s="471" customFormat="1" ht="23.1" customHeight="1" thickBot="1">
      <c r="A111" s="966"/>
      <c r="B111" s="467" t="s">
        <v>976</v>
      </c>
      <c r="C111" s="405"/>
      <c r="D111" s="415" t="s">
        <v>400</v>
      </c>
      <c r="E111" s="366" t="s">
        <v>293</v>
      </c>
      <c r="F111" s="366" t="s">
        <v>294</v>
      </c>
      <c r="G111" s="366" t="s">
        <v>295</v>
      </c>
      <c r="H111" s="366" t="s">
        <v>296</v>
      </c>
      <c r="I111" s="366" t="s">
        <v>297</v>
      </c>
      <c r="J111" s="366" t="s">
        <v>298</v>
      </c>
      <c r="K111" s="366" t="s">
        <v>145</v>
      </c>
      <c r="L111" s="948"/>
    </row>
    <row r="112" spans="1:12" s="471" customFormat="1" ht="92.45" thickBot="1">
      <c r="A112" s="966"/>
      <c r="B112" s="367" t="s">
        <v>683</v>
      </c>
      <c r="C112" s="436" t="s">
        <v>11</v>
      </c>
      <c r="D112" s="369">
        <v>0</v>
      </c>
      <c r="E112" s="432"/>
      <c r="F112" s="445"/>
      <c r="G112" s="445"/>
      <c r="H112" s="378" t="s">
        <v>760</v>
      </c>
      <c r="I112" s="378" t="s">
        <v>977</v>
      </c>
      <c r="J112" s="378" t="s">
        <v>935</v>
      </c>
      <c r="K112" s="378" t="s">
        <v>935</v>
      </c>
      <c r="L112" s="948"/>
    </row>
    <row r="113" spans="1:12" s="471" customFormat="1" ht="69.599999999999994" thickBot="1">
      <c r="A113" s="966"/>
      <c r="B113" s="374"/>
      <c r="C113" s="368" t="s">
        <v>15</v>
      </c>
      <c r="D113" s="455"/>
      <c r="E113" s="445"/>
      <c r="F113" s="445"/>
      <c r="G113" s="445"/>
      <c r="H113" s="411" t="s">
        <v>978</v>
      </c>
      <c r="I113" s="378"/>
      <c r="J113" s="378"/>
      <c r="K113" s="378"/>
      <c r="L113" s="948"/>
    </row>
    <row r="114" spans="1:12" s="471" customFormat="1" ht="12" thickBot="1">
      <c r="A114" s="966"/>
      <c r="B114" s="374"/>
      <c r="C114" s="921" t="s">
        <v>36</v>
      </c>
      <c r="D114" s="922"/>
      <c r="E114" s="922"/>
      <c r="F114" s="922"/>
      <c r="G114" s="922"/>
      <c r="H114" s="922"/>
      <c r="I114" s="922"/>
      <c r="J114" s="922"/>
      <c r="K114" s="923"/>
      <c r="L114" s="948"/>
    </row>
    <row r="115" spans="1:12" s="471" customFormat="1" ht="12" thickBot="1">
      <c r="A115" s="966"/>
      <c r="B115" s="381"/>
      <c r="C115" s="924" t="s">
        <v>687</v>
      </c>
      <c r="D115" s="925"/>
      <c r="E115" s="925"/>
      <c r="F115" s="925"/>
      <c r="G115" s="925"/>
      <c r="H115" s="925"/>
      <c r="I115" s="925"/>
      <c r="J115" s="925"/>
      <c r="K115" s="926"/>
      <c r="L115" s="970"/>
    </row>
    <row r="116" spans="1:12" ht="23.1" customHeight="1" thickBot="1">
      <c r="A116" s="966"/>
      <c r="B116" s="365" t="s">
        <v>979</v>
      </c>
      <c r="C116" s="365"/>
      <c r="D116" s="366" t="s">
        <v>434</v>
      </c>
      <c r="E116" s="406" t="s">
        <v>293</v>
      </c>
      <c r="F116" s="366" t="s">
        <v>294</v>
      </c>
      <c r="G116" s="366" t="s">
        <v>295</v>
      </c>
      <c r="H116" s="366" t="s">
        <v>296</v>
      </c>
      <c r="I116" s="366" t="s">
        <v>297</v>
      </c>
      <c r="J116" s="366" t="s">
        <v>298</v>
      </c>
      <c r="K116" s="366" t="s">
        <v>145</v>
      </c>
      <c r="L116" s="431" t="s">
        <v>43</v>
      </c>
    </row>
    <row r="117" spans="1:12" ht="288" thickBot="1">
      <c r="A117" s="966"/>
      <c r="B117" s="969" t="s">
        <v>980</v>
      </c>
      <c r="C117" s="436" t="s">
        <v>11</v>
      </c>
      <c r="D117" s="369" t="s">
        <v>436</v>
      </c>
      <c r="E117" s="473"/>
      <c r="F117" s="474"/>
      <c r="G117" s="386">
        <v>0.15</v>
      </c>
      <c r="H117" s="421">
        <v>0.15</v>
      </c>
      <c r="I117" s="421">
        <v>0.5</v>
      </c>
      <c r="J117" s="378" t="s">
        <v>981</v>
      </c>
      <c r="K117" s="378" t="s">
        <v>981</v>
      </c>
      <c r="L117" s="475" t="s">
        <v>690</v>
      </c>
    </row>
    <row r="118" spans="1:12" ht="126.6" customHeight="1" thickBot="1">
      <c r="A118" s="966"/>
      <c r="B118" s="941"/>
      <c r="C118" s="368" t="s">
        <v>15</v>
      </c>
      <c r="D118" s="474"/>
      <c r="E118" s="474"/>
      <c r="F118" s="474"/>
      <c r="G118" s="476" t="s">
        <v>691</v>
      </c>
      <c r="H118" s="477" t="s">
        <v>982</v>
      </c>
      <c r="I118" s="378"/>
      <c r="J118" s="378"/>
      <c r="K118" s="378"/>
      <c r="L118" s="451"/>
    </row>
    <row r="119" spans="1:12" ht="12" thickBot="1">
      <c r="A119" s="966"/>
      <c r="B119" s="941"/>
      <c r="C119" s="962" t="s">
        <v>16</v>
      </c>
      <c r="D119" s="964"/>
      <c r="E119" s="964"/>
      <c r="F119" s="964"/>
      <c r="G119" s="964"/>
      <c r="H119" s="964"/>
      <c r="I119" s="964"/>
      <c r="J119" s="964"/>
      <c r="K119" s="965"/>
      <c r="L119" s="451"/>
    </row>
    <row r="120" spans="1:12" ht="12" thickBot="1">
      <c r="A120" s="966"/>
      <c r="B120" s="941"/>
      <c r="C120" s="924" t="s">
        <v>438</v>
      </c>
      <c r="D120" s="925"/>
      <c r="E120" s="925"/>
      <c r="F120" s="925"/>
      <c r="G120" s="925"/>
      <c r="H120" s="925"/>
      <c r="I120" s="925"/>
      <c r="J120" s="925"/>
      <c r="K120" s="926"/>
      <c r="L120" s="451"/>
    </row>
    <row r="121" spans="1:12" ht="23.45" thickBot="1">
      <c r="A121" s="966"/>
      <c r="B121" s="365" t="s">
        <v>983</v>
      </c>
      <c r="C121" s="365"/>
      <c r="D121" s="366" t="s">
        <v>400</v>
      </c>
      <c r="E121" s="406" t="s">
        <v>293</v>
      </c>
      <c r="F121" s="366" t="s">
        <v>294</v>
      </c>
      <c r="G121" s="366" t="s">
        <v>295</v>
      </c>
      <c r="H121" s="366" t="s">
        <v>296</v>
      </c>
      <c r="I121" s="366" t="s">
        <v>297</v>
      </c>
      <c r="J121" s="366" t="s">
        <v>298</v>
      </c>
      <c r="K121" s="366" t="s">
        <v>145</v>
      </c>
      <c r="L121" s="478" t="s">
        <v>43</v>
      </c>
    </row>
    <row r="122" spans="1:12" ht="46.5" thickBot="1">
      <c r="A122" s="966"/>
      <c r="B122" s="479" t="s">
        <v>440</v>
      </c>
      <c r="C122" s="436" t="s">
        <v>11</v>
      </c>
      <c r="D122" s="378" t="s">
        <v>441</v>
      </c>
      <c r="E122" s="473"/>
      <c r="F122" s="480"/>
      <c r="G122" s="480"/>
      <c r="H122" s="421">
        <v>0.3</v>
      </c>
      <c r="I122" s="481">
        <v>0.3</v>
      </c>
      <c r="J122" s="421">
        <v>0.3</v>
      </c>
      <c r="K122" s="421">
        <v>0.6</v>
      </c>
      <c r="L122" s="955" t="s">
        <v>693</v>
      </c>
    </row>
    <row r="123" spans="1:12" ht="115.5" thickBot="1">
      <c r="A123" s="966"/>
      <c r="B123" s="374"/>
      <c r="C123" s="368" t="s">
        <v>15</v>
      </c>
      <c r="D123" s="464"/>
      <c r="E123" s="482"/>
      <c r="F123" s="482"/>
      <c r="G123" s="480"/>
      <c r="H123" s="477" t="s">
        <v>984</v>
      </c>
      <c r="I123" s="370" t="s">
        <v>985</v>
      </c>
      <c r="J123" s="378"/>
      <c r="K123" s="378"/>
      <c r="L123" s="948"/>
    </row>
    <row r="124" spans="1:12" ht="12" thickBot="1">
      <c r="A124" s="966"/>
      <c r="B124" s="374"/>
      <c r="C124" s="962" t="s">
        <v>36</v>
      </c>
      <c r="D124" s="964"/>
      <c r="E124" s="964"/>
      <c r="F124" s="964"/>
      <c r="G124" s="964"/>
      <c r="H124" s="964"/>
      <c r="I124" s="964"/>
      <c r="J124" s="964"/>
      <c r="K124" s="965"/>
      <c r="L124" s="948"/>
    </row>
    <row r="125" spans="1:12" ht="12.95" customHeight="1" thickBot="1">
      <c r="A125" s="966"/>
      <c r="B125" s="483"/>
      <c r="C125" s="924" t="s">
        <v>442</v>
      </c>
      <c r="D125" s="925"/>
      <c r="E125" s="925"/>
      <c r="F125" s="925"/>
      <c r="G125" s="925"/>
      <c r="H125" s="925"/>
      <c r="I125" s="925"/>
      <c r="J125" s="925"/>
      <c r="K125" s="926"/>
      <c r="L125" s="970"/>
    </row>
    <row r="126" spans="1:12" ht="23.45" thickBot="1">
      <c r="A126" s="966"/>
      <c r="B126" s="365" t="s">
        <v>986</v>
      </c>
      <c r="C126" s="365"/>
      <c r="D126" s="366" t="s">
        <v>400</v>
      </c>
      <c r="E126" s="406" t="s">
        <v>293</v>
      </c>
      <c r="F126" s="366" t="s">
        <v>294</v>
      </c>
      <c r="G126" s="366" t="s">
        <v>295</v>
      </c>
      <c r="H126" s="366" t="s">
        <v>296</v>
      </c>
      <c r="I126" s="366" t="s">
        <v>297</v>
      </c>
      <c r="J126" s="366" t="s">
        <v>298</v>
      </c>
      <c r="K126" s="366" t="s">
        <v>145</v>
      </c>
      <c r="L126" s="478" t="s">
        <v>43</v>
      </c>
    </row>
    <row r="127" spans="1:12" ht="69.599999999999994" thickBot="1">
      <c r="A127" s="966"/>
      <c r="B127" s="479" t="s">
        <v>695</v>
      </c>
      <c r="C127" s="436" t="s">
        <v>11</v>
      </c>
      <c r="D127" s="369">
        <v>0</v>
      </c>
      <c r="E127" s="473"/>
      <c r="F127" s="480"/>
      <c r="G127" s="386">
        <v>0</v>
      </c>
      <c r="H127" s="378" t="s">
        <v>696</v>
      </c>
      <c r="I127" s="378" t="s">
        <v>987</v>
      </c>
      <c r="J127" s="378" t="s">
        <v>988</v>
      </c>
      <c r="K127" s="378" t="s">
        <v>981</v>
      </c>
      <c r="L127" s="977" t="s">
        <v>699</v>
      </c>
    </row>
    <row r="128" spans="1:12" ht="161.44999999999999" thickBot="1">
      <c r="A128" s="966"/>
      <c r="B128" s="374"/>
      <c r="C128" s="368" t="s">
        <v>15</v>
      </c>
      <c r="D128" s="464"/>
      <c r="E128" s="482"/>
      <c r="F128" s="482"/>
      <c r="G128" s="484" t="s">
        <v>700</v>
      </c>
      <c r="H128" s="410" t="s">
        <v>989</v>
      </c>
      <c r="I128" s="378"/>
      <c r="J128" s="378"/>
      <c r="K128" s="378"/>
      <c r="L128" s="978"/>
    </row>
    <row r="129" spans="1:12" ht="12.95" customHeight="1" thickBot="1">
      <c r="A129" s="968"/>
      <c r="B129" s="374"/>
      <c r="C129" s="962" t="s">
        <v>36</v>
      </c>
      <c r="D129" s="964"/>
      <c r="E129" s="964"/>
      <c r="F129" s="964"/>
      <c r="G129" s="964"/>
      <c r="H129" s="964"/>
      <c r="I129" s="964"/>
      <c r="J129" s="964"/>
      <c r="K129" s="965"/>
      <c r="L129" s="978"/>
    </row>
    <row r="130" spans="1:12" ht="13.5" customHeight="1" thickTop="1" thickBot="1">
      <c r="A130" s="452"/>
      <c r="B130" s="485"/>
      <c r="C130" s="972" t="s">
        <v>408</v>
      </c>
      <c r="D130" s="973"/>
      <c r="E130" s="973"/>
      <c r="F130" s="973"/>
      <c r="G130" s="973"/>
      <c r="H130" s="973"/>
      <c r="I130" s="973"/>
      <c r="J130" s="973"/>
      <c r="K130" s="974"/>
      <c r="L130" s="979"/>
    </row>
    <row r="131" spans="1:12" ht="24" thickTop="1" thickBot="1">
      <c r="A131" s="452"/>
      <c r="B131" s="365" t="s">
        <v>990</v>
      </c>
      <c r="C131" s="365"/>
      <c r="D131" s="366" t="s">
        <v>400</v>
      </c>
      <c r="E131" s="366" t="s">
        <v>293</v>
      </c>
      <c r="F131" s="366" t="s">
        <v>294</v>
      </c>
      <c r="G131" s="366" t="s">
        <v>295</v>
      </c>
      <c r="H131" s="366" t="s">
        <v>296</v>
      </c>
      <c r="I131" s="366" t="s">
        <v>297</v>
      </c>
      <c r="J131" s="366" t="s">
        <v>298</v>
      </c>
      <c r="K131" s="366" t="s">
        <v>145</v>
      </c>
      <c r="L131" s="478" t="s">
        <v>43</v>
      </c>
    </row>
    <row r="132" spans="1:12" ht="46.5" customHeight="1" thickBot="1">
      <c r="A132" s="452"/>
      <c r="B132" s="367" t="s">
        <v>991</v>
      </c>
      <c r="C132" s="436" t="s">
        <v>11</v>
      </c>
      <c r="D132" s="378">
        <v>0</v>
      </c>
      <c r="E132" s="473"/>
      <c r="F132" s="480"/>
      <c r="G132" s="480"/>
      <c r="H132" s="378">
        <v>2</v>
      </c>
      <c r="I132" s="378" t="s">
        <v>992</v>
      </c>
      <c r="J132" s="378">
        <v>6</v>
      </c>
      <c r="K132" s="378">
        <v>6</v>
      </c>
      <c r="L132" s="977" t="s">
        <v>703</v>
      </c>
    </row>
    <row r="133" spans="1:12" ht="69.599999999999994" thickBot="1">
      <c r="A133" s="452"/>
      <c r="B133" s="374"/>
      <c r="C133" s="368" t="s">
        <v>15</v>
      </c>
      <c r="D133" s="370"/>
      <c r="E133" s="482"/>
      <c r="F133" s="480"/>
      <c r="G133" s="480"/>
      <c r="H133" s="486" t="s">
        <v>993</v>
      </c>
      <c r="I133" s="413"/>
      <c r="J133" s="378"/>
      <c r="K133" s="378"/>
      <c r="L133" s="978"/>
    </row>
    <row r="134" spans="1:12" ht="12.95" customHeight="1" thickBot="1">
      <c r="A134" s="452"/>
      <c r="B134" s="374"/>
      <c r="C134" s="962" t="s">
        <v>36</v>
      </c>
      <c r="D134" s="964"/>
      <c r="E134" s="964"/>
      <c r="F134" s="964"/>
      <c r="G134" s="964"/>
      <c r="H134" s="964"/>
      <c r="I134" s="964"/>
      <c r="J134" s="964"/>
      <c r="K134" s="965"/>
      <c r="L134" s="978"/>
    </row>
    <row r="135" spans="1:12" ht="13.5" customHeight="1" thickTop="1" thickBot="1">
      <c r="A135" s="452"/>
      <c r="B135" s="485"/>
      <c r="C135" s="972" t="s">
        <v>704</v>
      </c>
      <c r="D135" s="973"/>
      <c r="E135" s="973"/>
      <c r="F135" s="973"/>
      <c r="G135" s="973"/>
      <c r="H135" s="973"/>
      <c r="I135" s="973"/>
      <c r="J135" s="973"/>
      <c r="K135" s="974"/>
      <c r="L135" s="979"/>
    </row>
    <row r="136" spans="1:12" ht="24" thickTop="1" thickBot="1">
      <c r="A136" s="487" t="s">
        <v>705</v>
      </c>
      <c r="B136" s="365" t="s">
        <v>994</v>
      </c>
      <c r="C136" s="365"/>
      <c r="D136" s="488" t="s">
        <v>400</v>
      </c>
      <c r="E136" s="489" t="s">
        <v>293</v>
      </c>
      <c r="F136" s="488" t="s">
        <v>294</v>
      </c>
      <c r="G136" s="488" t="s">
        <v>295</v>
      </c>
      <c r="H136" s="366" t="s">
        <v>296</v>
      </c>
      <c r="I136" s="366" t="s">
        <v>297</v>
      </c>
      <c r="J136" s="366" t="s">
        <v>298</v>
      </c>
      <c r="K136" s="366" t="s">
        <v>145</v>
      </c>
      <c r="L136" s="478" t="s">
        <v>43</v>
      </c>
    </row>
    <row r="137" spans="1:12" ht="161.44999999999999" thickBot="1">
      <c r="A137" s="452"/>
      <c r="B137" s="367" t="s">
        <v>707</v>
      </c>
      <c r="C137" s="490" t="s">
        <v>11</v>
      </c>
      <c r="D137" s="491" t="s">
        <v>708</v>
      </c>
      <c r="E137" s="492"/>
      <c r="F137" s="492"/>
      <c r="G137" s="492"/>
      <c r="H137" s="363" t="s">
        <v>764</v>
      </c>
      <c r="I137" s="378" t="s">
        <v>995</v>
      </c>
      <c r="J137" s="378" t="s">
        <v>710</v>
      </c>
      <c r="K137" s="378" t="s">
        <v>710</v>
      </c>
      <c r="L137" s="475" t="s">
        <v>711</v>
      </c>
    </row>
    <row r="138" spans="1:12" ht="152.44999999999999" customHeight="1" thickBot="1">
      <c r="A138" s="452"/>
      <c r="B138" s="374"/>
      <c r="C138" s="493" t="s">
        <v>15</v>
      </c>
      <c r="D138" s="494"/>
      <c r="E138" s="494"/>
      <c r="F138" s="494"/>
      <c r="G138" s="494"/>
      <c r="H138" s="486" t="s">
        <v>996</v>
      </c>
      <c r="I138" s="413"/>
      <c r="J138" s="441"/>
      <c r="K138" s="378"/>
      <c r="L138" s="451"/>
    </row>
    <row r="139" spans="1:12" ht="12" thickBot="1">
      <c r="A139" s="452"/>
      <c r="B139" s="374"/>
      <c r="C139" s="962" t="s">
        <v>36</v>
      </c>
      <c r="D139" s="963"/>
      <c r="E139" s="963"/>
      <c r="F139" s="963"/>
      <c r="G139" s="963"/>
      <c r="H139" s="964"/>
      <c r="I139" s="964"/>
      <c r="J139" s="964"/>
      <c r="K139" s="965"/>
      <c r="L139" s="451"/>
    </row>
    <row r="140" spans="1:12" ht="12.6" thickTop="1" thickBot="1">
      <c r="A140" s="452"/>
      <c r="B140" s="485"/>
      <c r="C140" s="972" t="s">
        <v>712</v>
      </c>
      <c r="D140" s="973"/>
      <c r="E140" s="973"/>
      <c r="F140" s="973"/>
      <c r="G140" s="973"/>
      <c r="H140" s="973"/>
      <c r="I140" s="973"/>
      <c r="J140" s="973"/>
      <c r="K140" s="974"/>
      <c r="L140" s="451"/>
    </row>
    <row r="141" spans="1:12" ht="12.6" thickTop="1" thickBot="1">
      <c r="A141" s="943" t="s">
        <v>713</v>
      </c>
      <c r="B141" s="423" t="s">
        <v>997</v>
      </c>
      <c r="C141" s="423"/>
      <c r="D141" s="423" t="s">
        <v>61</v>
      </c>
      <c r="E141" s="423"/>
      <c r="F141" s="423"/>
      <c r="G141" s="423" t="s">
        <v>63</v>
      </c>
      <c r="H141" s="495"/>
      <c r="I141" s="495"/>
      <c r="J141" s="495"/>
      <c r="K141" s="975" t="s">
        <v>64</v>
      </c>
      <c r="L141" s="976"/>
    </row>
    <row r="142" spans="1:12" ht="12" thickBot="1">
      <c r="A142" s="944"/>
      <c r="B142" s="424"/>
      <c r="C142" s="424"/>
      <c r="D142" s="424"/>
      <c r="E142" s="424"/>
      <c r="F142" s="424"/>
      <c r="G142" s="424"/>
      <c r="H142" s="425"/>
      <c r="I142" s="425"/>
      <c r="J142" s="425"/>
      <c r="K142" s="945"/>
      <c r="L142" s="947"/>
    </row>
    <row r="143" spans="1:12" ht="13.5" customHeight="1" thickBot="1">
      <c r="A143" s="943" t="s">
        <v>411</v>
      </c>
      <c r="B143" s="427" t="s">
        <v>412</v>
      </c>
      <c r="C143" s="428"/>
      <c r="D143" s="949"/>
      <c r="E143" s="950"/>
      <c r="F143" s="950"/>
      <c r="G143" s="950"/>
      <c r="H143" s="950"/>
      <c r="I143" s="950"/>
      <c r="J143" s="950"/>
      <c r="K143" s="950"/>
      <c r="L143" s="951"/>
    </row>
    <row r="144" spans="1:12" ht="23.45" thickBot="1">
      <c r="A144" s="944"/>
      <c r="B144" s="424" t="s">
        <v>413</v>
      </c>
      <c r="C144" s="425"/>
      <c r="D144" s="952"/>
      <c r="E144" s="953"/>
      <c r="F144" s="953"/>
      <c r="G144" s="953"/>
      <c r="H144" s="953"/>
      <c r="I144" s="953"/>
      <c r="J144" s="953"/>
      <c r="K144" s="953"/>
      <c r="L144" s="954"/>
    </row>
    <row r="145" spans="1:12" ht="12" hidden="1" thickBot="1">
      <c r="A145" s="384"/>
      <c r="B145" s="384"/>
      <c r="C145" s="384"/>
      <c r="D145" s="384"/>
      <c r="E145" s="384"/>
      <c r="F145" s="384"/>
      <c r="G145" s="384"/>
      <c r="H145" s="384"/>
      <c r="I145" s="384"/>
      <c r="J145" s="384"/>
      <c r="K145" s="384"/>
      <c r="L145" s="384"/>
    </row>
    <row r="146" spans="1:12" ht="12" hidden="1" thickBot="1">
      <c r="A146" s="384"/>
      <c r="B146" s="384"/>
      <c r="C146" s="384"/>
      <c r="D146" s="384"/>
      <c r="E146" s="384"/>
      <c r="F146" s="384"/>
      <c r="G146" s="384"/>
      <c r="H146" s="384"/>
      <c r="I146" s="384"/>
      <c r="J146" s="384"/>
      <c r="K146" s="384"/>
      <c r="L146" s="384"/>
    </row>
    <row r="147" spans="1:12" ht="27.6" customHeight="1" thickBot="1">
      <c r="A147" s="422" t="s">
        <v>95</v>
      </c>
      <c r="B147" s="365" t="s">
        <v>96</v>
      </c>
      <c r="C147" s="365"/>
      <c r="D147" s="366" t="s">
        <v>400</v>
      </c>
      <c r="E147" s="406" t="s">
        <v>293</v>
      </c>
      <c r="F147" s="366" t="s">
        <v>294</v>
      </c>
      <c r="G147" s="366" t="s">
        <v>295</v>
      </c>
      <c r="H147" s="366" t="s">
        <v>296</v>
      </c>
      <c r="I147" s="366" t="s">
        <v>297</v>
      </c>
      <c r="J147" s="366" t="s">
        <v>298</v>
      </c>
      <c r="K147" s="366" t="s">
        <v>145</v>
      </c>
      <c r="L147" s="431" t="s">
        <v>43</v>
      </c>
    </row>
    <row r="148" spans="1:12" ht="46.5" thickBot="1">
      <c r="A148" s="496" t="s">
        <v>446</v>
      </c>
      <c r="B148" s="497" t="s">
        <v>998</v>
      </c>
      <c r="C148" s="498" t="s">
        <v>11</v>
      </c>
      <c r="D148" s="499">
        <v>0.4</v>
      </c>
      <c r="E148" s="370"/>
      <c r="F148" s="371"/>
      <c r="G148" s="499">
        <v>0.4</v>
      </c>
      <c r="H148" s="500">
        <v>0.6</v>
      </c>
      <c r="I148" s="500">
        <v>0.6</v>
      </c>
      <c r="J148" s="500">
        <v>0.7</v>
      </c>
      <c r="K148" s="500">
        <v>0.8</v>
      </c>
      <c r="L148" s="981" t="s">
        <v>218</v>
      </c>
    </row>
    <row r="149" spans="1:12" ht="146.1" customHeight="1" thickBot="1">
      <c r="A149" s="435"/>
      <c r="B149" s="483"/>
      <c r="C149" s="368" t="s">
        <v>15</v>
      </c>
      <c r="D149" s="370"/>
      <c r="E149" s="370"/>
      <c r="F149" s="370"/>
      <c r="G149" s="411" t="s">
        <v>999</v>
      </c>
      <c r="H149" s="411" t="s">
        <v>1000</v>
      </c>
      <c r="I149" s="413"/>
      <c r="J149" s="378"/>
      <c r="K149" s="378"/>
      <c r="L149" s="982"/>
    </row>
    <row r="150" spans="1:12" ht="12.95" customHeight="1" thickBot="1">
      <c r="A150" s="435"/>
      <c r="B150" s="483"/>
      <c r="C150" s="921" t="s">
        <v>36</v>
      </c>
      <c r="D150" s="922"/>
      <c r="E150" s="922"/>
      <c r="F150" s="922"/>
      <c r="G150" s="922"/>
      <c r="H150" s="922"/>
      <c r="I150" s="922"/>
      <c r="J150" s="922"/>
      <c r="K150" s="923"/>
      <c r="L150" s="982"/>
    </row>
    <row r="151" spans="1:12" ht="12.95" customHeight="1" thickBot="1">
      <c r="A151" s="435"/>
      <c r="B151" s="501"/>
      <c r="C151" s="924" t="s">
        <v>448</v>
      </c>
      <c r="D151" s="925"/>
      <c r="E151" s="925"/>
      <c r="F151" s="925"/>
      <c r="G151" s="925"/>
      <c r="H151" s="925"/>
      <c r="I151" s="925"/>
      <c r="J151" s="925"/>
      <c r="K151" s="926"/>
      <c r="L151" s="982"/>
    </row>
    <row r="152" spans="1:12" ht="27.6" customHeight="1" thickBot="1">
      <c r="A152" s="435"/>
      <c r="B152" s="365" t="s">
        <v>101</v>
      </c>
      <c r="C152" s="365"/>
      <c r="D152" s="366" t="s">
        <v>400</v>
      </c>
      <c r="E152" s="406" t="s">
        <v>293</v>
      </c>
      <c r="F152" s="366" t="s">
        <v>294</v>
      </c>
      <c r="G152" s="366" t="s">
        <v>295</v>
      </c>
      <c r="H152" s="366" t="s">
        <v>296</v>
      </c>
      <c r="I152" s="366" t="s">
        <v>297</v>
      </c>
      <c r="J152" s="366" t="s">
        <v>298</v>
      </c>
      <c r="K152" s="366" t="s">
        <v>145</v>
      </c>
      <c r="L152" s="982"/>
    </row>
    <row r="153" spans="1:12" ht="81" thickBot="1">
      <c r="A153" s="435"/>
      <c r="B153" s="940" t="s">
        <v>921</v>
      </c>
      <c r="C153" s="498" t="s">
        <v>11</v>
      </c>
      <c r="D153" s="502">
        <v>1</v>
      </c>
      <c r="E153" s="370"/>
      <c r="F153" s="371"/>
      <c r="G153" s="502">
        <v>2</v>
      </c>
      <c r="H153" s="500">
        <v>0.5</v>
      </c>
      <c r="I153" s="503">
        <v>0.75</v>
      </c>
      <c r="J153" s="504" t="s">
        <v>1001</v>
      </c>
      <c r="K153" s="504" t="s">
        <v>1002</v>
      </c>
      <c r="L153" s="982"/>
    </row>
    <row r="154" spans="1:12" ht="240.95" customHeight="1" thickBot="1">
      <c r="A154" s="435"/>
      <c r="B154" s="941"/>
      <c r="C154" s="368" t="s">
        <v>15</v>
      </c>
      <c r="D154" s="370"/>
      <c r="E154" s="370"/>
      <c r="F154" s="370"/>
      <c r="G154" s="411" t="s">
        <v>1003</v>
      </c>
      <c r="H154" s="411" t="s">
        <v>1004</v>
      </c>
      <c r="I154" s="370" t="s">
        <v>985</v>
      </c>
      <c r="J154" s="378"/>
      <c r="K154" s="378"/>
      <c r="L154" s="982"/>
    </row>
    <row r="155" spans="1:12" ht="12.95" customHeight="1" thickBot="1">
      <c r="A155" s="435"/>
      <c r="B155" s="483"/>
      <c r="C155" s="921" t="s">
        <v>36</v>
      </c>
      <c r="D155" s="922"/>
      <c r="E155" s="922"/>
      <c r="F155" s="922"/>
      <c r="G155" s="922"/>
      <c r="H155" s="922"/>
      <c r="I155" s="922"/>
      <c r="J155" s="922"/>
      <c r="K155" s="923"/>
      <c r="L155" s="982"/>
    </row>
    <row r="156" spans="1:12" ht="12.95" customHeight="1" thickBot="1">
      <c r="A156" s="435"/>
      <c r="B156" s="501"/>
      <c r="C156" s="924" t="s">
        <v>451</v>
      </c>
      <c r="D156" s="925"/>
      <c r="E156" s="925"/>
      <c r="F156" s="925"/>
      <c r="G156" s="925"/>
      <c r="H156" s="925"/>
      <c r="I156" s="925"/>
      <c r="J156" s="925"/>
      <c r="K156" s="926"/>
      <c r="L156" s="982"/>
    </row>
    <row r="157" spans="1:12" ht="12.95" hidden="1" customHeight="1" thickBot="1">
      <c r="A157" s="956"/>
      <c r="B157" s="365" t="s">
        <v>120</v>
      </c>
      <c r="C157" s="365"/>
      <c r="D157" s="366" t="s">
        <v>5</v>
      </c>
      <c r="E157" s="366"/>
      <c r="F157" s="366"/>
      <c r="G157" s="366" t="s">
        <v>7</v>
      </c>
      <c r="H157" s="366"/>
      <c r="I157" s="366"/>
      <c r="J157" s="366"/>
      <c r="K157" s="366" t="s">
        <v>39</v>
      </c>
      <c r="L157" s="982"/>
    </row>
    <row r="158" spans="1:12" ht="12.95" hidden="1" customHeight="1" thickBot="1">
      <c r="A158" s="956"/>
      <c r="B158" s="367"/>
      <c r="C158" s="498" t="s">
        <v>11</v>
      </c>
      <c r="D158" s="505"/>
      <c r="E158" s="369"/>
      <c r="F158" s="369"/>
      <c r="G158" s="369"/>
      <c r="H158" s="369"/>
      <c r="I158" s="369"/>
      <c r="J158" s="369"/>
      <c r="K158" s="369"/>
      <c r="L158" s="982"/>
    </row>
    <row r="159" spans="1:12" ht="12.95" hidden="1" customHeight="1" thickBot="1">
      <c r="A159" s="956"/>
      <c r="B159" s="374"/>
      <c r="C159" s="368" t="s">
        <v>15</v>
      </c>
      <c r="D159" s="376"/>
      <c r="E159" s="378"/>
      <c r="F159" s="378"/>
      <c r="G159" s="378"/>
      <c r="H159" s="378"/>
      <c r="I159" s="378"/>
      <c r="J159" s="378"/>
      <c r="K159" s="378"/>
      <c r="L159" s="982"/>
    </row>
    <row r="160" spans="1:12" ht="12.95" hidden="1" customHeight="1" thickBot="1">
      <c r="A160" s="956"/>
      <c r="B160" s="374"/>
      <c r="C160" s="921" t="s">
        <v>36</v>
      </c>
      <c r="D160" s="922"/>
      <c r="E160" s="922"/>
      <c r="F160" s="922"/>
      <c r="G160" s="922"/>
      <c r="H160" s="922"/>
      <c r="I160" s="922"/>
      <c r="J160" s="922"/>
      <c r="K160" s="923"/>
      <c r="L160" s="982"/>
    </row>
    <row r="161" spans="1:12" ht="12.95" hidden="1" customHeight="1" thickBot="1">
      <c r="A161" s="956"/>
      <c r="B161" s="381"/>
      <c r="C161" s="924"/>
      <c r="D161" s="925"/>
      <c r="E161" s="925"/>
      <c r="F161" s="925"/>
      <c r="G161" s="925"/>
      <c r="H161" s="925"/>
      <c r="I161" s="925"/>
      <c r="J161" s="925"/>
      <c r="K161" s="926"/>
      <c r="L161" s="982"/>
    </row>
    <row r="162" spans="1:12" ht="23.1" customHeight="1" thickBot="1">
      <c r="A162" s="956"/>
      <c r="B162" s="365" t="s">
        <v>106</v>
      </c>
      <c r="C162" s="365"/>
      <c r="D162" s="366" t="s">
        <v>400</v>
      </c>
      <c r="E162" s="406" t="s">
        <v>293</v>
      </c>
      <c r="F162" s="366" t="s">
        <v>294</v>
      </c>
      <c r="G162" s="366" t="s">
        <v>295</v>
      </c>
      <c r="H162" s="366" t="s">
        <v>296</v>
      </c>
      <c r="I162" s="366" t="s">
        <v>297</v>
      </c>
      <c r="J162" s="366" t="s">
        <v>298</v>
      </c>
      <c r="K162" s="366" t="s">
        <v>145</v>
      </c>
      <c r="L162" s="982"/>
    </row>
    <row r="163" spans="1:12" ht="12" thickBot="1">
      <c r="A163" s="956"/>
      <c r="B163" s="940" t="s">
        <v>922</v>
      </c>
      <c r="C163" s="436"/>
      <c r="D163" s="502">
        <v>1</v>
      </c>
      <c r="E163" s="370"/>
      <c r="F163" s="371"/>
      <c r="G163" s="502">
        <v>2</v>
      </c>
      <c r="H163" s="421">
        <v>0.25</v>
      </c>
      <c r="I163" s="421">
        <v>0.25</v>
      </c>
      <c r="J163" s="421">
        <v>0.5</v>
      </c>
      <c r="K163" s="421">
        <v>1</v>
      </c>
      <c r="L163" s="982"/>
    </row>
    <row r="164" spans="1:12" ht="192" customHeight="1" thickBot="1">
      <c r="A164" s="956"/>
      <c r="B164" s="941"/>
      <c r="C164" s="368" t="s">
        <v>15</v>
      </c>
      <c r="D164" s="506"/>
      <c r="E164" s="370"/>
      <c r="F164" s="370"/>
      <c r="G164" s="411" t="s">
        <v>1005</v>
      </c>
      <c r="H164" s="411" t="s">
        <v>1006</v>
      </c>
      <c r="I164" s="413"/>
      <c r="J164" s="413"/>
      <c r="K164" s="378"/>
      <c r="L164" s="982"/>
    </row>
    <row r="165" spans="1:12" ht="12.95" customHeight="1" thickBot="1">
      <c r="A165" s="956"/>
      <c r="B165" s="374"/>
      <c r="C165" s="962" t="s">
        <v>36</v>
      </c>
      <c r="D165" s="964"/>
      <c r="E165" s="964"/>
      <c r="F165" s="964"/>
      <c r="G165" s="964"/>
      <c r="H165" s="964"/>
      <c r="I165" s="964"/>
      <c r="J165" s="964"/>
      <c r="K165" s="965"/>
      <c r="L165" s="982"/>
    </row>
    <row r="166" spans="1:12" ht="12.95" customHeight="1" thickBot="1">
      <c r="A166" s="956"/>
      <c r="B166" s="381"/>
      <c r="C166" s="403"/>
      <c r="D166" s="925" t="s">
        <v>453</v>
      </c>
      <c r="E166" s="925"/>
      <c r="F166" s="925"/>
      <c r="G166" s="925"/>
      <c r="H166" s="925"/>
      <c r="I166" s="925"/>
      <c r="J166" s="925"/>
      <c r="K166" s="926"/>
      <c r="L166" s="982"/>
    </row>
    <row r="167" spans="1:12" ht="23.1" customHeight="1" thickBot="1">
      <c r="A167" s="487" t="s">
        <v>720</v>
      </c>
      <c r="B167" s="365" t="s">
        <v>355</v>
      </c>
      <c r="C167" s="365"/>
      <c r="D167" s="366" t="s">
        <v>400</v>
      </c>
      <c r="E167" s="406" t="s">
        <v>293</v>
      </c>
      <c r="F167" s="366" t="s">
        <v>294</v>
      </c>
      <c r="G167" s="366" t="s">
        <v>295</v>
      </c>
      <c r="H167" s="366" t="s">
        <v>296</v>
      </c>
      <c r="I167" s="366" t="s">
        <v>297</v>
      </c>
      <c r="J167" s="366" t="s">
        <v>298</v>
      </c>
      <c r="K167" s="366" t="s">
        <v>145</v>
      </c>
      <c r="L167" s="982"/>
    </row>
    <row r="168" spans="1:12" ht="297" customHeight="1" thickBot="1">
      <c r="A168" s="433"/>
      <c r="B168" s="367" t="s">
        <v>454</v>
      </c>
      <c r="C168" s="436"/>
      <c r="D168" s="369">
        <v>0</v>
      </c>
      <c r="E168" s="370"/>
      <c r="F168" s="371"/>
      <c r="G168" s="371" t="s">
        <v>455</v>
      </c>
      <c r="H168" s="378" t="s">
        <v>721</v>
      </c>
      <c r="I168" s="378" t="s">
        <v>1007</v>
      </c>
      <c r="J168" s="378" t="s">
        <v>1008</v>
      </c>
      <c r="K168" s="378" t="s">
        <v>981</v>
      </c>
      <c r="L168" s="983"/>
    </row>
    <row r="169" spans="1:12" ht="207.6" thickBot="1">
      <c r="A169" s="433"/>
      <c r="B169" s="374"/>
      <c r="C169" s="368" t="s">
        <v>15</v>
      </c>
      <c r="D169" s="506"/>
      <c r="E169" s="370"/>
      <c r="F169" s="370"/>
      <c r="G169" s="411" t="s">
        <v>1009</v>
      </c>
      <c r="H169" s="411" t="s">
        <v>1010</v>
      </c>
      <c r="I169" s="378"/>
      <c r="J169" s="378"/>
      <c r="K169" s="378"/>
      <c r="L169" s="451"/>
    </row>
    <row r="170" spans="1:12" ht="12" thickBot="1">
      <c r="A170" s="433"/>
      <c r="B170" s="374"/>
      <c r="C170" s="962" t="s">
        <v>36</v>
      </c>
      <c r="D170" s="964"/>
      <c r="E170" s="964"/>
      <c r="F170" s="964"/>
      <c r="G170" s="964"/>
      <c r="H170" s="964"/>
      <c r="I170" s="964"/>
      <c r="J170" s="964"/>
      <c r="K170" s="965"/>
      <c r="L170" s="451"/>
    </row>
    <row r="171" spans="1:12" ht="12" thickBot="1">
      <c r="A171" s="433"/>
      <c r="B171" s="381"/>
      <c r="C171" s="403"/>
      <c r="D171" s="925" t="s">
        <v>456</v>
      </c>
      <c r="E171" s="925"/>
      <c r="F171" s="925"/>
      <c r="G171" s="925"/>
      <c r="H171" s="925"/>
      <c r="I171" s="925"/>
      <c r="J171" s="925"/>
      <c r="K171" s="926"/>
      <c r="L171" s="451"/>
    </row>
    <row r="172" spans="1:12" ht="12" thickBot="1">
      <c r="A172" s="943" t="s">
        <v>725</v>
      </c>
      <c r="B172" s="423" t="s">
        <v>1011</v>
      </c>
      <c r="C172" s="423"/>
      <c r="D172" s="423" t="s">
        <v>61</v>
      </c>
      <c r="E172" s="423"/>
      <c r="F172" s="423"/>
      <c r="G172" s="423" t="s">
        <v>63</v>
      </c>
      <c r="H172" s="495"/>
      <c r="I172" s="495"/>
      <c r="J172" s="495"/>
      <c r="K172" s="980" t="s">
        <v>410</v>
      </c>
      <c r="L172" s="976"/>
    </row>
    <row r="173" spans="1:12" ht="12" thickBot="1">
      <c r="A173" s="944"/>
      <c r="B173" s="424"/>
      <c r="C173" s="424"/>
      <c r="D173" s="424"/>
      <c r="E173" s="424"/>
      <c r="F173" s="424"/>
      <c r="G173" s="424"/>
      <c r="H173" s="425"/>
      <c r="I173" s="425"/>
      <c r="J173" s="425"/>
      <c r="K173" s="945"/>
      <c r="L173" s="947"/>
    </row>
    <row r="174" spans="1:12" ht="13.5" customHeight="1" thickBot="1">
      <c r="A174" s="943" t="s">
        <v>411</v>
      </c>
      <c r="B174" s="427" t="s">
        <v>412</v>
      </c>
      <c r="C174" s="428"/>
      <c r="D174" s="949"/>
      <c r="E174" s="950"/>
      <c r="F174" s="950"/>
      <c r="G174" s="950"/>
      <c r="H174" s="950"/>
      <c r="I174" s="950"/>
      <c r="J174" s="950"/>
      <c r="K174" s="950"/>
      <c r="L174" s="951"/>
    </row>
    <row r="175" spans="1:12" ht="23.45" thickBot="1">
      <c r="A175" s="944"/>
      <c r="B175" s="424" t="s">
        <v>413</v>
      </c>
      <c r="C175" s="425"/>
      <c r="D175" s="952"/>
      <c r="E175" s="953"/>
      <c r="F175" s="953"/>
      <c r="G175" s="953"/>
      <c r="H175" s="953"/>
      <c r="I175" s="953"/>
      <c r="J175" s="953"/>
      <c r="K175" s="953"/>
      <c r="L175" s="954"/>
    </row>
    <row r="176" spans="1:12" hidden="1">
      <c r="A176" s="384"/>
      <c r="B176" s="384"/>
      <c r="C176" s="384"/>
      <c r="D176" s="507"/>
      <c r="E176" s="507"/>
      <c r="F176" s="507"/>
      <c r="G176" s="507"/>
      <c r="H176" s="507"/>
      <c r="I176" s="507"/>
      <c r="J176" s="507"/>
      <c r="K176" s="507"/>
      <c r="L176" s="507"/>
    </row>
    <row r="177" spans="1:12" hidden="1"/>
    <row r="178" spans="1:12" hidden="1"/>
    <row r="179" spans="1:12" hidden="1"/>
    <row r="180" spans="1:12" hidden="1">
      <c r="A180" s="384"/>
      <c r="B180" s="384"/>
      <c r="C180" s="384"/>
      <c r="D180" s="384"/>
      <c r="E180" s="384"/>
      <c r="F180" s="384"/>
      <c r="G180" s="384"/>
      <c r="H180" s="384"/>
      <c r="I180" s="384"/>
      <c r="J180" s="384"/>
      <c r="K180" s="384"/>
      <c r="L180" s="384"/>
    </row>
    <row r="181" spans="1:12" ht="12" hidden="1" thickBot="1">
      <c r="A181" s="404" t="s">
        <v>95</v>
      </c>
      <c r="B181" s="405" t="s">
        <v>96</v>
      </c>
      <c r="C181" s="405"/>
      <c r="D181" s="415" t="s">
        <v>5</v>
      </c>
      <c r="E181" s="415"/>
      <c r="F181" s="415"/>
      <c r="G181" s="415" t="s">
        <v>7</v>
      </c>
      <c r="H181" s="415"/>
      <c r="I181" s="415"/>
      <c r="J181" s="415"/>
      <c r="K181" s="415" t="s">
        <v>123</v>
      </c>
      <c r="L181" s="431" t="s">
        <v>43</v>
      </c>
    </row>
    <row r="182" spans="1:12" ht="12" hidden="1" thickBot="1">
      <c r="A182" s="367"/>
      <c r="B182" s="367"/>
      <c r="C182" s="368" t="s">
        <v>11</v>
      </c>
      <c r="D182" s="369"/>
      <c r="E182" s="369"/>
      <c r="F182" s="369"/>
      <c r="G182" s="369"/>
      <c r="H182" s="369"/>
      <c r="I182" s="369"/>
      <c r="J182" s="369"/>
      <c r="K182" s="369"/>
      <c r="L182" s="955"/>
    </row>
    <row r="183" spans="1:12" ht="12" hidden="1" thickBot="1">
      <c r="A183" s="374"/>
      <c r="B183" s="374"/>
      <c r="C183" s="452" t="s">
        <v>15</v>
      </c>
      <c r="D183" s="376"/>
      <c r="E183" s="378"/>
      <c r="F183" s="378"/>
      <c r="G183" s="378"/>
      <c r="H183" s="378"/>
      <c r="I183" s="378"/>
      <c r="J183" s="378"/>
      <c r="K183" s="378"/>
      <c r="L183" s="948"/>
    </row>
    <row r="184" spans="1:12" ht="12" hidden="1" thickBot="1">
      <c r="A184" s="374"/>
      <c r="B184" s="374"/>
      <c r="C184" s="921" t="s">
        <v>36</v>
      </c>
      <c r="D184" s="922"/>
      <c r="E184" s="922"/>
      <c r="F184" s="922"/>
      <c r="G184" s="922"/>
      <c r="H184" s="922"/>
      <c r="I184" s="922"/>
      <c r="J184" s="922"/>
      <c r="K184" s="923"/>
      <c r="L184" s="948"/>
    </row>
    <row r="185" spans="1:12" ht="12" hidden="1" thickBot="1">
      <c r="A185" s="374"/>
      <c r="B185" s="381"/>
      <c r="C185" s="924"/>
      <c r="D185" s="925"/>
      <c r="E185" s="925"/>
      <c r="F185" s="925"/>
      <c r="G185" s="925"/>
      <c r="H185" s="925"/>
      <c r="I185" s="925"/>
      <c r="J185" s="925"/>
      <c r="K185" s="926"/>
      <c r="L185" s="948"/>
    </row>
    <row r="186" spans="1:12" ht="12" hidden="1" thickBot="1">
      <c r="A186" s="374"/>
      <c r="B186" s="365" t="s">
        <v>101</v>
      </c>
      <c r="C186" s="365"/>
      <c r="D186" s="366" t="s">
        <v>5</v>
      </c>
      <c r="E186" s="366"/>
      <c r="F186" s="366"/>
      <c r="G186" s="366" t="s">
        <v>7</v>
      </c>
      <c r="H186" s="366"/>
      <c r="I186" s="366"/>
      <c r="J186" s="366"/>
      <c r="K186" s="366" t="s">
        <v>39</v>
      </c>
      <c r="L186" s="948"/>
    </row>
    <row r="187" spans="1:12" ht="12" hidden="1" thickBot="1">
      <c r="A187" s="374"/>
      <c r="B187" s="367"/>
      <c r="C187" s="436" t="s">
        <v>11</v>
      </c>
      <c r="D187" s="369"/>
      <c r="E187" s="369"/>
      <c r="F187" s="369"/>
      <c r="G187" s="369"/>
      <c r="H187" s="369"/>
      <c r="I187" s="369"/>
      <c r="J187" s="369"/>
      <c r="K187" s="369"/>
      <c r="L187" s="948"/>
    </row>
    <row r="188" spans="1:12" ht="12" hidden="1" thickBot="1">
      <c r="A188" s="374"/>
      <c r="B188" s="374"/>
      <c r="C188" s="368" t="s">
        <v>15</v>
      </c>
      <c r="D188" s="440"/>
      <c r="E188" s="378"/>
      <c r="F188" s="378"/>
      <c r="G188" s="378"/>
      <c r="H188" s="378"/>
      <c r="I188" s="378"/>
      <c r="J188" s="378"/>
      <c r="K188" s="378"/>
      <c r="L188" s="948"/>
    </row>
    <row r="189" spans="1:12" ht="12" hidden="1" thickBot="1">
      <c r="A189" s="374"/>
      <c r="B189" s="374"/>
      <c r="C189" s="921" t="s">
        <v>36</v>
      </c>
      <c r="D189" s="922"/>
      <c r="E189" s="922"/>
      <c r="F189" s="922"/>
      <c r="G189" s="922"/>
      <c r="H189" s="922"/>
      <c r="I189" s="922"/>
      <c r="J189" s="922"/>
      <c r="K189" s="923"/>
      <c r="L189" s="948"/>
    </row>
    <row r="190" spans="1:12" ht="12" hidden="1" thickBot="1">
      <c r="A190" s="381"/>
      <c r="B190" s="381"/>
      <c r="C190" s="924"/>
      <c r="D190" s="925"/>
      <c r="E190" s="925"/>
      <c r="F190" s="925"/>
      <c r="G190" s="925"/>
      <c r="H190" s="925"/>
      <c r="I190" s="925"/>
      <c r="J190" s="925"/>
      <c r="K190" s="926"/>
      <c r="L190" s="948"/>
    </row>
    <row r="191" spans="1:12" ht="12" hidden="1" thickBot="1">
      <c r="A191" s="364" t="s">
        <v>124</v>
      </c>
      <c r="B191" s="365" t="s">
        <v>106</v>
      </c>
      <c r="C191" s="365"/>
      <c r="D191" s="366" t="s">
        <v>5</v>
      </c>
      <c r="E191" s="366"/>
      <c r="F191" s="366"/>
      <c r="G191" s="366" t="s">
        <v>7</v>
      </c>
      <c r="H191" s="366"/>
      <c r="I191" s="366"/>
      <c r="J191" s="366"/>
      <c r="K191" s="366" t="s">
        <v>39</v>
      </c>
      <c r="L191" s="948"/>
    </row>
    <row r="192" spans="1:12" ht="12" hidden="1" thickBot="1">
      <c r="A192" s="508"/>
      <c r="B192" s="367"/>
      <c r="C192" s="498" t="s">
        <v>11</v>
      </c>
      <c r="D192" s="505"/>
      <c r="E192" s="369"/>
      <c r="F192" s="369"/>
      <c r="G192" s="369"/>
      <c r="H192" s="369"/>
      <c r="I192" s="369"/>
      <c r="J192" s="369"/>
      <c r="K192" s="369"/>
      <c r="L192" s="948"/>
    </row>
    <row r="193" spans="1:12" ht="12" hidden="1" thickBot="1">
      <c r="A193" s="509"/>
      <c r="B193" s="374"/>
      <c r="C193" s="368" t="s">
        <v>15</v>
      </c>
      <c r="D193" s="376"/>
      <c r="E193" s="378"/>
      <c r="F193" s="378"/>
      <c r="G193" s="378"/>
      <c r="H193" s="378"/>
      <c r="I193" s="378"/>
      <c r="J193" s="378"/>
      <c r="K193" s="378"/>
      <c r="L193" s="948"/>
    </row>
    <row r="194" spans="1:12" ht="12" hidden="1" thickBot="1">
      <c r="A194" s="509"/>
      <c r="B194" s="374"/>
      <c r="C194" s="921" t="s">
        <v>36</v>
      </c>
      <c r="D194" s="922"/>
      <c r="E194" s="922"/>
      <c r="F194" s="922"/>
      <c r="G194" s="922"/>
      <c r="H194" s="922"/>
      <c r="I194" s="922"/>
      <c r="J194" s="922"/>
      <c r="K194" s="923"/>
      <c r="L194" s="948"/>
    </row>
    <row r="195" spans="1:12" ht="12" hidden="1" thickBot="1">
      <c r="A195" s="510"/>
      <c r="B195" s="381"/>
      <c r="C195" s="924"/>
      <c r="D195" s="925"/>
      <c r="E195" s="925"/>
      <c r="F195" s="925"/>
      <c r="G195" s="925"/>
      <c r="H195" s="925"/>
      <c r="I195" s="925"/>
      <c r="J195" s="925"/>
      <c r="K195" s="926"/>
      <c r="L195" s="970"/>
    </row>
    <row r="196" spans="1:12" ht="12" hidden="1" thickBot="1">
      <c r="A196" s="943" t="s">
        <v>125</v>
      </c>
      <c r="B196" s="423" t="s">
        <v>60</v>
      </c>
      <c r="C196" s="423"/>
      <c r="D196" s="423" t="s">
        <v>61</v>
      </c>
      <c r="E196" s="423"/>
      <c r="F196" s="423"/>
      <c r="G196" s="423" t="s">
        <v>63</v>
      </c>
      <c r="H196" s="495"/>
      <c r="I196" s="495"/>
      <c r="J196" s="495"/>
      <c r="K196" s="980" t="s">
        <v>64</v>
      </c>
      <c r="L196" s="976"/>
    </row>
    <row r="197" spans="1:12" ht="12" hidden="1" thickBot="1">
      <c r="A197" s="944"/>
      <c r="B197" s="424"/>
      <c r="C197" s="424"/>
      <c r="D197" s="424"/>
      <c r="E197" s="424"/>
      <c r="F197" s="424"/>
      <c r="G197" s="424"/>
      <c r="H197" s="425"/>
      <c r="I197" s="425"/>
      <c r="J197" s="425"/>
      <c r="K197" s="945"/>
      <c r="L197" s="947"/>
    </row>
    <row r="198" spans="1:12" ht="12" hidden="1" thickBot="1">
      <c r="A198" s="943" t="s">
        <v>66</v>
      </c>
      <c r="B198" s="423" t="s">
        <v>67</v>
      </c>
      <c r="C198" s="428"/>
      <c r="D198" s="949"/>
      <c r="E198" s="950"/>
      <c r="F198" s="950"/>
      <c r="G198" s="950"/>
      <c r="H198" s="950"/>
      <c r="I198" s="950"/>
      <c r="J198" s="950"/>
      <c r="K198" s="950"/>
      <c r="L198" s="951"/>
    </row>
    <row r="199" spans="1:12" ht="12" hidden="1" thickBot="1">
      <c r="A199" s="944"/>
      <c r="B199" s="424"/>
      <c r="C199" s="425"/>
      <c r="D199" s="952"/>
      <c r="E199" s="953"/>
      <c r="F199" s="953"/>
      <c r="G199" s="953"/>
      <c r="H199" s="953"/>
      <c r="I199" s="953"/>
      <c r="J199" s="953"/>
      <c r="K199" s="953"/>
      <c r="L199" s="954"/>
    </row>
    <row r="200" spans="1:12" hidden="1">
      <c r="A200" s="384"/>
      <c r="B200" s="384"/>
      <c r="C200" s="384"/>
      <c r="D200" s="507"/>
      <c r="E200" s="507"/>
      <c r="F200" s="507"/>
      <c r="G200" s="507"/>
      <c r="H200" s="507"/>
      <c r="I200" s="507"/>
      <c r="J200" s="507"/>
      <c r="K200" s="507"/>
      <c r="L200" s="507"/>
    </row>
    <row r="201" spans="1:12" hidden="1">
      <c r="A201" s="384"/>
      <c r="B201" s="384"/>
      <c r="C201" s="384"/>
      <c r="D201" s="384"/>
      <c r="E201" s="384"/>
      <c r="F201" s="384"/>
      <c r="G201" s="384"/>
      <c r="H201" s="384"/>
      <c r="I201" s="384"/>
      <c r="J201" s="384"/>
      <c r="K201" s="384"/>
      <c r="L201" s="384"/>
    </row>
    <row r="202" spans="1:12" ht="12" hidden="1" thickBot="1">
      <c r="A202" s="404" t="s">
        <v>95</v>
      </c>
      <c r="B202" s="405" t="s">
        <v>96</v>
      </c>
      <c r="C202" s="405"/>
      <c r="D202" s="415" t="s">
        <v>5</v>
      </c>
      <c r="E202" s="415"/>
      <c r="F202" s="415"/>
      <c r="G202" s="415" t="s">
        <v>7</v>
      </c>
      <c r="H202" s="415"/>
      <c r="I202" s="415"/>
      <c r="J202" s="415"/>
      <c r="K202" s="415" t="s">
        <v>123</v>
      </c>
      <c r="L202" s="431" t="s">
        <v>43</v>
      </c>
    </row>
    <row r="203" spans="1:12" ht="12" hidden="1" thickBot="1">
      <c r="A203" s="367"/>
      <c r="B203" s="367"/>
      <c r="C203" s="368" t="s">
        <v>11</v>
      </c>
      <c r="D203" s="369"/>
      <c r="E203" s="369"/>
      <c r="F203" s="369"/>
      <c r="G203" s="369"/>
      <c r="H203" s="369"/>
      <c r="I203" s="369"/>
      <c r="J203" s="369"/>
      <c r="K203" s="369"/>
      <c r="L203" s="955"/>
    </row>
    <row r="204" spans="1:12" ht="12" hidden="1" thickBot="1">
      <c r="A204" s="374"/>
      <c r="B204" s="374"/>
      <c r="C204" s="452" t="s">
        <v>15</v>
      </c>
      <c r="D204" s="376"/>
      <c r="E204" s="378"/>
      <c r="F204" s="378"/>
      <c r="G204" s="378"/>
      <c r="H204" s="378"/>
      <c r="I204" s="378"/>
      <c r="J204" s="378"/>
      <c r="K204" s="378"/>
      <c r="L204" s="948"/>
    </row>
    <row r="205" spans="1:12" ht="12" hidden="1" thickBot="1">
      <c r="A205" s="374"/>
      <c r="B205" s="374"/>
      <c r="C205" s="921" t="s">
        <v>36</v>
      </c>
      <c r="D205" s="922"/>
      <c r="E205" s="922"/>
      <c r="F205" s="922"/>
      <c r="G205" s="922"/>
      <c r="H205" s="922"/>
      <c r="I205" s="922"/>
      <c r="J205" s="922"/>
      <c r="K205" s="923"/>
      <c r="L205" s="948"/>
    </row>
    <row r="206" spans="1:12" ht="12" hidden="1" thickBot="1">
      <c r="A206" s="374"/>
      <c r="B206" s="381"/>
      <c r="C206" s="924"/>
      <c r="D206" s="925"/>
      <c r="E206" s="925"/>
      <c r="F206" s="925"/>
      <c r="G206" s="925"/>
      <c r="H206" s="925"/>
      <c r="I206" s="925"/>
      <c r="J206" s="925"/>
      <c r="K206" s="926"/>
      <c r="L206" s="948"/>
    </row>
    <row r="207" spans="1:12" ht="12" hidden="1" thickBot="1">
      <c r="A207" s="374"/>
      <c r="B207" s="365" t="s">
        <v>101</v>
      </c>
      <c r="C207" s="365"/>
      <c r="D207" s="366" t="s">
        <v>5</v>
      </c>
      <c r="E207" s="366"/>
      <c r="F207" s="366"/>
      <c r="G207" s="366" t="s">
        <v>7</v>
      </c>
      <c r="H207" s="366"/>
      <c r="I207" s="366"/>
      <c r="J207" s="366"/>
      <c r="K207" s="366" t="s">
        <v>39</v>
      </c>
      <c r="L207" s="948"/>
    </row>
    <row r="208" spans="1:12" ht="12" hidden="1" thickBot="1">
      <c r="A208" s="374"/>
      <c r="B208" s="367"/>
      <c r="C208" s="436" t="s">
        <v>11</v>
      </c>
      <c r="D208" s="369"/>
      <c r="E208" s="369"/>
      <c r="F208" s="369"/>
      <c r="G208" s="369"/>
      <c r="H208" s="369"/>
      <c r="I208" s="369"/>
      <c r="J208" s="369"/>
      <c r="K208" s="369"/>
      <c r="L208" s="948"/>
    </row>
    <row r="209" spans="1:12" ht="12" hidden="1" thickBot="1">
      <c r="A209" s="374"/>
      <c r="B209" s="374"/>
      <c r="C209" s="368" t="s">
        <v>15</v>
      </c>
      <c r="D209" s="440"/>
      <c r="E209" s="378"/>
      <c r="F209" s="378"/>
      <c r="G209" s="378"/>
      <c r="H209" s="378"/>
      <c r="I209" s="378"/>
      <c r="J209" s="378"/>
      <c r="K209" s="378"/>
      <c r="L209" s="948"/>
    </row>
    <row r="210" spans="1:12" ht="12" hidden="1" thickBot="1">
      <c r="A210" s="374"/>
      <c r="B210" s="374"/>
      <c r="C210" s="921" t="s">
        <v>36</v>
      </c>
      <c r="D210" s="922"/>
      <c r="E210" s="922"/>
      <c r="F210" s="922"/>
      <c r="G210" s="922"/>
      <c r="H210" s="922"/>
      <c r="I210" s="922"/>
      <c r="J210" s="922"/>
      <c r="K210" s="923"/>
      <c r="L210" s="948"/>
    </row>
    <row r="211" spans="1:12" ht="12" hidden="1" thickBot="1">
      <c r="A211" s="381"/>
      <c r="B211" s="381"/>
      <c r="C211" s="924"/>
      <c r="D211" s="925"/>
      <c r="E211" s="925"/>
      <c r="F211" s="925"/>
      <c r="G211" s="925"/>
      <c r="H211" s="925"/>
      <c r="I211" s="925"/>
      <c r="J211" s="925"/>
      <c r="K211" s="926"/>
      <c r="L211" s="948"/>
    </row>
    <row r="212" spans="1:12" ht="12" hidden="1" thickBot="1">
      <c r="A212" s="364" t="s">
        <v>124</v>
      </c>
      <c r="B212" s="365" t="s">
        <v>106</v>
      </c>
      <c r="C212" s="365"/>
      <c r="D212" s="366" t="s">
        <v>5</v>
      </c>
      <c r="E212" s="366"/>
      <c r="F212" s="366"/>
      <c r="G212" s="366" t="s">
        <v>7</v>
      </c>
      <c r="H212" s="366"/>
      <c r="I212" s="366"/>
      <c r="J212" s="366"/>
      <c r="K212" s="366" t="s">
        <v>39</v>
      </c>
      <c r="L212" s="948"/>
    </row>
    <row r="213" spans="1:12" ht="12" hidden="1" thickBot="1">
      <c r="A213" s="508"/>
      <c r="B213" s="367"/>
      <c r="C213" s="498" t="s">
        <v>11</v>
      </c>
      <c r="D213" s="505"/>
      <c r="E213" s="369"/>
      <c r="F213" s="369"/>
      <c r="G213" s="369"/>
      <c r="H213" s="369"/>
      <c r="I213" s="369"/>
      <c r="J213" s="369"/>
      <c r="K213" s="369"/>
      <c r="L213" s="948"/>
    </row>
    <row r="214" spans="1:12" ht="12" hidden="1" thickBot="1">
      <c r="A214" s="509"/>
      <c r="B214" s="374"/>
      <c r="C214" s="368" t="s">
        <v>15</v>
      </c>
      <c r="D214" s="376"/>
      <c r="E214" s="378"/>
      <c r="F214" s="378"/>
      <c r="G214" s="378"/>
      <c r="H214" s="378"/>
      <c r="I214" s="378"/>
      <c r="J214" s="378"/>
      <c r="K214" s="378"/>
      <c r="L214" s="948"/>
    </row>
    <row r="215" spans="1:12" ht="12" hidden="1" thickBot="1">
      <c r="A215" s="509"/>
      <c r="B215" s="374"/>
      <c r="C215" s="921" t="s">
        <v>36</v>
      </c>
      <c r="D215" s="922"/>
      <c r="E215" s="922"/>
      <c r="F215" s="922"/>
      <c r="G215" s="922"/>
      <c r="H215" s="922"/>
      <c r="I215" s="922"/>
      <c r="J215" s="922"/>
      <c r="K215" s="923"/>
      <c r="L215" s="948"/>
    </row>
    <row r="216" spans="1:12" ht="12" hidden="1" thickBot="1">
      <c r="A216" s="510"/>
      <c r="B216" s="381"/>
      <c r="C216" s="924"/>
      <c r="D216" s="925"/>
      <c r="E216" s="925"/>
      <c r="F216" s="925"/>
      <c r="G216" s="925"/>
      <c r="H216" s="925"/>
      <c r="I216" s="925"/>
      <c r="J216" s="925"/>
      <c r="K216" s="926"/>
      <c r="L216" s="970"/>
    </row>
    <row r="217" spans="1:12" ht="12" hidden="1" thickBot="1">
      <c r="A217" s="943" t="s">
        <v>125</v>
      </c>
      <c r="B217" s="423" t="s">
        <v>60</v>
      </c>
      <c r="C217" s="423"/>
      <c r="D217" s="423" t="s">
        <v>61</v>
      </c>
      <c r="E217" s="423"/>
      <c r="F217" s="423"/>
      <c r="G217" s="423" t="s">
        <v>63</v>
      </c>
      <c r="H217" s="495"/>
      <c r="I217" s="495"/>
      <c r="J217" s="495"/>
      <c r="K217" s="980" t="s">
        <v>64</v>
      </c>
      <c r="L217" s="976"/>
    </row>
    <row r="218" spans="1:12" ht="12" hidden="1" thickBot="1">
      <c r="A218" s="944"/>
      <c r="B218" s="424"/>
      <c r="C218" s="424"/>
      <c r="D218" s="424"/>
      <c r="E218" s="424"/>
      <c r="F218" s="424"/>
      <c r="G218" s="424"/>
      <c r="H218" s="425"/>
      <c r="I218" s="425"/>
      <c r="J218" s="425"/>
      <c r="K218" s="945"/>
      <c r="L218" s="947"/>
    </row>
    <row r="219" spans="1:12" ht="12" hidden="1" thickBot="1">
      <c r="A219" s="943" t="s">
        <v>66</v>
      </c>
      <c r="B219" s="423" t="s">
        <v>67</v>
      </c>
      <c r="C219" s="428"/>
      <c r="D219" s="949"/>
      <c r="E219" s="950"/>
      <c r="F219" s="950"/>
      <c r="G219" s="950"/>
      <c r="H219" s="950"/>
      <c r="I219" s="950"/>
      <c r="J219" s="950"/>
      <c r="K219" s="950"/>
      <c r="L219" s="951"/>
    </row>
    <row r="220" spans="1:12" ht="12" hidden="1" thickBot="1">
      <c r="A220" s="944"/>
      <c r="B220" s="424"/>
      <c r="C220" s="425"/>
      <c r="D220" s="952"/>
      <c r="E220" s="953"/>
      <c r="F220" s="953"/>
      <c r="G220" s="953"/>
      <c r="H220" s="953"/>
      <c r="I220" s="953"/>
      <c r="J220" s="953"/>
      <c r="K220" s="953"/>
      <c r="L220" s="954"/>
    </row>
    <row r="221" spans="1:12" hidden="1">
      <c r="A221" s="384"/>
      <c r="B221" s="384"/>
      <c r="C221" s="384"/>
      <c r="D221" s="507"/>
      <c r="E221" s="507"/>
      <c r="F221" s="507"/>
      <c r="G221" s="507"/>
      <c r="H221" s="507"/>
      <c r="I221" s="507"/>
      <c r="J221" s="507"/>
      <c r="K221" s="507"/>
      <c r="L221" s="507"/>
    </row>
    <row r="222" spans="1:12" hidden="1"/>
    <row r="223" spans="1:12" hidden="1"/>
    <row r="224" spans="1:12"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spans="1:12" hidden="1"/>
    <row r="242" spans="1:12" hidden="1"/>
    <row r="243" spans="1:12" hidden="1"/>
    <row r="244" spans="1:12" hidden="1"/>
    <row r="245" spans="1:12" hidden="1"/>
    <row r="246" spans="1:12" hidden="1"/>
    <row r="247" spans="1:12" hidden="1"/>
    <row r="248" spans="1:12" hidden="1"/>
    <row r="249" spans="1:12" hidden="1"/>
    <row r="250" spans="1:12" hidden="1"/>
    <row r="251" spans="1:12" hidden="1"/>
    <row r="252" spans="1:12" ht="12" thickBot="1"/>
    <row r="253" spans="1:12" ht="23.45" thickBot="1">
      <c r="A253" s="404" t="s">
        <v>110</v>
      </c>
      <c r="B253" s="405" t="s">
        <v>111</v>
      </c>
      <c r="C253" s="426"/>
      <c r="D253" s="415" t="s">
        <v>400</v>
      </c>
      <c r="E253" s="406" t="s">
        <v>293</v>
      </c>
      <c r="F253" s="366" t="s">
        <v>294</v>
      </c>
      <c r="G253" s="366" t="s">
        <v>295</v>
      </c>
      <c r="H253" s="366" t="s">
        <v>296</v>
      </c>
      <c r="I253" s="366" t="s">
        <v>297</v>
      </c>
      <c r="J253" s="366" t="s">
        <v>298</v>
      </c>
      <c r="K253" s="366" t="s">
        <v>145</v>
      </c>
      <c r="L253" s="431" t="s">
        <v>43</v>
      </c>
    </row>
    <row r="254" spans="1:12" ht="35.1" thickBot="1">
      <c r="A254" s="367" t="s">
        <v>465</v>
      </c>
      <c r="B254" s="958" t="s">
        <v>1012</v>
      </c>
      <c r="C254" s="368" t="s">
        <v>11</v>
      </c>
      <c r="D254" s="511">
        <v>0</v>
      </c>
      <c r="E254" s="378">
        <v>21</v>
      </c>
      <c r="F254" s="512"/>
      <c r="G254" s="369">
        <v>6</v>
      </c>
      <c r="H254" s="421">
        <v>0.5</v>
      </c>
      <c r="I254" s="481">
        <v>0.75</v>
      </c>
      <c r="J254" s="378" t="s">
        <v>935</v>
      </c>
      <c r="K254" s="378" t="s">
        <v>935</v>
      </c>
      <c r="L254" s="984" t="s">
        <v>768</v>
      </c>
    </row>
    <row r="255" spans="1:12" ht="138.6" thickBot="1">
      <c r="A255" s="374"/>
      <c r="B255" s="959"/>
      <c r="C255" s="375" t="s">
        <v>15</v>
      </c>
      <c r="D255" s="376"/>
      <c r="E255" s="378"/>
      <c r="F255" s="512"/>
      <c r="G255" s="456" t="s">
        <v>1013</v>
      </c>
      <c r="H255" s="456" t="s">
        <v>1014</v>
      </c>
      <c r="I255" s="459" t="s">
        <v>1015</v>
      </c>
      <c r="J255" s="513"/>
      <c r="K255" s="513"/>
      <c r="L255" s="985"/>
    </row>
    <row r="256" spans="1:12" ht="12" thickBot="1">
      <c r="A256" s="374"/>
      <c r="B256" s="959"/>
      <c r="C256" s="921" t="s">
        <v>36</v>
      </c>
      <c r="D256" s="922"/>
      <c r="E256" s="922"/>
      <c r="F256" s="922"/>
      <c r="G256" s="922"/>
      <c r="H256" s="922"/>
      <c r="I256" s="922"/>
      <c r="J256" s="922"/>
      <c r="K256" s="923"/>
      <c r="L256" s="985"/>
    </row>
    <row r="257" spans="1:12" ht="12" thickBot="1">
      <c r="A257" s="374"/>
      <c r="B257" s="960"/>
      <c r="C257" s="924" t="s">
        <v>468</v>
      </c>
      <c r="D257" s="925"/>
      <c r="E257" s="925"/>
      <c r="F257" s="925"/>
      <c r="G257" s="925"/>
      <c r="H257" s="925"/>
      <c r="I257" s="925"/>
      <c r="J257" s="925"/>
      <c r="K257" s="926"/>
      <c r="L257" s="985"/>
    </row>
    <row r="258" spans="1:12" ht="32.1" customHeight="1" thickBot="1">
      <c r="A258" s="509"/>
      <c r="B258" s="365" t="s">
        <v>116</v>
      </c>
      <c r="C258" s="514"/>
      <c r="D258" s="366"/>
      <c r="E258" s="366" t="s">
        <v>293</v>
      </c>
      <c r="F258" s="366" t="s">
        <v>769</v>
      </c>
      <c r="G258" s="366" t="s">
        <v>295</v>
      </c>
      <c r="H258" s="366" t="s">
        <v>296</v>
      </c>
      <c r="I258" s="366" t="s">
        <v>297</v>
      </c>
      <c r="J258" s="366" t="s">
        <v>298</v>
      </c>
      <c r="K258" s="366" t="s">
        <v>145</v>
      </c>
      <c r="L258" s="985"/>
    </row>
    <row r="259" spans="1:12" ht="126.95" thickBot="1">
      <c r="A259" s="509"/>
      <c r="B259" s="958" t="s">
        <v>770</v>
      </c>
      <c r="C259" s="436" t="s">
        <v>11</v>
      </c>
      <c r="D259" s="414"/>
      <c r="E259" s="515"/>
      <c r="F259" s="386" t="s">
        <v>735</v>
      </c>
      <c r="G259" s="378" t="s">
        <v>472</v>
      </c>
      <c r="H259" s="378" t="s">
        <v>736</v>
      </c>
      <c r="I259" s="378" t="s">
        <v>1016</v>
      </c>
      <c r="J259" s="378" t="s">
        <v>981</v>
      </c>
      <c r="K259" s="378" t="s">
        <v>1017</v>
      </c>
      <c r="L259" s="985"/>
    </row>
    <row r="260" spans="1:12" ht="161.44999999999999" thickBot="1">
      <c r="A260" s="509"/>
      <c r="B260" s="959"/>
      <c r="C260" s="368" t="s">
        <v>15</v>
      </c>
      <c r="D260" s="440"/>
      <c r="E260" s="378"/>
      <c r="F260" s="516"/>
      <c r="G260" s="517" t="s">
        <v>1018</v>
      </c>
      <c r="H260" s="456" t="s">
        <v>1019</v>
      </c>
      <c r="I260" s="518"/>
      <c r="J260" s="515"/>
      <c r="K260" s="515"/>
      <c r="L260" s="985"/>
    </row>
    <row r="261" spans="1:12" ht="12" thickBot="1">
      <c r="A261" s="509"/>
      <c r="B261" s="959"/>
      <c r="C261" s="921" t="s">
        <v>36</v>
      </c>
      <c r="D261" s="922"/>
      <c r="E261" s="922"/>
      <c r="F261" s="922"/>
      <c r="G261" s="922"/>
      <c r="H261" s="922"/>
      <c r="I261" s="922"/>
      <c r="J261" s="922"/>
      <c r="K261" s="923"/>
      <c r="L261" s="985"/>
    </row>
    <row r="262" spans="1:12" ht="12" thickBot="1">
      <c r="A262" s="509"/>
      <c r="B262" s="960"/>
      <c r="C262" s="403"/>
      <c r="D262" s="925" t="s">
        <v>475</v>
      </c>
      <c r="E262" s="925"/>
      <c r="F262" s="925"/>
      <c r="G262" s="925"/>
      <c r="H262" s="925"/>
      <c r="I262" s="925"/>
      <c r="J262" s="925"/>
      <c r="K262" s="926"/>
      <c r="L262" s="985"/>
    </row>
    <row r="263" spans="1:12" ht="32.1" customHeight="1" thickBot="1">
      <c r="B263" s="365" t="s">
        <v>1020</v>
      </c>
      <c r="C263" s="514"/>
      <c r="D263" s="366" t="s">
        <v>400</v>
      </c>
      <c r="E263" s="366" t="s">
        <v>293</v>
      </c>
      <c r="F263" s="366" t="s">
        <v>294</v>
      </c>
      <c r="G263" s="366" t="s">
        <v>295</v>
      </c>
      <c r="H263" s="366" t="s">
        <v>296</v>
      </c>
      <c r="I263" s="366" t="s">
        <v>297</v>
      </c>
      <c r="J263" s="366" t="s">
        <v>298</v>
      </c>
      <c r="K263" s="366" t="s">
        <v>145</v>
      </c>
      <c r="L263" s="985"/>
    </row>
    <row r="264" spans="1:12" ht="138.6" thickBot="1">
      <c r="A264" s="509"/>
      <c r="B264" s="958" t="s">
        <v>479</v>
      </c>
      <c r="C264" s="436" t="s">
        <v>11</v>
      </c>
      <c r="D264" s="519">
        <v>0</v>
      </c>
      <c r="E264" s="515"/>
      <c r="F264" s="516"/>
      <c r="G264" s="367" t="s">
        <v>480</v>
      </c>
      <c r="H264" s="367" t="s">
        <v>481</v>
      </c>
      <c r="I264" s="371" t="s">
        <v>372</v>
      </c>
      <c r="J264" s="371" t="s">
        <v>372</v>
      </c>
      <c r="K264" s="371" t="s">
        <v>372</v>
      </c>
      <c r="L264" s="985"/>
    </row>
    <row r="265" spans="1:12" ht="138.6" thickBot="1">
      <c r="A265" s="509"/>
      <c r="B265" s="959"/>
      <c r="C265" s="368" t="s">
        <v>15</v>
      </c>
      <c r="D265" s="520"/>
      <c r="E265" s="413"/>
      <c r="F265" s="512"/>
      <c r="G265" s="521" t="s">
        <v>1021</v>
      </c>
      <c r="H265" s="521" t="s">
        <v>1022</v>
      </c>
      <c r="I265" s="522"/>
      <c r="J265" s="522"/>
      <c r="K265" s="522"/>
      <c r="L265" s="985"/>
    </row>
    <row r="266" spans="1:12" ht="12" thickBot="1">
      <c r="A266" s="986" t="s">
        <v>742</v>
      </c>
      <c r="B266" s="959"/>
      <c r="C266" s="921" t="s">
        <v>36</v>
      </c>
      <c r="D266" s="922"/>
      <c r="E266" s="922"/>
      <c r="F266" s="922"/>
      <c r="G266" s="922"/>
      <c r="H266" s="922"/>
      <c r="I266" s="922"/>
      <c r="J266" s="922"/>
      <c r="K266" s="923"/>
      <c r="L266" s="985"/>
    </row>
    <row r="267" spans="1:12" ht="13.5" customHeight="1" thickBot="1">
      <c r="A267" s="986"/>
      <c r="B267" s="960"/>
      <c r="C267" s="523"/>
      <c r="D267" s="925" t="s">
        <v>482</v>
      </c>
      <c r="E267" s="925"/>
      <c r="F267" s="925"/>
      <c r="G267" s="925"/>
      <c r="H267" s="925"/>
      <c r="I267" s="925"/>
      <c r="J267" s="925"/>
      <c r="K267" s="926"/>
      <c r="L267" s="985"/>
    </row>
    <row r="268" spans="1:12" ht="32.1" customHeight="1" thickBot="1">
      <c r="B268" s="365" t="s">
        <v>1023</v>
      </c>
      <c r="C268" s="514"/>
      <c r="D268" s="366" t="s">
        <v>400</v>
      </c>
      <c r="E268" s="366" t="s">
        <v>293</v>
      </c>
      <c r="F268" s="366" t="s">
        <v>294</v>
      </c>
      <c r="G268" s="366" t="s">
        <v>295</v>
      </c>
      <c r="H268" s="366" t="s">
        <v>296</v>
      </c>
      <c r="I268" s="366" t="s">
        <v>297</v>
      </c>
      <c r="J268" s="366" t="s">
        <v>298</v>
      </c>
      <c r="K268" s="366" t="s">
        <v>145</v>
      </c>
      <c r="L268" s="466"/>
    </row>
    <row r="269" spans="1:12" ht="173.1" thickBot="1">
      <c r="A269" s="509"/>
      <c r="B269" s="987" t="s">
        <v>1024</v>
      </c>
      <c r="C269" s="436" t="s">
        <v>11</v>
      </c>
      <c r="D269" s="371"/>
      <c r="E269" s="371"/>
      <c r="F269" s="371"/>
      <c r="G269" s="371"/>
      <c r="H269" s="371"/>
      <c r="I269" s="513" t="s">
        <v>1025</v>
      </c>
      <c r="J269" s="513" t="s">
        <v>935</v>
      </c>
      <c r="K269" s="371"/>
      <c r="L269" s="466"/>
    </row>
    <row r="270" spans="1:12" ht="12" thickBot="1">
      <c r="A270" s="509"/>
      <c r="B270" s="988"/>
      <c r="C270" s="368" t="s">
        <v>15</v>
      </c>
      <c r="D270" s="371"/>
      <c r="E270" s="371"/>
      <c r="F270" s="371"/>
      <c r="G270" s="371"/>
      <c r="H270" s="371"/>
      <c r="I270" s="518"/>
      <c r="J270" s="518"/>
      <c r="K270" s="522"/>
      <c r="L270" s="466"/>
    </row>
    <row r="271" spans="1:12" ht="12" thickBot="1">
      <c r="A271" s="986" t="s">
        <v>742</v>
      </c>
      <c r="B271" s="988"/>
      <c r="C271" s="921" t="s">
        <v>36</v>
      </c>
      <c r="D271" s="922"/>
      <c r="E271" s="922"/>
      <c r="F271" s="922"/>
      <c r="G271" s="922"/>
      <c r="H271" s="922"/>
      <c r="I271" s="922"/>
      <c r="J271" s="922"/>
      <c r="K271" s="923"/>
      <c r="L271" s="466"/>
    </row>
    <row r="272" spans="1:12" ht="13.5" customHeight="1" thickBot="1">
      <c r="A272" s="986"/>
      <c r="B272" s="989"/>
      <c r="C272" s="523"/>
      <c r="D272" s="925" t="s">
        <v>482</v>
      </c>
      <c r="E272" s="925"/>
      <c r="F272" s="925"/>
      <c r="G272" s="925"/>
      <c r="H272" s="925"/>
      <c r="I272" s="925"/>
      <c r="J272" s="925"/>
      <c r="K272" s="926"/>
      <c r="L272" s="466"/>
    </row>
    <row r="273" spans="1:12" ht="12" thickBot="1">
      <c r="A273" s="943" t="s">
        <v>743</v>
      </c>
      <c r="B273" s="423" t="s">
        <v>744</v>
      </c>
      <c r="C273" s="423"/>
      <c r="D273" s="423" t="s">
        <v>61</v>
      </c>
      <c r="E273" s="423"/>
      <c r="F273" s="423"/>
      <c r="G273" s="423" t="s">
        <v>63</v>
      </c>
      <c r="H273" s="495"/>
      <c r="I273" s="495"/>
      <c r="J273" s="495"/>
      <c r="K273" s="975" t="s">
        <v>64</v>
      </c>
      <c r="L273" s="976"/>
    </row>
    <row r="274" spans="1:12" ht="12" thickBot="1">
      <c r="A274" s="944"/>
      <c r="B274" s="424"/>
      <c r="C274" s="424"/>
      <c r="D274" s="424"/>
      <c r="E274" s="424"/>
      <c r="F274" s="424"/>
      <c r="G274" s="424"/>
      <c r="H274" s="425"/>
      <c r="I274" s="425"/>
      <c r="J274" s="425"/>
      <c r="K274" s="945"/>
      <c r="L274" s="947"/>
    </row>
    <row r="275" spans="1:12" ht="13.5" customHeight="1" thickBot="1">
      <c r="A275" s="943" t="s">
        <v>411</v>
      </c>
      <c r="B275" s="427" t="s">
        <v>412</v>
      </c>
      <c r="C275" s="428"/>
      <c r="D275" s="949"/>
      <c r="E275" s="950"/>
      <c r="F275" s="950"/>
      <c r="G275" s="950"/>
      <c r="H275" s="950"/>
      <c r="I275" s="950"/>
      <c r="J275" s="950"/>
      <c r="K275" s="950"/>
      <c r="L275" s="951"/>
    </row>
    <row r="276" spans="1:12" ht="23.45" thickBot="1">
      <c r="A276" s="944"/>
      <c r="B276" s="424" t="s">
        <v>413</v>
      </c>
      <c r="C276" s="425"/>
      <c r="D276" s="952"/>
      <c r="E276" s="953"/>
      <c r="F276" s="953"/>
      <c r="G276" s="953"/>
      <c r="H276" s="953"/>
      <c r="I276" s="953"/>
      <c r="J276" s="953"/>
      <c r="K276" s="953"/>
      <c r="L276" s="954"/>
    </row>
  </sheetData>
  <mergeCells count="143">
    <mergeCell ref="A273:A274"/>
    <mergeCell ref="K273:L273"/>
    <mergeCell ref="K274:L274"/>
    <mergeCell ref="A275:A276"/>
    <mergeCell ref="D275:L276"/>
    <mergeCell ref="A266:A267"/>
    <mergeCell ref="C266:K266"/>
    <mergeCell ref="D267:K267"/>
    <mergeCell ref="B269:B272"/>
    <mergeCell ref="A271:A272"/>
    <mergeCell ref="C271:K271"/>
    <mergeCell ref="D272:K272"/>
    <mergeCell ref="B254:B257"/>
    <mergeCell ref="L254:L267"/>
    <mergeCell ref="C256:K256"/>
    <mergeCell ref="C257:K257"/>
    <mergeCell ref="B259:B262"/>
    <mergeCell ref="C261:K261"/>
    <mergeCell ref="D262:K262"/>
    <mergeCell ref="B264:B267"/>
    <mergeCell ref="C215:K215"/>
    <mergeCell ref="C216:K216"/>
    <mergeCell ref="A217:A218"/>
    <mergeCell ref="K217:L217"/>
    <mergeCell ref="K218:L218"/>
    <mergeCell ref="A219:A220"/>
    <mergeCell ref="D219:L220"/>
    <mergeCell ref="A196:A197"/>
    <mergeCell ref="K196:L196"/>
    <mergeCell ref="K197:L197"/>
    <mergeCell ref="A198:A199"/>
    <mergeCell ref="D198:L199"/>
    <mergeCell ref="L203:L216"/>
    <mergeCell ref="C205:K205"/>
    <mergeCell ref="C206:K206"/>
    <mergeCell ref="C210:K210"/>
    <mergeCell ref="C211:K211"/>
    <mergeCell ref="L182:L195"/>
    <mergeCell ref="C184:K184"/>
    <mergeCell ref="C185:K185"/>
    <mergeCell ref="C189:K189"/>
    <mergeCell ref="C190:K190"/>
    <mergeCell ref="C194:K194"/>
    <mergeCell ref="C195:K195"/>
    <mergeCell ref="C170:K170"/>
    <mergeCell ref="D171:K171"/>
    <mergeCell ref="A172:A173"/>
    <mergeCell ref="K172:L172"/>
    <mergeCell ref="K173:L173"/>
    <mergeCell ref="A174:A175"/>
    <mergeCell ref="D174:L175"/>
    <mergeCell ref="A157:A166"/>
    <mergeCell ref="C160:K160"/>
    <mergeCell ref="C161:K161"/>
    <mergeCell ref="B163:B164"/>
    <mergeCell ref="C165:K165"/>
    <mergeCell ref="D166:K166"/>
    <mergeCell ref="L148:L168"/>
    <mergeCell ref="C150:K150"/>
    <mergeCell ref="C151:K151"/>
    <mergeCell ref="B153:B154"/>
    <mergeCell ref="C155:K155"/>
    <mergeCell ref="C156:K156"/>
    <mergeCell ref="C139:K139"/>
    <mergeCell ref="C140:K140"/>
    <mergeCell ref="A141:A142"/>
    <mergeCell ref="K141:L141"/>
    <mergeCell ref="K142:L142"/>
    <mergeCell ref="A143:A144"/>
    <mergeCell ref="D143:L144"/>
    <mergeCell ref="L127:L130"/>
    <mergeCell ref="C129:K129"/>
    <mergeCell ref="C130:K130"/>
    <mergeCell ref="L132:L135"/>
    <mergeCell ref="C134:K134"/>
    <mergeCell ref="C135:K135"/>
    <mergeCell ref="C86:K86"/>
    <mergeCell ref="D87:K87"/>
    <mergeCell ref="A88:A129"/>
    <mergeCell ref="L88:L93"/>
    <mergeCell ref="C94:K94"/>
    <mergeCell ref="D95:K95"/>
    <mergeCell ref="C99:K99"/>
    <mergeCell ref="C100:K100"/>
    <mergeCell ref="B117:B120"/>
    <mergeCell ref="C119:K119"/>
    <mergeCell ref="C120:K120"/>
    <mergeCell ref="L122:L125"/>
    <mergeCell ref="C124:K124"/>
    <mergeCell ref="C125:K125"/>
    <mergeCell ref="B102:B103"/>
    <mergeCell ref="C104:K104"/>
    <mergeCell ref="C105:K105"/>
    <mergeCell ref="L107:L115"/>
    <mergeCell ref="C109:K109"/>
    <mergeCell ref="C110:K110"/>
    <mergeCell ref="C114:K114"/>
    <mergeCell ref="C115:K115"/>
    <mergeCell ref="A62:A63"/>
    <mergeCell ref="D62:L63"/>
    <mergeCell ref="L69:L70"/>
    <mergeCell ref="A70:A82"/>
    <mergeCell ref="C71:K71"/>
    <mergeCell ref="C72:K72"/>
    <mergeCell ref="L73:L77"/>
    <mergeCell ref="C76:K76"/>
    <mergeCell ref="C77:K77"/>
    <mergeCell ref="L78:L82"/>
    <mergeCell ref="C81:K81"/>
    <mergeCell ref="C82:K82"/>
    <mergeCell ref="B56:B59"/>
    <mergeCell ref="D58:K58"/>
    <mergeCell ref="D59:K59"/>
    <mergeCell ref="A60:A61"/>
    <mergeCell ref="K60:L60"/>
    <mergeCell ref="K61:L61"/>
    <mergeCell ref="A36:A58"/>
    <mergeCell ref="L36:L59"/>
    <mergeCell ref="D38:K38"/>
    <mergeCell ref="G39:K39"/>
    <mergeCell ref="D43:K43"/>
    <mergeCell ref="D44:K44"/>
    <mergeCell ref="D48:K48"/>
    <mergeCell ref="D49:K49"/>
    <mergeCell ref="D53:K53"/>
    <mergeCell ref="D54:K54"/>
    <mergeCell ref="D21:K21"/>
    <mergeCell ref="D22:K22"/>
    <mergeCell ref="L23:L32"/>
    <mergeCell ref="D26:K26"/>
    <mergeCell ref="D27:K27"/>
    <mergeCell ref="D31:K31"/>
    <mergeCell ref="D32:K32"/>
    <mergeCell ref="A2:L2"/>
    <mergeCell ref="L3:L12"/>
    <mergeCell ref="A4:A27"/>
    <mergeCell ref="D6:K6"/>
    <mergeCell ref="D7:K7"/>
    <mergeCell ref="D11:K11"/>
    <mergeCell ref="D12:K12"/>
    <mergeCell ref="L13:L22"/>
    <mergeCell ref="D16:K16"/>
    <mergeCell ref="D17:K17"/>
  </mergeCells>
  <hyperlinks>
    <hyperlink ref="A1" r:id="rId1" xr:uid="{B833BC64-BC6E-4099-8594-2DD8FE60DB58}"/>
  </hyperlinks>
  <pageMargins left="0.7" right="0.7" top="0.75" bottom="0.75" header="0.3" footer="0.3"/>
  <pageSetup paperSize="8" scale="63" fitToHeight="0" orientation="landscape" r:id="rId2"/>
  <headerFooter>
    <oddHeader>&amp;L&amp;"Calibri"&amp;10&amp;K000000 OFFICIAL&amp;1#_x000D_</oddHeader>
    <oddFooter>&amp;L_x000D_&amp;1#&amp;"Calibri"&amp;10&amp;K000000 OFFICIAL</oddFooter>
  </headerFooter>
  <rowBreaks count="7" manualBreakCount="7">
    <brk id="54" max="15" man="1"/>
    <brk id="79" max="15" man="1"/>
    <brk id="108" max="16383" man="1"/>
    <brk id="149" max="16383" man="1"/>
    <brk id="167" max="15" man="1"/>
    <brk id="260" max="15" man="1"/>
    <brk id="265" max="16383" man="1"/>
  </rowBreaks>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7E31-C111-4C67-977D-D5B0C329B769}">
  <sheetPr>
    <pageSetUpPr fitToPage="1"/>
  </sheetPr>
  <dimension ref="A1:W259"/>
  <sheetViews>
    <sheetView view="pageBreakPreview" topLeftCell="A103" zoomScale="80" zoomScaleNormal="80" zoomScaleSheetLayoutView="80" workbookViewId="0">
      <selection activeCell="B123" sqref="B123"/>
    </sheetView>
  </sheetViews>
  <sheetFormatPr defaultColWidth="8.5703125" defaultRowHeight="11.45"/>
  <cols>
    <col min="1" max="1" width="26.85546875" style="361" customWidth="1"/>
    <col min="2" max="2" width="51.85546875" style="361" customWidth="1"/>
    <col min="3" max="3" width="20.85546875" style="361" customWidth="1"/>
    <col min="4" max="4" width="22.42578125" style="361" customWidth="1"/>
    <col min="5" max="5" width="23.140625" style="361" hidden="1" customWidth="1"/>
    <col min="6" max="6" width="20.85546875" style="361" customWidth="1"/>
    <col min="7" max="7" width="25.42578125" style="361" customWidth="1"/>
    <col min="8" max="8" width="26.140625" style="361" customWidth="1"/>
    <col min="9" max="9" width="21.5703125" style="361" customWidth="1"/>
    <col min="10" max="11" width="20.85546875" style="361" customWidth="1"/>
    <col min="12" max="12" width="35.85546875" style="361" customWidth="1"/>
    <col min="13" max="13" width="9.140625" style="361" customWidth="1"/>
    <col min="14" max="14" width="8.5703125" style="361"/>
    <col min="15" max="16" width="0" style="361" hidden="1" customWidth="1"/>
    <col min="17" max="17" width="8.5703125" style="361"/>
    <col min="18" max="18" width="6.85546875" style="361" hidden="1" customWidth="1"/>
    <col min="19" max="25" width="0" style="361" hidden="1" customWidth="1"/>
    <col min="26" max="16384" width="8.5703125" style="361"/>
  </cols>
  <sheetData>
    <row r="1" spans="1:23" ht="12" thickBot="1">
      <c r="A1" s="339" t="s">
        <v>1</v>
      </c>
      <c r="B1" s="360"/>
      <c r="C1" s="360"/>
      <c r="D1" s="360"/>
      <c r="E1" s="360"/>
      <c r="F1" s="360"/>
      <c r="G1" s="360"/>
      <c r="H1" s="360"/>
      <c r="I1" s="360"/>
      <c r="J1" s="360"/>
    </row>
    <row r="2" spans="1:23" ht="34.5" customHeight="1" thickBot="1">
      <c r="A2" s="939" t="s">
        <v>2</v>
      </c>
      <c r="B2" s="937"/>
      <c r="C2" s="937"/>
      <c r="D2" s="937"/>
      <c r="E2" s="937"/>
      <c r="F2" s="937"/>
      <c r="G2" s="937"/>
      <c r="H2" s="937"/>
      <c r="I2" s="937"/>
      <c r="J2" s="937"/>
      <c r="K2" s="937"/>
      <c r="L2" s="938"/>
    </row>
    <row r="3" spans="1:23" ht="23.45" thickBot="1">
      <c r="A3" s="364" t="s">
        <v>3</v>
      </c>
      <c r="B3" s="365" t="s">
        <v>4</v>
      </c>
      <c r="C3" s="365"/>
      <c r="D3" s="366" t="s">
        <v>292</v>
      </c>
      <c r="E3" s="366" t="s">
        <v>293</v>
      </c>
      <c r="F3" s="366" t="s">
        <v>294</v>
      </c>
      <c r="G3" s="366" t="s">
        <v>295</v>
      </c>
      <c r="H3" s="366" t="s">
        <v>296</v>
      </c>
      <c r="I3" s="366" t="s">
        <v>297</v>
      </c>
      <c r="J3" s="366" t="s">
        <v>298</v>
      </c>
      <c r="K3" s="366" t="s">
        <v>145</v>
      </c>
      <c r="L3" s="927"/>
      <c r="S3" s="361">
        <v>2022</v>
      </c>
      <c r="T3" s="361">
        <v>2030</v>
      </c>
      <c r="U3" s="361" t="s">
        <v>146</v>
      </c>
    </row>
    <row r="4" spans="1:23" ht="12" thickBot="1">
      <c r="A4" s="940" t="s">
        <v>9</v>
      </c>
      <c r="B4" s="367" t="s">
        <v>147</v>
      </c>
      <c r="C4" s="368" t="s">
        <v>11</v>
      </c>
      <c r="D4" s="369">
        <v>439</v>
      </c>
      <c r="E4" s="370"/>
      <c r="F4" s="371"/>
      <c r="G4" s="371"/>
      <c r="H4" s="369">
        <v>350</v>
      </c>
      <c r="I4" s="371"/>
      <c r="J4" s="371"/>
      <c r="K4" s="372">
        <v>245</v>
      </c>
      <c r="L4" s="928"/>
      <c r="S4" s="373">
        <v>350</v>
      </c>
      <c r="T4" s="373">
        <v>70</v>
      </c>
      <c r="U4" s="373">
        <f>+(S4-T4)/8</f>
        <v>35</v>
      </c>
    </row>
    <row r="5" spans="1:23" ht="84.6" thickBot="1">
      <c r="A5" s="941"/>
      <c r="B5" s="374"/>
      <c r="C5" s="375" t="s">
        <v>15</v>
      </c>
      <c r="D5" s="376"/>
      <c r="E5" s="370"/>
      <c r="F5" s="370"/>
      <c r="G5" s="370"/>
      <c r="H5" s="377" t="s">
        <v>926</v>
      </c>
      <c r="I5" s="370"/>
      <c r="J5" s="370"/>
      <c r="K5" s="378"/>
      <c r="L5" s="928"/>
      <c r="S5" s="379">
        <v>22</v>
      </c>
      <c r="T5" s="379">
        <v>12</v>
      </c>
      <c r="U5" s="379">
        <f>+(S5-T5)/8</f>
        <v>1.25</v>
      </c>
    </row>
    <row r="6" spans="1:23" ht="12" thickBot="1">
      <c r="A6" s="941"/>
      <c r="B6" s="374"/>
      <c r="C6" s="380"/>
      <c r="D6" s="921" t="s">
        <v>16</v>
      </c>
      <c r="E6" s="922"/>
      <c r="F6" s="922"/>
      <c r="G6" s="922"/>
      <c r="H6" s="922"/>
      <c r="I6" s="922"/>
      <c r="J6" s="922"/>
      <c r="K6" s="923"/>
      <c r="L6" s="928"/>
      <c r="S6" s="361">
        <v>31</v>
      </c>
      <c r="T6" s="361">
        <v>20</v>
      </c>
      <c r="U6" s="361">
        <f>+(S6-T6)/8</f>
        <v>1.375</v>
      </c>
    </row>
    <row r="7" spans="1:23" ht="12" thickBot="1">
      <c r="A7" s="941"/>
      <c r="B7" s="381"/>
      <c r="C7" s="382"/>
      <c r="D7" s="924" t="s">
        <v>148</v>
      </c>
      <c r="E7" s="925"/>
      <c r="F7" s="925"/>
      <c r="G7" s="925"/>
      <c r="H7" s="925"/>
      <c r="I7" s="925"/>
      <c r="J7" s="925"/>
      <c r="K7" s="926"/>
      <c r="L7" s="928"/>
      <c r="S7" s="383">
        <v>48</v>
      </c>
      <c r="T7" s="383">
        <v>25</v>
      </c>
      <c r="U7" s="383">
        <f>+(S7-T7)/8</f>
        <v>2.875</v>
      </c>
    </row>
    <row r="8" spans="1:23" ht="23.45" thickBot="1">
      <c r="A8" s="941"/>
      <c r="B8" s="365" t="s">
        <v>18</v>
      </c>
      <c r="C8" s="365"/>
      <c r="D8" s="366" t="s">
        <v>292</v>
      </c>
      <c r="E8" s="366" t="s">
        <v>293</v>
      </c>
      <c r="F8" s="366" t="s">
        <v>294</v>
      </c>
      <c r="G8" s="366" t="s">
        <v>295</v>
      </c>
      <c r="H8" s="366" t="s">
        <v>296</v>
      </c>
      <c r="I8" s="366" t="s">
        <v>297</v>
      </c>
      <c r="J8" s="366" t="s">
        <v>298</v>
      </c>
      <c r="K8" s="366" t="s">
        <v>145</v>
      </c>
      <c r="L8" s="928"/>
      <c r="S8" s="384" t="s">
        <v>149</v>
      </c>
      <c r="T8" s="373" t="s">
        <v>150</v>
      </c>
      <c r="U8" s="361" t="s">
        <v>151</v>
      </c>
      <c r="V8" s="361" t="s">
        <v>152</v>
      </c>
      <c r="W8" s="383" t="s">
        <v>153</v>
      </c>
    </row>
    <row r="9" spans="1:23" ht="12" thickBot="1">
      <c r="A9" s="941"/>
      <c r="B9" s="367" t="s">
        <v>154</v>
      </c>
      <c r="C9" s="368" t="s">
        <v>11</v>
      </c>
      <c r="D9" s="369" t="s">
        <v>20</v>
      </c>
      <c r="E9" s="385"/>
      <c r="F9" s="371"/>
      <c r="G9" s="371"/>
      <c r="H9" s="369">
        <v>22</v>
      </c>
      <c r="I9" s="371"/>
      <c r="J9" s="371"/>
      <c r="K9" s="369">
        <v>18</v>
      </c>
      <c r="L9" s="928"/>
      <c r="S9" s="361">
        <v>2023</v>
      </c>
      <c r="T9" s="373">
        <f>+S4-U4</f>
        <v>315</v>
      </c>
      <c r="U9" s="379">
        <f>+S5-U5</f>
        <v>20.75</v>
      </c>
      <c r="V9" s="361">
        <f>+S6-U6</f>
        <v>29.625</v>
      </c>
      <c r="W9" s="383">
        <f>+S7-U7</f>
        <v>45.125</v>
      </c>
    </row>
    <row r="10" spans="1:23" ht="84.6" thickBot="1">
      <c r="A10" s="941"/>
      <c r="B10" s="374"/>
      <c r="C10" s="375" t="s">
        <v>15</v>
      </c>
      <c r="D10" s="376"/>
      <c r="E10" s="370"/>
      <c r="F10" s="370"/>
      <c r="G10" s="370"/>
      <c r="H10" s="377" t="s">
        <v>926</v>
      </c>
      <c r="I10" s="370"/>
      <c r="J10" s="370"/>
      <c r="K10" s="378"/>
      <c r="L10" s="928"/>
      <c r="S10" s="361">
        <v>2024</v>
      </c>
      <c r="T10" s="373">
        <f>+T9-U4</f>
        <v>280</v>
      </c>
      <c r="U10" s="379">
        <f>+U9-U5</f>
        <v>19.5</v>
      </c>
      <c r="V10" s="361">
        <f>+V9-U6</f>
        <v>28.25</v>
      </c>
      <c r="W10" s="383">
        <f>+W9-U7</f>
        <v>42.25</v>
      </c>
    </row>
    <row r="11" spans="1:23" ht="12" thickBot="1">
      <c r="A11" s="941"/>
      <c r="B11" s="374"/>
      <c r="C11" s="380"/>
      <c r="D11" s="921" t="s">
        <v>16</v>
      </c>
      <c r="E11" s="922"/>
      <c r="F11" s="922"/>
      <c r="G11" s="922"/>
      <c r="H11" s="922"/>
      <c r="I11" s="922"/>
      <c r="J11" s="922"/>
      <c r="K11" s="923"/>
      <c r="L11" s="928"/>
      <c r="S11" s="361">
        <v>2025</v>
      </c>
      <c r="T11" s="373">
        <f>+T10-U4</f>
        <v>245</v>
      </c>
      <c r="U11" s="379">
        <f>+U10-U5</f>
        <v>18.25</v>
      </c>
      <c r="V11" s="361">
        <f>+V10-U6</f>
        <v>26.875</v>
      </c>
      <c r="W11" s="383">
        <f>+W10-U7</f>
        <v>39.375</v>
      </c>
    </row>
    <row r="12" spans="1:23" ht="12" thickBot="1">
      <c r="A12" s="941"/>
      <c r="B12" s="381"/>
      <c r="C12" s="382"/>
      <c r="D12" s="924" t="s">
        <v>22</v>
      </c>
      <c r="E12" s="925"/>
      <c r="F12" s="925"/>
      <c r="G12" s="925"/>
      <c r="H12" s="925"/>
      <c r="I12" s="925"/>
      <c r="J12" s="925"/>
      <c r="K12" s="926"/>
      <c r="L12" s="929"/>
    </row>
    <row r="13" spans="1:23" ht="23.45" thickBot="1">
      <c r="A13" s="941"/>
      <c r="B13" s="365" t="s">
        <v>23</v>
      </c>
      <c r="C13" s="365"/>
      <c r="D13" s="366" t="s">
        <v>292</v>
      </c>
      <c r="E13" s="366" t="s">
        <v>293</v>
      </c>
      <c r="F13" s="366" t="s">
        <v>294</v>
      </c>
      <c r="G13" s="366" t="s">
        <v>295</v>
      </c>
      <c r="H13" s="366" t="s">
        <v>296</v>
      </c>
      <c r="I13" s="366" t="s">
        <v>297</v>
      </c>
      <c r="J13" s="366" t="s">
        <v>298</v>
      </c>
      <c r="K13" s="366" t="s">
        <v>145</v>
      </c>
      <c r="L13" s="927"/>
    </row>
    <row r="14" spans="1:23" ht="12.95" customHeight="1" thickBot="1">
      <c r="A14" s="941"/>
      <c r="B14" s="367"/>
      <c r="C14" s="368" t="s">
        <v>11</v>
      </c>
      <c r="D14" s="369" t="s">
        <v>24</v>
      </c>
      <c r="E14" s="370"/>
      <c r="F14" s="371"/>
      <c r="G14" s="371"/>
      <c r="H14" s="369">
        <v>48</v>
      </c>
      <c r="I14" s="371"/>
      <c r="J14" s="371"/>
      <c r="K14" s="369">
        <v>39</v>
      </c>
      <c r="L14" s="928"/>
    </row>
    <row r="15" spans="1:23" ht="84.6" thickBot="1">
      <c r="A15" s="941"/>
      <c r="B15" s="374" t="s">
        <v>155</v>
      </c>
      <c r="C15" s="375" t="s">
        <v>15</v>
      </c>
      <c r="D15" s="376"/>
      <c r="E15" s="370"/>
      <c r="F15" s="370"/>
      <c r="G15" s="370"/>
      <c r="H15" s="377" t="s">
        <v>926</v>
      </c>
      <c r="I15" s="370"/>
      <c r="J15" s="370"/>
      <c r="K15" s="378"/>
      <c r="L15" s="928"/>
    </row>
    <row r="16" spans="1:23" ht="12" thickBot="1">
      <c r="A16" s="941"/>
      <c r="B16" s="374"/>
      <c r="C16" s="380"/>
      <c r="D16" s="921" t="s">
        <v>16</v>
      </c>
      <c r="E16" s="922"/>
      <c r="F16" s="922"/>
      <c r="G16" s="922"/>
      <c r="H16" s="922"/>
      <c r="I16" s="922"/>
      <c r="J16" s="922"/>
      <c r="K16" s="923"/>
      <c r="L16" s="928"/>
    </row>
    <row r="17" spans="1:12" ht="12" thickBot="1">
      <c r="A17" s="941"/>
      <c r="B17" s="381"/>
      <c r="C17" s="382"/>
      <c r="D17" s="924" t="s">
        <v>22</v>
      </c>
      <c r="E17" s="925"/>
      <c r="F17" s="925"/>
      <c r="G17" s="925"/>
      <c r="H17" s="925"/>
      <c r="I17" s="925"/>
      <c r="J17" s="925"/>
      <c r="K17" s="926"/>
      <c r="L17" s="928"/>
    </row>
    <row r="18" spans="1:12" ht="23.45" thickBot="1">
      <c r="A18" s="941"/>
      <c r="B18" s="365" t="s">
        <v>27</v>
      </c>
      <c r="C18" s="365"/>
      <c r="D18" s="366" t="s">
        <v>292</v>
      </c>
      <c r="E18" s="366" t="s">
        <v>293</v>
      </c>
      <c r="F18" s="366" t="s">
        <v>294</v>
      </c>
      <c r="G18" s="366" t="s">
        <v>295</v>
      </c>
      <c r="H18" s="366" t="s">
        <v>296</v>
      </c>
      <c r="I18" s="366" t="s">
        <v>297</v>
      </c>
      <c r="J18" s="366" t="s">
        <v>298</v>
      </c>
      <c r="K18" s="366" t="s">
        <v>145</v>
      </c>
      <c r="L18" s="928"/>
    </row>
    <row r="19" spans="1:12" ht="12" thickBot="1">
      <c r="A19" s="941"/>
      <c r="B19" s="367" t="s">
        <v>156</v>
      </c>
      <c r="C19" s="368" t="s">
        <v>11</v>
      </c>
      <c r="D19" s="386">
        <v>0.37</v>
      </c>
      <c r="E19" s="370"/>
      <c r="F19" s="371"/>
      <c r="G19" s="371"/>
      <c r="H19" s="386">
        <v>0.31</v>
      </c>
      <c r="I19" s="371"/>
      <c r="J19" s="371"/>
      <c r="K19" s="386">
        <v>0.27</v>
      </c>
      <c r="L19" s="928"/>
    </row>
    <row r="20" spans="1:12" ht="84.6" thickBot="1">
      <c r="A20" s="941"/>
      <c r="B20" s="374"/>
      <c r="C20" s="375" t="s">
        <v>15</v>
      </c>
      <c r="D20" s="376"/>
      <c r="E20" s="370"/>
      <c r="F20" s="370"/>
      <c r="G20" s="370"/>
      <c r="H20" s="377" t="s">
        <v>926</v>
      </c>
      <c r="I20" s="370"/>
      <c r="J20" s="370"/>
      <c r="K20" s="377" t="s">
        <v>927</v>
      </c>
      <c r="L20" s="928"/>
    </row>
    <row r="21" spans="1:12" ht="12" thickBot="1">
      <c r="A21" s="941"/>
      <c r="B21" s="374"/>
      <c r="C21" s="380"/>
      <c r="D21" s="921" t="s">
        <v>16</v>
      </c>
      <c r="E21" s="922"/>
      <c r="F21" s="922"/>
      <c r="G21" s="922"/>
      <c r="H21" s="922"/>
      <c r="I21" s="922"/>
      <c r="J21" s="922"/>
      <c r="K21" s="923"/>
      <c r="L21" s="928"/>
    </row>
    <row r="22" spans="1:12" ht="12" thickBot="1">
      <c r="A22" s="941"/>
      <c r="B22" s="381"/>
      <c r="C22" s="382"/>
      <c r="D22" s="924" t="s">
        <v>30</v>
      </c>
      <c r="E22" s="925"/>
      <c r="F22" s="925"/>
      <c r="G22" s="925"/>
      <c r="H22" s="925"/>
      <c r="I22" s="925"/>
      <c r="J22" s="925"/>
      <c r="K22" s="926"/>
      <c r="L22" s="929"/>
    </row>
    <row r="23" spans="1:12" ht="23.45" thickBot="1">
      <c r="A23" s="941"/>
      <c r="B23" s="387" t="s">
        <v>31</v>
      </c>
      <c r="C23" s="388"/>
      <c r="D23" s="389" t="s">
        <v>5</v>
      </c>
      <c r="E23" s="389" t="s">
        <v>293</v>
      </c>
      <c r="F23" s="389" t="s">
        <v>299</v>
      </c>
      <c r="G23" s="389" t="s">
        <v>300</v>
      </c>
      <c r="H23" s="389" t="s">
        <v>301</v>
      </c>
      <c r="I23" s="389" t="s">
        <v>302</v>
      </c>
      <c r="J23" s="389" t="s">
        <v>303</v>
      </c>
      <c r="K23" s="389" t="s">
        <v>145</v>
      </c>
      <c r="L23" s="927"/>
    </row>
    <row r="24" spans="1:12" ht="69.599999999999994" thickBot="1">
      <c r="A24" s="941"/>
      <c r="B24" s="390" t="s">
        <v>928</v>
      </c>
      <c r="C24" s="391" t="s">
        <v>11</v>
      </c>
      <c r="D24" s="392" t="s">
        <v>398</v>
      </c>
      <c r="E24" s="377" t="s">
        <v>13</v>
      </c>
      <c r="F24" s="393"/>
      <c r="G24" s="393"/>
      <c r="H24" s="393"/>
      <c r="I24" s="392" t="s">
        <v>929</v>
      </c>
      <c r="J24" s="394" t="s">
        <v>13</v>
      </c>
      <c r="K24" s="394" t="s">
        <v>13</v>
      </c>
      <c r="L24" s="928"/>
    </row>
    <row r="25" spans="1:12" ht="12.6" thickBot="1">
      <c r="A25" s="941"/>
      <c r="B25" s="395"/>
      <c r="C25" s="396" t="s">
        <v>15</v>
      </c>
      <c r="D25" s="397"/>
      <c r="E25" s="398"/>
      <c r="F25" s="398"/>
      <c r="G25" s="398"/>
      <c r="H25" s="398"/>
      <c r="I25" s="398"/>
      <c r="J25" s="398"/>
      <c r="K25" s="398"/>
      <c r="L25" s="928"/>
    </row>
    <row r="26" spans="1:12" ht="12.6" thickBot="1">
      <c r="A26" s="941"/>
      <c r="B26" s="395"/>
      <c r="C26" s="399"/>
      <c r="D26" s="930" t="s">
        <v>36</v>
      </c>
      <c r="E26" s="931"/>
      <c r="F26" s="931"/>
      <c r="G26" s="931"/>
      <c r="H26" s="931"/>
      <c r="I26" s="931"/>
      <c r="J26" s="931"/>
      <c r="K26" s="932"/>
      <c r="L26" s="928"/>
    </row>
    <row r="27" spans="1:12" ht="12.6" thickBot="1">
      <c r="A27" s="941"/>
      <c r="B27" s="400"/>
      <c r="C27" s="401"/>
      <c r="D27" s="933" t="s">
        <v>37</v>
      </c>
      <c r="E27" s="934"/>
      <c r="F27" s="934"/>
      <c r="G27" s="934"/>
      <c r="H27" s="934"/>
      <c r="I27" s="934"/>
      <c r="J27" s="934"/>
      <c r="K27" s="935"/>
      <c r="L27" s="928"/>
    </row>
    <row r="28" spans="1:12" ht="12" hidden="1" thickBot="1">
      <c r="A28" s="402"/>
      <c r="B28" s="365" t="s">
        <v>38</v>
      </c>
      <c r="C28" s="365"/>
      <c r="D28" s="366" t="s">
        <v>5</v>
      </c>
      <c r="E28" s="366"/>
      <c r="F28" s="366"/>
      <c r="G28" s="366" t="s">
        <v>7</v>
      </c>
      <c r="H28" s="366"/>
      <c r="I28" s="366"/>
      <c r="J28" s="366"/>
      <c r="K28" s="366" t="s">
        <v>39</v>
      </c>
      <c r="L28" s="928"/>
    </row>
    <row r="29" spans="1:12" ht="12" hidden="1" thickBot="1">
      <c r="A29" s="402"/>
      <c r="B29" s="367"/>
      <c r="C29" s="368" t="s">
        <v>11</v>
      </c>
      <c r="D29" s="369"/>
      <c r="E29" s="369"/>
      <c r="F29" s="369"/>
      <c r="G29" s="369"/>
      <c r="H29" s="369"/>
      <c r="I29" s="369"/>
      <c r="J29" s="369"/>
      <c r="K29" s="369"/>
      <c r="L29" s="928"/>
    </row>
    <row r="30" spans="1:12" ht="12" hidden="1" thickBot="1">
      <c r="A30" s="402"/>
      <c r="B30" s="374"/>
      <c r="C30" s="375" t="s">
        <v>15</v>
      </c>
      <c r="D30" s="376"/>
      <c r="E30" s="378"/>
      <c r="F30" s="378"/>
      <c r="G30" s="378"/>
      <c r="H30" s="378"/>
      <c r="I30" s="378"/>
      <c r="J30" s="378"/>
      <c r="K30" s="378"/>
      <c r="L30" s="928"/>
    </row>
    <row r="31" spans="1:12" ht="12" hidden="1" thickBot="1">
      <c r="A31" s="374"/>
      <c r="B31" s="374"/>
      <c r="C31" s="380"/>
      <c r="D31" s="921" t="s">
        <v>36</v>
      </c>
      <c r="E31" s="922"/>
      <c r="F31" s="922"/>
      <c r="G31" s="922"/>
      <c r="H31" s="922"/>
      <c r="I31" s="922"/>
      <c r="J31" s="922"/>
      <c r="K31" s="923"/>
      <c r="L31" s="928"/>
    </row>
    <row r="32" spans="1:12" ht="12" hidden="1" thickBot="1">
      <c r="A32" s="381"/>
      <c r="B32" s="381"/>
      <c r="C32" s="382"/>
      <c r="D32" s="936"/>
      <c r="E32" s="937"/>
      <c r="F32" s="937"/>
      <c r="G32" s="937"/>
      <c r="H32" s="937"/>
      <c r="I32" s="937"/>
      <c r="J32" s="937"/>
      <c r="K32" s="938"/>
      <c r="L32" s="929"/>
    </row>
    <row r="33" spans="1:12" ht="12" hidden="1" thickBot="1">
      <c r="A33" s="384"/>
      <c r="B33" s="384"/>
      <c r="C33" s="384"/>
      <c r="D33" s="384"/>
      <c r="E33" s="384"/>
      <c r="F33" s="384"/>
      <c r="G33" s="384"/>
      <c r="H33" s="384"/>
      <c r="I33" s="384"/>
      <c r="J33" s="384"/>
      <c r="K33" s="384"/>
      <c r="L33" s="384"/>
    </row>
    <row r="34" spans="1:12" ht="12" hidden="1" thickBot="1">
      <c r="A34" s="384"/>
      <c r="B34" s="384"/>
      <c r="C34" s="384"/>
      <c r="D34" s="384"/>
      <c r="E34" s="384"/>
      <c r="F34" s="384"/>
      <c r="G34" s="384"/>
      <c r="H34" s="384"/>
      <c r="I34" s="384"/>
      <c r="J34" s="384"/>
      <c r="K34" s="384"/>
      <c r="L34" s="384"/>
    </row>
    <row r="35" spans="1:12" ht="23.45" thickBot="1">
      <c r="A35" s="404" t="s">
        <v>40</v>
      </c>
      <c r="B35" s="405" t="s">
        <v>41</v>
      </c>
      <c r="C35" s="405"/>
      <c r="D35" s="366" t="s">
        <v>292</v>
      </c>
      <c r="E35" s="406" t="s">
        <v>293</v>
      </c>
      <c r="F35" s="366" t="s">
        <v>294</v>
      </c>
      <c r="G35" s="366" t="s">
        <v>295</v>
      </c>
      <c r="H35" s="366" t="s">
        <v>296</v>
      </c>
      <c r="I35" s="366" t="s">
        <v>297</v>
      </c>
      <c r="J35" s="366" t="s">
        <v>298</v>
      </c>
      <c r="K35" s="366" t="s">
        <v>145</v>
      </c>
      <c r="L35" s="407" t="s">
        <v>43</v>
      </c>
    </row>
    <row r="36" spans="1:12" ht="23.45" thickBot="1">
      <c r="A36" s="940" t="s">
        <v>44</v>
      </c>
      <c r="B36" s="367" t="s">
        <v>305</v>
      </c>
      <c r="C36" s="368" t="s">
        <v>11</v>
      </c>
      <c r="D36" s="386">
        <v>0.26</v>
      </c>
      <c r="E36" s="408"/>
      <c r="F36" s="386">
        <v>0.34</v>
      </c>
      <c r="G36" s="386">
        <v>0.42</v>
      </c>
      <c r="H36" s="386">
        <v>0.49</v>
      </c>
      <c r="I36" s="386">
        <v>0.56999999999999995</v>
      </c>
      <c r="J36" s="386">
        <v>0.65</v>
      </c>
      <c r="K36" s="386">
        <v>0.65</v>
      </c>
      <c r="L36" s="948" t="s">
        <v>745</v>
      </c>
    </row>
    <row r="37" spans="1:12" ht="46.5" thickBot="1">
      <c r="A37" s="941"/>
      <c r="B37" s="374"/>
      <c r="C37" s="375" t="s">
        <v>15</v>
      </c>
      <c r="D37" s="376"/>
      <c r="E37" s="409"/>
      <c r="F37" s="410" t="s">
        <v>642</v>
      </c>
      <c r="G37" s="411" t="s">
        <v>643</v>
      </c>
      <c r="H37" s="412" t="s">
        <v>930</v>
      </c>
      <c r="I37" s="413"/>
      <c r="J37" s="378"/>
      <c r="K37" s="378"/>
      <c r="L37" s="948"/>
    </row>
    <row r="38" spans="1:12" ht="12" thickBot="1">
      <c r="A38" s="941"/>
      <c r="B38" s="374"/>
      <c r="C38" s="380"/>
      <c r="D38" s="921" t="s">
        <v>36</v>
      </c>
      <c r="E38" s="922"/>
      <c r="F38" s="922"/>
      <c r="G38" s="922"/>
      <c r="H38" s="922"/>
      <c r="I38" s="922"/>
      <c r="J38" s="922"/>
      <c r="K38" s="923"/>
      <c r="L38" s="948"/>
    </row>
    <row r="39" spans="1:12" ht="12" thickBot="1">
      <c r="A39" s="941"/>
      <c r="B39" s="381"/>
      <c r="C39" s="382"/>
      <c r="D39" s="403"/>
      <c r="E39" s="362"/>
      <c r="F39" s="362"/>
      <c r="G39" s="936" t="s">
        <v>307</v>
      </c>
      <c r="H39" s="937"/>
      <c r="I39" s="937"/>
      <c r="J39" s="937"/>
      <c r="K39" s="938"/>
      <c r="L39" s="948"/>
    </row>
    <row r="40" spans="1:12" ht="23.45" thickBot="1">
      <c r="A40" s="941"/>
      <c r="B40" s="365" t="s">
        <v>48</v>
      </c>
      <c r="C40" s="365"/>
      <c r="D40" s="366" t="s">
        <v>292</v>
      </c>
      <c r="E40" s="406" t="s">
        <v>293</v>
      </c>
      <c r="F40" s="366" t="s">
        <v>294</v>
      </c>
      <c r="G40" s="366" t="s">
        <v>295</v>
      </c>
      <c r="H40" s="366" t="s">
        <v>296</v>
      </c>
      <c r="I40" s="366" t="s">
        <v>297</v>
      </c>
      <c r="J40" s="366" t="s">
        <v>298</v>
      </c>
      <c r="K40" s="366" t="s">
        <v>145</v>
      </c>
      <c r="L40" s="948"/>
    </row>
    <row r="41" spans="1:12" ht="12" thickBot="1">
      <c r="A41" s="941"/>
      <c r="B41" s="367" t="s">
        <v>308</v>
      </c>
      <c r="C41" s="368" t="s">
        <v>11</v>
      </c>
      <c r="D41" s="386">
        <v>0.39</v>
      </c>
      <c r="E41" s="414"/>
      <c r="F41" s="371"/>
      <c r="G41" s="371"/>
      <c r="H41" s="386">
        <v>0.51</v>
      </c>
      <c r="I41" s="371"/>
      <c r="J41" s="371"/>
      <c r="K41" s="386">
        <v>0.65</v>
      </c>
      <c r="L41" s="948"/>
    </row>
    <row r="42" spans="1:12" ht="57.95" thickBot="1">
      <c r="A42" s="941"/>
      <c r="B42" s="374"/>
      <c r="C42" s="375" t="s">
        <v>15</v>
      </c>
      <c r="D42" s="376"/>
      <c r="E42" s="409"/>
      <c r="F42" s="409"/>
      <c r="G42" s="370"/>
      <c r="H42" s="410" t="s">
        <v>931</v>
      </c>
      <c r="I42" s="370"/>
      <c r="J42" s="370"/>
      <c r="K42" s="378"/>
      <c r="L42" s="948"/>
    </row>
    <row r="43" spans="1:12" ht="12" thickBot="1">
      <c r="A43" s="941"/>
      <c r="B43" s="374"/>
      <c r="C43" s="380"/>
      <c r="D43" s="921" t="s">
        <v>36</v>
      </c>
      <c r="E43" s="922"/>
      <c r="F43" s="922"/>
      <c r="G43" s="922"/>
      <c r="H43" s="922"/>
      <c r="I43" s="922"/>
      <c r="J43" s="922"/>
      <c r="K43" s="923"/>
      <c r="L43" s="948"/>
    </row>
    <row r="44" spans="1:12" ht="12" thickBot="1">
      <c r="A44" s="941"/>
      <c r="B44" s="381"/>
      <c r="C44" s="382"/>
      <c r="D44" s="924" t="s">
        <v>47</v>
      </c>
      <c r="E44" s="925"/>
      <c r="F44" s="925"/>
      <c r="G44" s="925"/>
      <c r="H44" s="925"/>
      <c r="I44" s="925"/>
      <c r="J44" s="925"/>
      <c r="K44" s="926"/>
      <c r="L44" s="948"/>
    </row>
    <row r="45" spans="1:12" ht="23.45" thickBot="1">
      <c r="A45" s="941"/>
      <c r="B45" s="405" t="s">
        <v>50</v>
      </c>
      <c r="C45" s="405"/>
      <c r="D45" s="415" t="s">
        <v>400</v>
      </c>
      <c r="E45" s="406" t="s">
        <v>293</v>
      </c>
      <c r="F45" s="366" t="s">
        <v>294</v>
      </c>
      <c r="G45" s="366" t="s">
        <v>295</v>
      </c>
      <c r="H45" s="366" t="s">
        <v>296</v>
      </c>
      <c r="I45" s="366" t="s">
        <v>297</v>
      </c>
      <c r="J45" s="366" t="s">
        <v>298</v>
      </c>
      <c r="K45" s="366" t="s">
        <v>145</v>
      </c>
      <c r="L45" s="948"/>
    </row>
    <row r="46" spans="1:12" ht="12" thickBot="1">
      <c r="A46" s="941"/>
      <c r="B46" s="367" t="s">
        <v>401</v>
      </c>
      <c r="C46" s="368" t="s">
        <v>11</v>
      </c>
      <c r="D46" s="386">
        <v>0.71</v>
      </c>
      <c r="E46" s="408"/>
      <c r="F46" s="386">
        <v>0.9</v>
      </c>
      <c r="G46" s="386">
        <v>0.91</v>
      </c>
      <c r="H46" s="386">
        <v>0.92</v>
      </c>
      <c r="I46" s="386">
        <v>0.92</v>
      </c>
      <c r="J46" s="386">
        <v>0.93</v>
      </c>
      <c r="K46" s="386">
        <v>0.95</v>
      </c>
      <c r="L46" s="948"/>
    </row>
    <row r="47" spans="1:12" ht="46.5" thickBot="1">
      <c r="A47" s="941"/>
      <c r="B47" s="374"/>
      <c r="C47" s="375" t="s">
        <v>15</v>
      </c>
      <c r="D47" s="376"/>
      <c r="E47" s="363"/>
      <c r="F47" s="412" t="s">
        <v>309</v>
      </c>
      <c r="G47" s="416" t="s">
        <v>644</v>
      </c>
      <c r="H47" s="412" t="s">
        <v>932</v>
      </c>
      <c r="I47" s="413"/>
      <c r="J47" s="378"/>
      <c r="K47" s="378"/>
      <c r="L47" s="948"/>
    </row>
    <row r="48" spans="1:12" ht="12" thickBot="1">
      <c r="A48" s="941"/>
      <c r="B48" s="374"/>
      <c r="C48" s="380"/>
      <c r="D48" s="921" t="s">
        <v>36</v>
      </c>
      <c r="E48" s="922"/>
      <c r="F48" s="922"/>
      <c r="G48" s="922"/>
      <c r="H48" s="922"/>
      <c r="I48" s="922"/>
      <c r="J48" s="922"/>
      <c r="K48" s="923"/>
      <c r="L48" s="948"/>
    </row>
    <row r="49" spans="1:12" ht="12" thickBot="1">
      <c r="A49" s="941"/>
      <c r="B49" s="381"/>
      <c r="C49" s="382"/>
      <c r="D49" s="924" t="s">
        <v>402</v>
      </c>
      <c r="E49" s="925"/>
      <c r="F49" s="925"/>
      <c r="G49" s="925"/>
      <c r="H49" s="925"/>
      <c r="I49" s="925"/>
      <c r="J49" s="925"/>
      <c r="K49" s="926"/>
      <c r="L49" s="948"/>
    </row>
    <row r="50" spans="1:12" ht="23.45" thickBot="1">
      <c r="A50" s="941"/>
      <c r="B50" s="365" t="s">
        <v>52</v>
      </c>
      <c r="C50" s="365"/>
      <c r="D50" s="366" t="s">
        <v>400</v>
      </c>
      <c r="E50" s="406" t="s">
        <v>293</v>
      </c>
      <c r="F50" s="366" t="s">
        <v>294</v>
      </c>
      <c r="G50" s="366" t="s">
        <v>295</v>
      </c>
      <c r="H50" s="366" t="s">
        <v>296</v>
      </c>
      <c r="I50" s="366" t="s">
        <v>297</v>
      </c>
      <c r="J50" s="366" t="s">
        <v>298</v>
      </c>
      <c r="K50" s="366" t="s">
        <v>145</v>
      </c>
      <c r="L50" s="948"/>
    </row>
    <row r="51" spans="1:12" ht="12" thickBot="1">
      <c r="A51" s="941"/>
      <c r="B51" s="367" t="s">
        <v>163</v>
      </c>
      <c r="C51" s="368" t="s">
        <v>11</v>
      </c>
      <c r="D51" s="417">
        <v>0.108</v>
      </c>
      <c r="E51" s="418">
        <v>0.108</v>
      </c>
      <c r="F51" s="409"/>
      <c r="G51" s="386">
        <v>0.11</v>
      </c>
      <c r="H51" s="386">
        <v>0.12</v>
      </c>
      <c r="I51" s="386">
        <v>0.13</v>
      </c>
      <c r="J51" s="386">
        <v>0.14000000000000001</v>
      </c>
      <c r="K51" s="386">
        <v>0.15</v>
      </c>
      <c r="L51" s="948"/>
    </row>
    <row r="52" spans="1:12" ht="69.599999999999994" customHeight="1" thickBot="1">
      <c r="A52" s="941"/>
      <c r="B52" s="374" t="s">
        <v>403</v>
      </c>
      <c r="C52" s="375" t="s">
        <v>15</v>
      </c>
      <c r="D52" s="376"/>
      <c r="E52" s="363"/>
      <c r="F52" s="409"/>
      <c r="G52" s="416" t="s">
        <v>645</v>
      </c>
      <c r="H52" s="410" t="s">
        <v>933</v>
      </c>
      <c r="I52" s="378"/>
      <c r="J52" s="378"/>
      <c r="K52" s="378"/>
      <c r="L52" s="948"/>
    </row>
    <row r="53" spans="1:12" ht="12" thickBot="1">
      <c r="A53" s="941"/>
      <c r="B53" s="374"/>
      <c r="C53" s="380"/>
      <c r="D53" s="921" t="s">
        <v>36</v>
      </c>
      <c r="E53" s="922"/>
      <c r="F53" s="922"/>
      <c r="G53" s="922"/>
      <c r="H53" s="922"/>
      <c r="I53" s="922"/>
      <c r="J53" s="922"/>
      <c r="K53" s="923"/>
      <c r="L53" s="948"/>
    </row>
    <row r="54" spans="1:12" ht="12" thickBot="1">
      <c r="A54" s="941"/>
      <c r="B54" s="381"/>
      <c r="C54" s="382"/>
      <c r="D54" s="924" t="s">
        <v>404</v>
      </c>
      <c r="E54" s="925"/>
      <c r="F54" s="925"/>
      <c r="G54" s="925"/>
      <c r="H54" s="925"/>
      <c r="I54" s="925"/>
      <c r="J54" s="925"/>
      <c r="K54" s="926"/>
      <c r="L54" s="948"/>
    </row>
    <row r="55" spans="1:12" ht="23.45" thickBot="1">
      <c r="A55" s="941"/>
      <c r="B55" s="405" t="s">
        <v>55</v>
      </c>
      <c r="C55" s="405"/>
      <c r="D55" s="415" t="s">
        <v>400</v>
      </c>
      <c r="E55" s="406" t="s">
        <v>293</v>
      </c>
      <c r="F55" s="366" t="s">
        <v>294</v>
      </c>
      <c r="G55" s="366" t="s">
        <v>295</v>
      </c>
      <c r="H55" s="366" t="s">
        <v>296</v>
      </c>
      <c r="I55" s="366" t="s">
        <v>297</v>
      </c>
      <c r="J55" s="366" t="s">
        <v>298</v>
      </c>
      <c r="K55" s="366" t="s">
        <v>145</v>
      </c>
      <c r="L55" s="948"/>
    </row>
    <row r="56" spans="1:12" ht="23.45" thickBot="1">
      <c r="A56" s="941"/>
      <c r="B56" s="940" t="s">
        <v>934</v>
      </c>
      <c r="C56" s="368" t="s">
        <v>11</v>
      </c>
      <c r="D56" s="369" t="s">
        <v>406</v>
      </c>
      <c r="E56" s="419" t="s">
        <v>57</v>
      </c>
      <c r="F56" s="409"/>
      <c r="G56" s="369">
        <v>0</v>
      </c>
      <c r="H56" s="420">
        <v>0.7</v>
      </c>
      <c r="I56" s="421">
        <v>0.7</v>
      </c>
      <c r="J56" s="378" t="s">
        <v>935</v>
      </c>
      <c r="K56" s="378" t="s">
        <v>935</v>
      </c>
      <c r="L56" s="948"/>
    </row>
    <row r="57" spans="1:12" ht="46.5" thickBot="1">
      <c r="A57" s="941"/>
      <c r="B57" s="941"/>
      <c r="C57" s="375" t="s">
        <v>15</v>
      </c>
      <c r="D57" s="376"/>
      <c r="E57" s="363"/>
      <c r="F57" s="411" t="s">
        <v>646</v>
      </c>
      <c r="G57" s="416" t="s">
        <v>647</v>
      </c>
      <c r="H57" s="411" t="s">
        <v>936</v>
      </c>
      <c r="I57" s="413"/>
      <c r="J57" s="378"/>
      <c r="K57" s="378"/>
      <c r="L57" s="948"/>
    </row>
    <row r="58" spans="1:12" ht="12" thickBot="1">
      <c r="A58" s="941"/>
      <c r="B58" s="941"/>
      <c r="C58" s="380"/>
      <c r="D58" s="921" t="s">
        <v>36</v>
      </c>
      <c r="E58" s="922"/>
      <c r="F58" s="922"/>
      <c r="G58" s="922"/>
      <c r="H58" s="922"/>
      <c r="I58" s="922"/>
      <c r="J58" s="922"/>
      <c r="K58" s="923"/>
      <c r="L58" s="948"/>
    </row>
    <row r="59" spans="1:12" ht="12" thickBot="1">
      <c r="A59" s="374"/>
      <c r="B59" s="942"/>
      <c r="C59" s="382"/>
      <c r="D59" s="924" t="s">
        <v>408</v>
      </c>
      <c r="E59" s="925"/>
      <c r="F59" s="925"/>
      <c r="G59" s="925"/>
      <c r="H59" s="925"/>
      <c r="I59" s="925"/>
      <c r="J59" s="925"/>
      <c r="K59" s="926"/>
      <c r="L59" s="948"/>
    </row>
    <row r="60" spans="1:12" ht="12" thickBot="1">
      <c r="A60" s="943" t="s">
        <v>1026</v>
      </c>
      <c r="B60" s="423" t="s">
        <v>1027</v>
      </c>
      <c r="C60" s="423"/>
      <c r="D60" s="424" t="s">
        <v>61</v>
      </c>
      <c r="E60" s="424"/>
      <c r="F60" s="424"/>
      <c r="G60" s="424" t="s">
        <v>63</v>
      </c>
      <c r="H60" s="425"/>
      <c r="I60" s="425"/>
      <c r="J60" s="425"/>
      <c r="K60" s="945" t="s">
        <v>410</v>
      </c>
      <c r="L60" s="946"/>
    </row>
    <row r="61" spans="1:12" ht="12" thickBot="1">
      <c r="A61" s="944"/>
      <c r="B61" s="424"/>
      <c r="C61" s="424"/>
      <c r="D61" s="424"/>
      <c r="E61" s="424"/>
      <c r="F61" s="424"/>
      <c r="G61" s="424"/>
      <c r="H61" s="425"/>
      <c r="I61" s="425"/>
      <c r="J61" s="425"/>
      <c r="K61" s="945"/>
      <c r="L61" s="947"/>
    </row>
    <row r="62" spans="1:12" ht="12" thickBot="1">
      <c r="A62" s="943" t="s">
        <v>411</v>
      </c>
      <c r="B62" s="427" t="s">
        <v>412</v>
      </c>
      <c r="C62" s="428"/>
      <c r="D62" s="949"/>
      <c r="E62" s="950"/>
      <c r="F62" s="950"/>
      <c r="G62" s="950"/>
      <c r="H62" s="950"/>
      <c r="I62" s="950"/>
      <c r="J62" s="950"/>
      <c r="K62" s="950"/>
      <c r="L62" s="951"/>
    </row>
    <row r="63" spans="1:12" ht="23.45" thickBot="1">
      <c r="A63" s="944"/>
      <c r="B63" s="424" t="s">
        <v>413</v>
      </c>
      <c r="C63" s="425"/>
      <c r="D63" s="952"/>
      <c r="E63" s="953"/>
      <c r="F63" s="953"/>
      <c r="G63" s="953"/>
      <c r="H63" s="953"/>
      <c r="I63" s="953"/>
      <c r="J63" s="953"/>
      <c r="K63" s="953"/>
      <c r="L63" s="954"/>
    </row>
    <row r="64" spans="1:12" ht="12" thickBot="1">
      <c r="A64" s="384"/>
      <c r="B64" s="384"/>
      <c r="C64" s="384"/>
      <c r="D64" s="384"/>
      <c r="E64" s="384"/>
      <c r="F64" s="384"/>
      <c r="G64" s="384"/>
      <c r="H64" s="384"/>
      <c r="I64" s="384"/>
      <c r="J64" s="384"/>
      <c r="K64" s="384"/>
      <c r="L64" s="384"/>
    </row>
    <row r="65" spans="1:12" ht="12" hidden="1" thickBot="1">
      <c r="A65" s="384"/>
      <c r="B65" s="384"/>
      <c r="C65" s="384"/>
      <c r="D65" s="384"/>
      <c r="E65" s="384"/>
      <c r="F65" s="384"/>
      <c r="G65" s="384"/>
      <c r="H65" s="384"/>
      <c r="I65" s="384"/>
      <c r="J65" s="384"/>
      <c r="K65" s="384"/>
      <c r="L65" s="384"/>
    </row>
    <row r="66" spans="1:12" ht="12" hidden="1" thickBot="1">
      <c r="A66" s="384"/>
      <c r="B66" s="384"/>
      <c r="C66" s="384"/>
      <c r="D66" s="384"/>
      <c r="E66" s="384"/>
      <c r="F66" s="384"/>
      <c r="G66" s="384"/>
      <c r="H66" s="384"/>
      <c r="I66" s="384"/>
      <c r="J66" s="384"/>
      <c r="K66" s="384"/>
      <c r="L66" s="384"/>
    </row>
    <row r="67" spans="1:12" ht="12" hidden="1" thickBot="1">
      <c r="A67" s="384"/>
      <c r="B67" s="384"/>
      <c r="C67" s="384"/>
      <c r="D67" s="384"/>
      <c r="E67" s="384"/>
      <c r="F67" s="384"/>
      <c r="G67" s="384"/>
      <c r="H67" s="384"/>
      <c r="I67" s="384"/>
      <c r="J67" s="384"/>
      <c r="K67" s="384"/>
      <c r="L67" s="384"/>
    </row>
    <row r="68" spans="1:12" ht="27.95" customHeight="1" thickBot="1">
      <c r="A68" s="404" t="s">
        <v>69</v>
      </c>
      <c r="B68" s="405" t="s">
        <v>70</v>
      </c>
      <c r="C68" s="429"/>
      <c r="D68" s="415" t="s">
        <v>400</v>
      </c>
      <c r="E68" s="430" t="s">
        <v>293</v>
      </c>
      <c r="F68" s="366" t="s">
        <v>294</v>
      </c>
      <c r="G68" s="366" t="s">
        <v>295</v>
      </c>
      <c r="H68" s="366" t="s">
        <v>296</v>
      </c>
      <c r="I68" s="366" t="s">
        <v>297</v>
      </c>
      <c r="J68" s="366" t="s">
        <v>298</v>
      </c>
      <c r="K68" s="366" t="s">
        <v>145</v>
      </c>
      <c r="L68" s="431" t="s">
        <v>43</v>
      </c>
    </row>
    <row r="69" spans="1:12" ht="146.1" customHeight="1" thickBot="1">
      <c r="A69" s="367" t="s">
        <v>746</v>
      </c>
      <c r="B69" s="367" t="s">
        <v>747</v>
      </c>
      <c r="C69" s="368" t="s">
        <v>11</v>
      </c>
      <c r="D69" s="369" t="s">
        <v>171</v>
      </c>
      <c r="E69" s="432" t="s">
        <v>320</v>
      </c>
      <c r="F69" s="378" t="s">
        <v>321</v>
      </c>
      <c r="G69" s="369" t="s">
        <v>652</v>
      </c>
      <c r="H69" s="369" t="s">
        <v>748</v>
      </c>
      <c r="I69" s="369" t="s">
        <v>938</v>
      </c>
      <c r="J69" s="378" t="s">
        <v>935</v>
      </c>
      <c r="K69" s="378" t="s">
        <v>935</v>
      </c>
      <c r="L69" s="955" t="s">
        <v>751</v>
      </c>
    </row>
    <row r="70" spans="1:12" ht="150" customHeight="1" thickBot="1">
      <c r="A70" s="956"/>
      <c r="B70" s="374"/>
      <c r="C70" s="375" t="s">
        <v>15</v>
      </c>
      <c r="D70" s="376"/>
      <c r="E70" s="378"/>
      <c r="F70" s="410" t="s">
        <v>323</v>
      </c>
      <c r="G70" s="434" t="s">
        <v>939</v>
      </c>
      <c r="H70" s="410" t="s">
        <v>940</v>
      </c>
      <c r="I70" s="378"/>
      <c r="J70" s="378"/>
      <c r="K70" s="378"/>
      <c r="L70" s="948"/>
    </row>
    <row r="71" spans="1:12" ht="12" thickBot="1">
      <c r="A71" s="956"/>
      <c r="B71" s="374"/>
      <c r="C71" s="921" t="s">
        <v>36</v>
      </c>
      <c r="D71" s="922"/>
      <c r="E71" s="922"/>
      <c r="F71" s="922"/>
      <c r="G71" s="922"/>
      <c r="H71" s="922"/>
      <c r="I71" s="922"/>
      <c r="J71" s="922"/>
      <c r="K71" s="923"/>
      <c r="L71" s="435"/>
    </row>
    <row r="72" spans="1:12" ht="16.5" customHeight="1" thickBot="1">
      <c r="A72" s="956"/>
      <c r="B72" s="381"/>
      <c r="C72" s="924" t="s">
        <v>414</v>
      </c>
      <c r="D72" s="925"/>
      <c r="E72" s="925"/>
      <c r="F72" s="925"/>
      <c r="G72" s="925"/>
      <c r="H72" s="925"/>
      <c r="I72" s="925"/>
      <c r="J72" s="925"/>
      <c r="K72" s="926"/>
      <c r="L72" s="435"/>
    </row>
    <row r="73" spans="1:12" ht="23.45" customHeight="1" thickBot="1">
      <c r="A73" s="956"/>
      <c r="B73" s="365" t="s">
        <v>78</v>
      </c>
      <c r="C73" s="365"/>
      <c r="D73" s="366" t="s">
        <v>400</v>
      </c>
      <c r="E73" s="406" t="s">
        <v>293</v>
      </c>
      <c r="F73" s="366" t="s">
        <v>294</v>
      </c>
      <c r="G73" s="366" t="s">
        <v>295</v>
      </c>
      <c r="H73" s="366" t="s">
        <v>296</v>
      </c>
      <c r="I73" s="366" t="s">
        <v>297</v>
      </c>
      <c r="J73" s="366" t="s">
        <v>298</v>
      </c>
      <c r="K73" s="366" t="s">
        <v>145</v>
      </c>
      <c r="L73" s="479" t="s">
        <v>941</v>
      </c>
    </row>
    <row r="74" spans="1:12" ht="184.5" thickBot="1">
      <c r="A74" s="956"/>
      <c r="B74" s="367" t="s">
        <v>942</v>
      </c>
      <c r="C74" s="436" t="s">
        <v>11</v>
      </c>
      <c r="D74" s="369" t="s">
        <v>178</v>
      </c>
      <c r="E74" s="437" t="s">
        <v>326</v>
      </c>
      <c r="F74" s="378" t="s">
        <v>179</v>
      </c>
      <c r="G74" s="369" t="s">
        <v>180</v>
      </c>
      <c r="H74" s="369" t="s">
        <v>181</v>
      </c>
      <c r="I74" s="369" t="s">
        <v>943</v>
      </c>
      <c r="J74" s="369" t="s">
        <v>944</v>
      </c>
      <c r="K74" s="369" t="s">
        <v>945</v>
      </c>
      <c r="L74" s="435"/>
    </row>
    <row r="75" spans="1:12" ht="191.45" customHeight="1" thickBot="1">
      <c r="A75" s="956"/>
      <c r="B75" s="374"/>
      <c r="C75" s="368" t="s">
        <v>15</v>
      </c>
      <c r="D75" s="440"/>
      <c r="E75" s="378"/>
      <c r="F75" s="411" t="s">
        <v>417</v>
      </c>
      <c r="G75" s="411" t="s">
        <v>946</v>
      </c>
      <c r="H75" s="411" t="s">
        <v>947</v>
      </c>
      <c r="I75" s="441"/>
      <c r="J75" s="378"/>
      <c r="K75" s="378"/>
      <c r="L75" s="435"/>
    </row>
    <row r="76" spans="1:12" ht="48.6" thickBot="1">
      <c r="A76" s="956"/>
      <c r="B76" s="395" t="s">
        <v>1028</v>
      </c>
      <c r="C76" s="436" t="s">
        <v>11</v>
      </c>
      <c r="D76" s="369">
        <v>149</v>
      </c>
      <c r="E76" s="443" t="s">
        <v>326</v>
      </c>
      <c r="F76" s="378">
        <v>151</v>
      </c>
      <c r="G76" s="369">
        <v>160</v>
      </c>
      <c r="H76" s="369" t="s">
        <v>664</v>
      </c>
      <c r="I76" s="376"/>
      <c r="J76" s="376"/>
      <c r="K76" s="376"/>
      <c r="L76" s="948" t="s">
        <v>1029</v>
      </c>
    </row>
    <row r="77" spans="1:12" ht="138" customHeight="1" thickBot="1">
      <c r="A77" s="956"/>
      <c r="B77" s="374"/>
      <c r="C77" s="368" t="s">
        <v>15</v>
      </c>
      <c r="D77" s="440"/>
      <c r="E77" s="378"/>
      <c r="F77" s="411" t="s">
        <v>329</v>
      </c>
      <c r="G77" s="411" t="s">
        <v>950</v>
      </c>
      <c r="H77" s="411" t="s">
        <v>951</v>
      </c>
      <c r="I77" s="376" t="s">
        <v>1030</v>
      </c>
      <c r="J77" s="376"/>
      <c r="K77" s="376"/>
      <c r="L77" s="948"/>
    </row>
    <row r="78" spans="1:12" ht="12" thickBot="1">
      <c r="A78" s="956"/>
      <c r="B78" s="374"/>
      <c r="C78" s="921" t="s">
        <v>36</v>
      </c>
      <c r="D78" s="922"/>
      <c r="E78" s="922"/>
      <c r="F78" s="922"/>
      <c r="G78" s="922"/>
      <c r="H78" s="922"/>
      <c r="I78" s="922"/>
      <c r="J78" s="922"/>
      <c r="K78" s="923"/>
      <c r="L78" s="435"/>
    </row>
    <row r="79" spans="1:12" ht="12" thickBot="1">
      <c r="A79" s="956"/>
      <c r="B79" s="381"/>
      <c r="C79" s="924" t="s">
        <v>1031</v>
      </c>
      <c r="D79" s="925"/>
      <c r="E79" s="925"/>
      <c r="F79" s="925"/>
      <c r="G79" s="925"/>
      <c r="H79" s="925"/>
      <c r="I79" s="925"/>
      <c r="J79" s="925"/>
      <c r="K79" s="926"/>
      <c r="L79" s="463"/>
    </row>
    <row r="80" spans="1:12" ht="23.45" customHeight="1" thickBot="1">
      <c r="A80" s="433"/>
      <c r="B80" s="365" t="s">
        <v>952</v>
      </c>
      <c r="C80" s="365"/>
      <c r="D80" s="366" t="s">
        <v>400</v>
      </c>
      <c r="E80" s="406" t="s">
        <v>293</v>
      </c>
      <c r="F80" s="366" t="s">
        <v>294</v>
      </c>
      <c r="G80" s="366" t="s">
        <v>295</v>
      </c>
      <c r="H80" s="366" t="s">
        <v>296</v>
      </c>
      <c r="I80" s="366" t="s">
        <v>297</v>
      </c>
      <c r="J80" s="366" t="s">
        <v>298</v>
      </c>
      <c r="K80" s="366" t="s">
        <v>145</v>
      </c>
      <c r="L80" s="439"/>
    </row>
    <row r="81" spans="1:12" ht="126.95" customHeight="1" thickBot="1">
      <c r="A81" s="433"/>
      <c r="B81" s="446" t="s">
        <v>1032</v>
      </c>
      <c r="C81" s="447" t="s">
        <v>11</v>
      </c>
      <c r="D81" s="376"/>
      <c r="E81" s="376"/>
      <c r="F81" s="376"/>
      <c r="G81" s="376"/>
      <c r="H81" s="376"/>
      <c r="I81" s="448" t="s">
        <v>954</v>
      </c>
      <c r="J81" s="378" t="s">
        <v>935</v>
      </c>
      <c r="K81" s="378" t="s">
        <v>935</v>
      </c>
      <c r="L81" s="439"/>
    </row>
    <row r="82" spans="1:12" ht="12" thickBot="1">
      <c r="A82" s="433"/>
      <c r="B82" s="374"/>
      <c r="C82" s="449" t="s">
        <v>15</v>
      </c>
      <c r="D82" s="376"/>
      <c r="E82" s="376"/>
      <c r="F82" s="376"/>
      <c r="G82" s="376"/>
      <c r="H82" s="376"/>
      <c r="I82" s="441"/>
      <c r="J82" s="450"/>
      <c r="K82" s="450"/>
      <c r="L82" s="439"/>
    </row>
    <row r="83" spans="1:12" ht="11.1" customHeight="1" thickBot="1">
      <c r="A83" s="433"/>
      <c r="B83" s="374"/>
      <c r="C83" s="962" t="s">
        <v>36</v>
      </c>
      <c r="D83" s="963"/>
      <c r="E83" s="963"/>
      <c r="F83" s="963"/>
      <c r="G83" s="963"/>
      <c r="H83" s="963"/>
      <c r="I83" s="964"/>
      <c r="J83" s="964"/>
      <c r="K83" s="965"/>
      <c r="L83" s="451"/>
    </row>
    <row r="84" spans="1:12" ht="12" thickBot="1">
      <c r="A84" s="433"/>
      <c r="B84" s="381"/>
      <c r="C84" s="403"/>
      <c r="D84" s="925" t="s">
        <v>955</v>
      </c>
      <c r="E84" s="925"/>
      <c r="F84" s="925"/>
      <c r="G84" s="925"/>
      <c r="H84" s="925"/>
      <c r="I84" s="925"/>
      <c r="J84" s="925"/>
      <c r="K84" s="926"/>
      <c r="L84" s="451"/>
    </row>
    <row r="85" spans="1:12" ht="23.1" customHeight="1" thickBot="1">
      <c r="A85" s="967"/>
      <c r="B85" s="365" t="s">
        <v>960</v>
      </c>
      <c r="C85" s="365"/>
      <c r="D85" s="366" t="s">
        <v>423</v>
      </c>
      <c r="E85" s="406" t="s">
        <v>293</v>
      </c>
      <c r="F85" s="366" t="s">
        <v>294</v>
      </c>
      <c r="G85" s="366" t="s">
        <v>295</v>
      </c>
      <c r="H85" s="366" t="s">
        <v>296</v>
      </c>
      <c r="I85" s="366" t="s">
        <v>297</v>
      </c>
      <c r="J85" s="366" t="s">
        <v>298</v>
      </c>
      <c r="K85" s="366" t="s">
        <v>145</v>
      </c>
      <c r="L85" s="959"/>
    </row>
    <row r="86" spans="1:12" ht="212.1" customHeight="1" thickBot="1">
      <c r="A86" s="967"/>
      <c r="B86" s="458" t="s">
        <v>1033</v>
      </c>
      <c r="C86" s="368" t="s">
        <v>11</v>
      </c>
      <c r="D86" s="455"/>
      <c r="E86" s="437"/>
      <c r="F86" s="445"/>
      <c r="G86" s="459"/>
      <c r="H86" s="460"/>
      <c r="I86" s="461" t="s">
        <v>962</v>
      </c>
      <c r="J86" s="378" t="s">
        <v>935</v>
      </c>
      <c r="K86" s="378" t="s">
        <v>935</v>
      </c>
      <c r="L86" s="959"/>
    </row>
    <row r="87" spans="1:12" ht="12" thickBot="1">
      <c r="A87" s="966"/>
      <c r="B87" s="374"/>
      <c r="C87" s="375" t="s">
        <v>15</v>
      </c>
      <c r="D87" s="462"/>
      <c r="E87" s="378"/>
      <c r="F87" s="450"/>
      <c r="G87" s="450"/>
      <c r="H87" s="450"/>
      <c r="I87" s="441"/>
      <c r="J87" s="450"/>
      <c r="K87" s="450"/>
      <c r="L87" s="960"/>
    </row>
    <row r="88" spans="1:12" ht="11.1" customHeight="1" thickBot="1">
      <c r="A88" s="966"/>
      <c r="B88" s="374"/>
      <c r="C88" s="962" t="s">
        <v>36</v>
      </c>
      <c r="D88" s="964"/>
      <c r="E88" s="964"/>
      <c r="F88" s="964"/>
      <c r="G88" s="964"/>
      <c r="H88" s="964"/>
      <c r="I88" s="964"/>
      <c r="J88" s="964"/>
      <c r="K88" s="965"/>
      <c r="L88" s="451"/>
    </row>
    <row r="89" spans="1:12" ht="12" thickBot="1">
      <c r="A89" s="966"/>
      <c r="B89" s="381"/>
      <c r="C89" s="403"/>
      <c r="D89" s="925" t="s">
        <v>963</v>
      </c>
      <c r="E89" s="925"/>
      <c r="F89" s="925"/>
      <c r="G89" s="925"/>
      <c r="H89" s="925"/>
      <c r="I89" s="925"/>
      <c r="J89" s="925"/>
      <c r="K89" s="926"/>
      <c r="L89" s="451"/>
    </row>
    <row r="90" spans="1:12" ht="23.1" customHeight="1" thickBot="1">
      <c r="A90" s="966"/>
      <c r="B90" s="467" t="s">
        <v>90</v>
      </c>
      <c r="C90" s="405"/>
      <c r="D90" s="415" t="s">
        <v>400</v>
      </c>
      <c r="E90" s="406" t="s">
        <v>293</v>
      </c>
      <c r="F90" s="366" t="s">
        <v>294</v>
      </c>
      <c r="G90" s="366" t="s">
        <v>295</v>
      </c>
      <c r="H90" s="366" t="s">
        <v>296</v>
      </c>
      <c r="I90" s="366" t="s">
        <v>297</v>
      </c>
      <c r="J90" s="366" t="s">
        <v>298</v>
      </c>
      <c r="K90" s="366" t="s">
        <v>145</v>
      </c>
    </row>
    <row r="91" spans="1:12" ht="104.1" thickBot="1">
      <c r="A91" s="966"/>
      <c r="B91" s="969" t="s">
        <v>1034</v>
      </c>
      <c r="C91" s="436" t="s">
        <v>11</v>
      </c>
      <c r="D91" s="369">
        <v>0</v>
      </c>
      <c r="E91" s="432" t="s">
        <v>348</v>
      </c>
      <c r="F91" s="378" t="s">
        <v>348</v>
      </c>
      <c r="G91" s="378">
        <v>200</v>
      </c>
      <c r="H91" s="451">
        <v>6</v>
      </c>
      <c r="I91" s="451" t="s">
        <v>970</v>
      </c>
      <c r="J91" s="451">
        <v>6</v>
      </c>
      <c r="K91" s="451">
        <v>6</v>
      </c>
    </row>
    <row r="92" spans="1:12" ht="185.1" customHeight="1" thickBot="1">
      <c r="A92" s="966"/>
      <c r="B92" s="971"/>
      <c r="C92" s="368" t="s">
        <v>15</v>
      </c>
      <c r="D92" s="455"/>
      <c r="E92" s="378"/>
      <c r="F92" s="411" t="s">
        <v>350</v>
      </c>
      <c r="G92" s="411" t="s">
        <v>971</v>
      </c>
      <c r="H92" s="410" t="s">
        <v>972</v>
      </c>
      <c r="I92" s="469"/>
      <c r="J92" s="451"/>
      <c r="K92" s="451"/>
    </row>
    <row r="93" spans="1:12" ht="36.6" thickBot="1">
      <c r="A93" s="966"/>
      <c r="B93" s="524" t="s">
        <v>1035</v>
      </c>
      <c r="C93" s="436" t="s">
        <v>11</v>
      </c>
      <c r="D93" s="369">
        <v>0</v>
      </c>
      <c r="E93" s="432"/>
      <c r="F93" s="445"/>
      <c r="G93" s="445"/>
      <c r="H93" s="378">
        <v>4</v>
      </c>
      <c r="I93" s="472">
        <v>6</v>
      </c>
      <c r="J93" s="525"/>
      <c r="K93" s="451"/>
    </row>
    <row r="94" spans="1:12" ht="173.1" thickBot="1">
      <c r="A94" s="966"/>
      <c r="B94" s="468"/>
      <c r="C94" s="368" t="s">
        <v>15</v>
      </c>
      <c r="D94" s="455"/>
      <c r="E94" s="445"/>
      <c r="F94" s="445"/>
      <c r="G94" s="445"/>
      <c r="H94" s="410" t="s">
        <v>974</v>
      </c>
      <c r="I94" s="445" t="s">
        <v>1036</v>
      </c>
      <c r="J94" s="525"/>
      <c r="K94" s="451"/>
    </row>
    <row r="95" spans="1:12" ht="12" thickBot="1">
      <c r="A95" s="966"/>
      <c r="B95" s="374"/>
      <c r="C95" s="921" t="s">
        <v>36</v>
      </c>
      <c r="D95" s="922"/>
      <c r="E95" s="922"/>
      <c r="F95" s="922"/>
      <c r="G95" s="922"/>
      <c r="H95" s="922"/>
      <c r="I95" s="922"/>
      <c r="J95" s="922"/>
      <c r="K95" s="923"/>
      <c r="L95" s="470"/>
    </row>
    <row r="96" spans="1:12" ht="12" thickBot="1">
      <c r="A96" s="966"/>
      <c r="B96" s="381"/>
      <c r="C96" s="924" t="s">
        <v>433</v>
      </c>
      <c r="D96" s="925"/>
      <c r="E96" s="925"/>
      <c r="F96" s="925"/>
      <c r="G96" s="925"/>
      <c r="H96" s="925"/>
      <c r="I96" s="925"/>
      <c r="J96" s="925"/>
      <c r="K96" s="926"/>
      <c r="L96" s="470"/>
    </row>
    <row r="97" spans="1:12" s="471" customFormat="1" ht="23.1" customHeight="1" thickBot="1">
      <c r="A97" s="966"/>
      <c r="B97" s="467" t="s">
        <v>191</v>
      </c>
      <c r="C97" s="405"/>
      <c r="D97" s="415" t="s">
        <v>400</v>
      </c>
      <c r="E97" s="366" t="s">
        <v>293</v>
      </c>
      <c r="F97" s="366" t="s">
        <v>294</v>
      </c>
      <c r="G97" s="366" t="s">
        <v>295</v>
      </c>
      <c r="H97" s="366" t="s">
        <v>296</v>
      </c>
      <c r="I97" s="366" t="s">
        <v>297</v>
      </c>
      <c r="J97" s="366" t="s">
        <v>298</v>
      </c>
      <c r="K97" s="366" t="s">
        <v>145</v>
      </c>
      <c r="L97" s="948"/>
    </row>
    <row r="98" spans="1:12" s="471" customFormat="1" ht="92.45" thickBot="1">
      <c r="A98" s="966"/>
      <c r="B98" s="367" t="s">
        <v>683</v>
      </c>
      <c r="C98" s="436" t="s">
        <v>11</v>
      </c>
      <c r="D98" s="369">
        <v>0</v>
      </c>
      <c r="E98" s="432"/>
      <c r="F98" s="445"/>
      <c r="G98" s="445"/>
      <c r="H98" s="378" t="s">
        <v>760</v>
      </c>
      <c r="I98" s="378" t="s">
        <v>977</v>
      </c>
      <c r="J98" s="378" t="s">
        <v>935</v>
      </c>
      <c r="K98" s="378" t="s">
        <v>935</v>
      </c>
      <c r="L98" s="948"/>
    </row>
    <row r="99" spans="1:12" s="471" customFormat="1" ht="69.599999999999994" thickBot="1">
      <c r="A99" s="966"/>
      <c r="B99" s="374"/>
      <c r="C99" s="368" t="s">
        <v>15</v>
      </c>
      <c r="D99" s="455"/>
      <c r="E99" s="445"/>
      <c r="F99" s="445"/>
      <c r="G99" s="445"/>
      <c r="H99" s="411" t="s">
        <v>978</v>
      </c>
      <c r="I99" s="378"/>
      <c r="J99" s="378"/>
      <c r="K99" s="378"/>
      <c r="L99" s="948"/>
    </row>
    <row r="100" spans="1:12" s="471" customFormat="1" ht="12" thickBot="1">
      <c r="A100" s="966"/>
      <c r="B100" s="374"/>
      <c r="C100" s="921" t="s">
        <v>36</v>
      </c>
      <c r="D100" s="922"/>
      <c r="E100" s="922"/>
      <c r="F100" s="922"/>
      <c r="G100" s="922"/>
      <c r="H100" s="922"/>
      <c r="I100" s="922"/>
      <c r="J100" s="922"/>
      <c r="K100" s="923"/>
      <c r="L100" s="948"/>
    </row>
    <row r="101" spans="1:12" s="471" customFormat="1" ht="12" thickBot="1">
      <c r="A101" s="966"/>
      <c r="B101" s="381"/>
      <c r="C101" s="924" t="s">
        <v>687</v>
      </c>
      <c r="D101" s="925"/>
      <c r="E101" s="925"/>
      <c r="F101" s="925"/>
      <c r="G101" s="925"/>
      <c r="H101" s="925"/>
      <c r="I101" s="925"/>
      <c r="J101" s="925"/>
      <c r="K101" s="926"/>
      <c r="L101" s="970"/>
    </row>
    <row r="102" spans="1:12" ht="23.1" customHeight="1" thickBot="1">
      <c r="A102" s="966"/>
      <c r="B102" s="365" t="s">
        <v>197</v>
      </c>
      <c r="C102" s="365"/>
      <c r="D102" s="366" t="s">
        <v>434</v>
      </c>
      <c r="E102" s="406" t="s">
        <v>293</v>
      </c>
      <c r="F102" s="366" t="s">
        <v>294</v>
      </c>
      <c r="G102" s="366" t="s">
        <v>295</v>
      </c>
      <c r="H102" s="366" t="s">
        <v>296</v>
      </c>
      <c r="I102" s="366" t="s">
        <v>297</v>
      </c>
      <c r="J102" s="366" t="s">
        <v>298</v>
      </c>
      <c r="K102" s="366" t="s">
        <v>145</v>
      </c>
      <c r="L102" s="431" t="s">
        <v>43</v>
      </c>
    </row>
    <row r="103" spans="1:12" ht="288" thickBot="1">
      <c r="A103" s="966"/>
      <c r="B103" s="969" t="s">
        <v>1037</v>
      </c>
      <c r="C103" s="436" t="s">
        <v>11</v>
      </c>
      <c r="D103" s="369" t="s">
        <v>436</v>
      </c>
      <c r="E103" s="473"/>
      <c r="F103" s="474"/>
      <c r="G103" s="386">
        <v>0.15</v>
      </c>
      <c r="H103" s="421">
        <v>0.15</v>
      </c>
      <c r="I103" s="421">
        <v>0.5</v>
      </c>
      <c r="J103" s="378" t="s">
        <v>981</v>
      </c>
      <c r="K103" s="378" t="s">
        <v>981</v>
      </c>
      <c r="L103" s="475" t="s">
        <v>690</v>
      </c>
    </row>
    <row r="104" spans="1:12" ht="126.6" customHeight="1" thickBot="1">
      <c r="A104" s="966"/>
      <c r="B104" s="941"/>
      <c r="C104" s="368" t="s">
        <v>15</v>
      </c>
      <c r="D104" s="474"/>
      <c r="E104" s="474"/>
      <c r="F104" s="474"/>
      <c r="G104" s="476" t="s">
        <v>691</v>
      </c>
      <c r="H104" s="477" t="s">
        <v>982</v>
      </c>
      <c r="I104" s="378"/>
      <c r="J104" s="378"/>
      <c r="K104" s="378"/>
      <c r="L104" s="451"/>
    </row>
    <row r="105" spans="1:12" ht="12" thickBot="1">
      <c r="A105" s="966"/>
      <c r="B105" s="941"/>
      <c r="C105" s="962" t="s">
        <v>16</v>
      </c>
      <c r="D105" s="964"/>
      <c r="E105" s="964"/>
      <c r="F105" s="964"/>
      <c r="G105" s="964"/>
      <c r="H105" s="964"/>
      <c r="I105" s="964"/>
      <c r="J105" s="964"/>
      <c r="K105" s="965"/>
      <c r="L105" s="451"/>
    </row>
    <row r="106" spans="1:12" ht="12" thickBot="1">
      <c r="A106" s="966"/>
      <c r="B106" s="941"/>
      <c r="C106" s="924" t="s">
        <v>438</v>
      </c>
      <c r="D106" s="925"/>
      <c r="E106" s="925"/>
      <c r="F106" s="925"/>
      <c r="G106" s="925"/>
      <c r="H106" s="925"/>
      <c r="I106" s="925"/>
      <c r="J106" s="925"/>
      <c r="K106" s="926"/>
      <c r="L106" s="451"/>
    </row>
    <row r="107" spans="1:12" ht="23.45" thickBot="1">
      <c r="A107" s="966"/>
      <c r="B107" s="365" t="s">
        <v>203</v>
      </c>
      <c r="C107" s="365"/>
      <c r="D107" s="366" t="s">
        <v>400</v>
      </c>
      <c r="E107" s="406" t="s">
        <v>293</v>
      </c>
      <c r="F107" s="366" t="s">
        <v>294</v>
      </c>
      <c r="G107" s="366" t="s">
        <v>295</v>
      </c>
      <c r="H107" s="366" t="s">
        <v>296</v>
      </c>
      <c r="I107" s="366" t="s">
        <v>297</v>
      </c>
      <c r="J107" s="366" t="s">
        <v>298</v>
      </c>
      <c r="K107" s="366" t="s">
        <v>145</v>
      </c>
      <c r="L107" s="478" t="s">
        <v>43</v>
      </c>
    </row>
    <row r="108" spans="1:12" ht="46.5" thickBot="1">
      <c r="A108" s="966"/>
      <c r="B108" s="479" t="s">
        <v>440</v>
      </c>
      <c r="C108" s="436" t="s">
        <v>11</v>
      </c>
      <c r="D108" s="378" t="s">
        <v>441</v>
      </c>
      <c r="E108" s="473"/>
      <c r="F108" s="480"/>
      <c r="G108" s="480"/>
      <c r="H108" s="421">
        <v>0.3</v>
      </c>
      <c r="I108" s="481">
        <v>0.3</v>
      </c>
      <c r="J108" s="421">
        <v>0.3</v>
      </c>
      <c r="K108" s="421">
        <v>0.6</v>
      </c>
      <c r="L108" s="955" t="s">
        <v>693</v>
      </c>
    </row>
    <row r="109" spans="1:12" ht="115.5" thickBot="1">
      <c r="A109" s="966"/>
      <c r="B109" s="374"/>
      <c r="C109" s="368" t="s">
        <v>15</v>
      </c>
      <c r="D109" s="464"/>
      <c r="E109" s="482"/>
      <c r="F109" s="482"/>
      <c r="G109" s="480"/>
      <c r="H109" s="477" t="s">
        <v>984</v>
      </c>
      <c r="I109" s="370" t="s">
        <v>985</v>
      </c>
      <c r="J109" s="378"/>
      <c r="K109" s="378"/>
      <c r="L109" s="948"/>
    </row>
    <row r="110" spans="1:12" ht="12" thickBot="1">
      <c r="A110" s="966"/>
      <c r="B110" s="374"/>
      <c r="C110" s="962" t="s">
        <v>36</v>
      </c>
      <c r="D110" s="964"/>
      <c r="E110" s="964"/>
      <c r="F110" s="964"/>
      <c r="G110" s="964"/>
      <c r="H110" s="964"/>
      <c r="I110" s="964"/>
      <c r="J110" s="964"/>
      <c r="K110" s="965"/>
      <c r="L110" s="948"/>
    </row>
    <row r="111" spans="1:12" ht="12.95" customHeight="1" thickBot="1">
      <c r="A111" s="966"/>
      <c r="B111" s="483"/>
      <c r="C111" s="924" t="s">
        <v>442</v>
      </c>
      <c r="D111" s="925"/>
      <c r="E111" s="925"/>
      <c r="F111" s="925"/>
      <c r="G111" s="925"/>
      <c r="H111" s="925"/>
      <c r="I111" s="925"/>
      <c r="J111" s="925"/>
      <c r="K111" s="926"/>
      <c r="L111" s="970"/>
    </row>
    <row r="112" spans="1:12" ht="23.45" thickBot="1">
      <c r="A112" s="966"/>
      <c r="B112" s="365" t="s">
        <v>211</v>
      </c>
      <c r="C112" s="365"/>
      <c r="D112" s="366" t="s">
        <v>400</v>
      </c>
      <c r="E112" s="406" t="s">
        <v>293</v>
      </c>
      <c r="F112" s="366" t="s">
        <v>294</v>
      </c>
      <c r="G112" s="366" t="s">
        <v>295</v>
      </c>
      <c r="H112" s="366" t="s">
        <v>296</v>
      </c>
      <c r="I112" s="366" t="s">
        <v>297</v>
      </c>
      <c r="J112" s="366" t="s">
        <v>298</v>
      </c>
      <c r="K112" s="366" t="s">
        <v>145</v>
      </c>
      <c r="L112" s="478" t="s">
        <v>43</v>
      </c>
    </row>
    <row r="113" spans="1:12" ht="69.599999999999994" thickBot="1">
      <c r="A113" s="966"/>
      <c r="B113" s="479" t="s">
        <v>695</v>
      </c>
      <c r="C113" s="436" t="s">
        <v>11</v>
      </c>
      <c r="D113" s="369">
        <v>0</v>
      </c>
      <c r="E113" s="473"/>
      <c r="F113" s="480"/>
      <c r="G113" s="386">
        <v>0</v>
      </c>
      <c r="H113" s="378" t="s">
        <v>696</v>
      </c>
      <c r="I113" s="378" t="s">
        <v>987</v>
      </c>
      <c r="J113" s="378" t="s">
        <v>988</v>
      </c>
      <c r="K113" s="378" t="s">
        <v>981</v>
      </c>
      <c r="L113" s="977" t="s">
        <v>699</v>
      </c>
    </row>
    <row r="114" spans="1:12" ht="161.44999999999999" thickBot="1">
      <c r="A114" s="966"/>
      <c r="B114" s="374"/>
      <c r="C114" s="368" t="s">
        <v>15</v>
      </c>
      <c r="D114" s="464"/>
      <c r="E114" s="482"/>
      <c r="F114" s="482"/>
      <c r="G114" s="484" t="s">
        <v>700</v>
      </c>
      <c r="H114" s="410" t="s">
        <v>989</v>
      </c>
      <c r="I114" s="378"/>
      <c r="J114" s="378"/>
      <c r="K114" s="378"/>
      <c r="L114" s="978"/>
    </row>
    <row r="115" spans="1:12" ht="12.95" customHeight="1" thickBot="1">
      <c r="A115" s="968"/>
      <c r="B115" s="374"/>
      <c r="C115" s="962" t="s">
        <v>36</v>
      </c>
      <c r="D115" s="964"/>
      <c r="E115" s="964"/>
      <c r="F115" s="964"/>
      <c r="G115" s="964"/>
      <c r="H115" s="964"/>
      <c r="I115" s="964"/>
      <c r="J115" s="964"/>
      <c r="K115" s="965"/>
      <c r="L115" s="978"/>
    </row>
    <row r="116" spans="1:12" ht="13.5" customHeight="1" thickTop="1" thickBot="1">
      <c r="A116" s="452"/>
      <c r="B116" s="485"/>
      <c r="C116" s="972" t="s">
        <v>408</v>
      </c>
      <c r="D116" s="973"/>
      <c r="E116" s="973"/>
      <c r="F116" s="973"/>
      <c r="G116" s="973"/>
      <c r="H116" s="973"/>
      <c r="I116" s="973"/>
      <c r="J116" s="973"/>
      <c r="K116" s="974"/>
      <c r="L116" s="979"/>
    </row>
    <row r="117" spans="1:12" ht="24" thickTop="1" thickBot="1">
      <c r="A117" s="452"/>
      <c r="B117" s="365" t="s">
        <v>212</v>
      </c>
      <c r="C117" s="365"/>
      <c r="D117" s="366" t="s">
        <v>400</v>
      </c>
      <c r="E117" s="366" t="s">
        <v>293</v>
      </c>
      <c r="F117" s="366" t="s">
        <v>294</v>
      </c>
      <c r="G117" s="366" t="s">
        <v>295</v>
      </c>
      <c r="H117" s="366" t="s">
        <v>296</v>
      </c>
      <c r="I117" s="366" t="s">
        <v>297</v>
      </c>
      <c r="J117" s="366" t="s">
        <v>298</v>
      </c>
      <c r="K117" s="366" t="s">
        <v>145</v>
      </c>
      <c r="L117" s="478" t="s">
        <v>43</v>
      </c>
    </row>
    <row r="118" spans="1:12" ht="46.5" customHeight="1" thickBot="1">
      <c r="A118" s="452"/>
      <c r="B118" s="367" t="s">
        <v>1038</v>
      </c>
      <c r="C118" s="436" t="s">
        <v>11</v>
      </c>
      <c r="D118" s="378">
        <v>0</v>
      </c>
      <c r="E118" s="473"/>
      <c r="F118" s="480"/>
      <c r="G118" s="480"/>
      <c r="H118" s="378">
        <v>2</v>
      </c>
      <c r="I118" s="378" t="s">
        <v>992</v>
      </c>
      <c r="J118" s="378">
        <v>6</v>
      </c>
      <c r="K118" s="378">
        <v>6</v>
      </c>
      <c r="L118" s="977" t="s">
        <v>703</v>
      </c>
    </row>
    <row r="119" spans="1:12" ht="69.599999999999994" thickBot="1">
      <c r="A119" s="452"/>
      <c r="B119" s="374"/>
      <c r="C119" s="368" t="s">
        <v>15</v>
      </c>
      <c r="D119" s="370"/>
      <c r="E119" s="482"/>
      <c r="F119" s="480"/>
      <c r="G119" s="480"/>
      <c r="H119" s="486" t="s">
        <v>993</v>
      </c>
      <c r="I119" s="413"/>
      <c r="J119" s="378"/>
      <c r="K119" s="378"/>
      <c r="L119" s="978"/>
    </row>
    <row r="120" spans="1:12" ht="12.95" customHeight="1" thickBot="1">
      <c r="A120" s="452"/>
      <c r="B120" s="374"/>
      <c r="C120" s="962" t="s">
        <v>36</v>
      </c>
      <c r="D120" s="964"/>
      <c r="E120" s="964"/>
      <c r="F120" s="964"/>
      <c r="G120" s="964"/>
      <c r="H120" s="964"/>
      <c r="I120" s="964"/>
      <c r="J120" s="964"/>
      <c r="K120" s="965"/>
      <c r="L120" s="978"/>
    </row>
    <row r="121" spans="1:12" ht="13.5" customHeight="1" thickTop="1" thickBot="1">
      <c r="A121" s="452"/>
      <c r="B121" s="485"/>
      <c r="C121" s="972" t="s">
        <v>704</v>
      </c>
      <c r="D121" s="973"/>
      <c r="E121" s="973"/>
      <c r="F121" s="973"/>
      <c r="G121" s="973"/>
      <c r="H121" s="973"/>
      <c r="I121" s="973"/>
      <c r="J121" s="973"/>
      <c r="K121" s="974"/>
      <c r="L121" s="979"/>
    </row>
    <row r="122" spans="1:12" ht="24" thickTop="1" thickBot="1">
      <c r="A122" s="487" t="s">
        <v>705</v>
      </c>
      <c r="B122" s="365" t="s">
        <v>439</v>
      </c>
      <c r="C122" s="365"/>
      <c r="D122" s="488" t="s">
        <v>400</v>
      </c>
      <c r="E122" s="489" t="s">
        <v>293</v>
      </c>
      <c r="F122" s="488" t="s">
        <v>294</v>
      </c>
      <c r="G122" s="488" t="s">
        <v>295</v>
      </c>
      <c r="H122" s="366" t="s">
        <v>296</v>
      </c>
      <c r="I122" s="366" t="s">
        <v>297</v>
      </c>
      <c r="J122" s="366" t="s">
        <v>298</v>
      </c>
      <c r="K122" s="366" t="s">
        <v>145</v>
      </c>
      <c r="L122" s="478" t="s">
        <v>43</v>
      </c>
    </row>
    <row r="123" spans="1:12" ht="161.44999999999999" thickBot="1">
      <c r="A123" s="452"/>
      <c r="B123" s="367" t="s">
        <v>707</v>
      </c>
      <c r="C123" s="490" t="s">
        <v>11</v>
      </c>
      <c r="D123" s="491" t="s">
        <v>708</v>
      </c>
      <c r="E123" s="492"/>
      <c r="F123" s="492"/>
      <c r="G123" s="492"/>
      <c r="H123" s="363" t="s">
        <v>764</v>
      </c>
      <c r="I123" s="378" t="s">
        <v>995</v>
      </c>
      <c r="J123" s="378" t="s">
        <v>710</v>
      </c>
      <c r="K123" s="378" t="s">
        <v>710</v>
      </c>
      <c r="L123" s="475" t="s">
        <v>711</v>
      </c>
    </row>
    <row r="124" spans="1:12" ht="152.44999999999999" customHeight="1" thickBot="1">
      <c r="A124" s="452"/>
      <c r="B124" s="374"/>
      <c r="C124" s="493" t="s">
        <v>15</v>
      </c>
      <c r="D124" s="494"/>
      <c r="E124" s="494"/>
      <c r="F124" s="494"/>
      <c r="G124" s="494"/>
      <c r="H124" s="486" t="s">
        <v>996</v>
      </c>
      <c r="I124" s="413"/>
      <c r="J124" s="441"/>
      <c r="K124" s="378"/>
      <c r="L124" s="451"/>
    </row>
    <row r="125" spans="1:12" ht="12" thickBot="1">
      <c r="A125" s="452"/>
      <c r="B125" s="374"/>
      <c r="C125" s="962" t="s">
        <v>36</v>
      </c>
      <c r="D125" s="963"/>
      <c r="E125" s="963"/>
      <c r="F125" s="963"/>
      <c r="G125" s="963"/>
      <c r="H125" s="964"/>
      <c r="I125" s="964"/>
      <c r="J125" s="964"/>
      <c r="K125" s="965"/>
      <c r="L125" s="451"/>
    </row>
    <row r="126" spans="1:12" ht="12.6" thickTop="1" thickBot="1">
      <c r="A126" s="452"/>
      <c r="B126" s="485"/>
      <c r="C126" s="972" t="s">
        <v>712</v>
      </c>
      <c r="D126" s="973"/>
      <c r="E126" s="973"/>
      <c r="F126" s="973"/>
      <c r="G126" s="973"/>
      <c r="H126" s="973"/>
      <c r="I126" s="973"/>
      <c r="J126" s="973"/>
      <c r="K126" s="974"/>
      <c r="L126" s="451"/>
    </row>
    <row r="127" spans="1:12" ht="12.6" thickTop="1" thickBot="1">
      <c r="A127" s="943" t="s">
        <v>1039</v>
      </c>
      <c r="B127" s="423" t="s">
        <v>997</v>
      </c>
      <c r="C127" s="423"/>
      <c r="D127" s="423" t="s">
        <v>61</v>
      </c>
      <c r="E127" s="423"/>
      <c r="F127" s="423"/>
      <c r="G127" s="423" t="s">
        <v>63</v>
      </c>
      <c r="H127" s="495"/>
      <c r="I127" s="495"/>
      <c r="J127" s="495"/>
      <c r="K127" s="975" t="s">
        <v>64</v>
      </c>
      <c r="L127" s="976"/>
    </row>
    <row r="128" spans="1:12" ht="12" thickBot="1">
      <c r="A128" s="944"/>
      <c r="B128" s="424"/>
      <c r="C128" s="424"/>
      <c r="D128" s="424"/>
      <c r="E128" s="424"/>
      <c r="F128" s="424"/>
      <c r="G128" s="424"/>
      <c r="H128" s="425"/>
      <c r="I128" s="425"/>
      <c r="J128" s="425"/>
      <c r="K128" s="945"/>
      <c r="L128" s="947"/>
    </row>
    <row r="129" spans="1:12" ht="13.5" customHeight="1" thickBot="1">
      <c r="A129" s="943" t="s">
        <v>411</v>
      </c>
      <c r="B129" s="427" t="s">
        <v>412</v>
      </c>
      <c r="C129" s="428"/>
      <c r="D129" s="949"/>
      <c r="E129" s="950"/>
      <c r="F129" s="950"/>
      <c r="G129" s="950"/>
      <c r="H129" s="950"/>
      <c r="I129" s="950"/>
      <c r="J129" s="950"/>
      <c r="K129" s="950"/>
      <c r="L129" s="951"/>
    </row>
    <row r="130" spans="1:12" ht="23.45" thickBot="1">
      <c r="A130" s="944"/>
      <c r="B130" s="424" t="s">
        <v>413</v>
      </c>
      <c r="C130" s="425"/>
      <c r="D130" s="952"/>
      <c r="E130" s="953"/>
      <c r="F130" s="953"/>
      <c r="G130" s="953"/>
      <c r="H130" s="953"/>
      <c r="I130" s="953"/>
      <c r="J130" s="953"/>
      <c r="K130" s="953"/>
      <c r="L130" s="954"/>
    </row>
    <row r="131" spans="1:12" ht="12" hidden="1" thickBot="1">
      <c r="A131" s="384"/>
      <c r="B131" s="384"/>
      <c r="C131" s="384"/>
      <c r="D131" s="384"/>
      <c r="E131" s="384"/>
      <c r="F131" s="384"/>
      <c r="G131" s="384"/>
      <c r="H131" s="384"/>
      <c r="I131" s="384"/>
      <c r="J131" s="384"/>
      <c r="K131" s="384"/>
      <c r="L131" s="384"/>
    </row>
    <row r="132" spans="1:12" ht="12" hidden="1" thickBot="1">
      <c r="A132" s="384"/>
      <c r="B132" s="384"/>
      <c r="C132" s="384"/>
      <c r="D132" s="384"/>
      <c r="E132" s="384"/>
      <c r="F132" s="384"/>
      <c r="G132" s="384"/>
      <c r="H132" s="384"/>
      <c r="I132" s="384"/>
      <c r="J132" s="384"/>
      <c r="K132" s="384"/>
      <c r="L132" s="384"/>
    </row>
    <row r="133" spans="1:12" ht="27.6" customHeight="1" thickBot="1">
      <c r="A133" s="422" t="s">
        <v>95</v>
      </c>
      <c r="B133" s="365" t="s">
        <v>96</v>
      </c>
      <c r="C133" s="365"/>
      <c r="D133" s="366" t="s">
        <v>400</v>
      </c>
      <c r="E133" s="406" t="s">
        <v>293</v>
      </c>
      <c r="F133" s="366" t="s">
        <v>294</v>
      </c>
      <c r="G133" s="366" t="s">
        <v>295</v>
      </c>
      <c r="H133" s="366" t="s">
        <v>296</v>
      </c>
      <c r="I133" s="366" t="s">
        <v>297</v>
      </c>
      <c r="J133" s="366" t="s">
        <v>298</v>
      </c>
      <c r="K133" s="366" t="s">
        <v>145</v>
      </c>
      <c r="L133" s="431" t="s">
        <v>43</v>
      </c>
    </row>
    <row r="134" spans="1:12" ht="46.5" thickBot="1">
      <c r="A134" s="496" t="s">
        <v>446</v>
      </c>
      <c r="B134" s="497" t="s">
        <v>1040</v>
      </c>
      <c r="C134" s="498" t="s">
        <v>11</v>
      </c>
      <c r="D134" s="499">
        <v>0.4</v>
      </c>
      <c r="E134" s="370"/>
      <c r="F134" s="371"/>
      <c r="G134" s="499">
        <v>0.4</v>
      </c>
      <c r="H134" s="500">
        <v>0.6</v>
      </c>
      <c r="I134" s="500">
        <v>0.6</v>
      </c>
      <c r="J134" s="500">
        <v>0.7</v>
      </c>
      <c r="K134" s="500">
        <v>0.8</v>
      </c>
      <c r="L134" s="981" t="s">
        <v>218</v>
      </c>
    </row>
    <row r="135" spans="1:12" ht="146.1" customHeight="1" thickBot="1">
      <c r="A135" s="435"/>
      <c r="B135" s="483"/>
      <c r="C135" s="368" t="s">
        <v>15</v>
      </c>
      <c r="D135" s="370"/>
      <c r="E135" s="370"/>
      <c r="F135" s="370"/>
      <c r="G135" s="411" t="s">
        <v>999</v>
      </c>
      <c r="H135" s="411" t="s">
        <v>1000</v>
      </c>
      <c r="I135" s="413"/>
      <c r="J135" s="378"/>
      <c r="K135" s="378"/>
      <c r="L135" s="982"/>
    </row>
    <row r="136" spans="1:12" ht="12.95" customHeight="1" thickBot="1">
      <c r="A136" s="435"/>
      <c r="B136" s="483"/>
      <c r="C136" s="921" t="s">
        <v>36</v>
      </c>
      <c r="D136" s="922"/>
      <c r="E136" s="922"/>
      <c r="F136" s="922"/>
      <c r="G136" s="922"/>
      <c r="H136" s="922"/>
      <c r="I136" s="922"/>
      <c r="J136" s="922"/>
      <c r="K136" s="923"/>
      <c r="L136" s="982"/>
    </row>
    <row r="137" spans="1:12" ht="12.95" customHeight="1" thickBot="1">
      <c r="A137" s="435"/>
      <c r="B137" s="501"/>
      <c r="C137" s="924" t="s">
        <v>448</v>
      </c>
      <c r="D137" s="925"/>
      <c r="E137" s="925"/>
      <c r="F137" s="925"/>
      <c r="G137" s="925"/>
      <c r="H137" s="925"/>
      <c r="I137" s="925"/>
      <c r="J137" s="925"/>
      <c r="K137" s="926"/>
      <c r="L137" s="982"/>
    </row>
    <row r="138" spans="1:12" ht="27.6" customHeight="1" thickBot="1">
      <c r="A138" s="435"/>
      <c r="B138" s="365" t="s">
        <v>101</v>
      </c>
      <c r="C138" s="365"/>
      <c r="D138" s="366" t="s">
        <v>400</v>
      </c>
      <c r="E138" s="406" t="s">
        <v>293</v>
      </c>
      <c r="F138" s="366" t="s">
        <v>294</v>
      </c>
      <c r="G138" s="366" t="s">
        <v>295</v>
      </c>
      <c r="H138" s="366" t="s">
        <v>296</v>
      </c>
      <c r="I138" s="366" t="s">
        <v>297</v>
      </c>
      <c r="J138" s="366" t="s">
        <v>298</v>
      </c>
      <c r="K138" s="366" t="s">
        <v>145</v>
      </c>
      <c r="L138" s="982"/>
    </row>
    <row r="139" spans="1:12" ht="81" thickBot="1">
      <c r="A139" s="435"/>
      <c r="B139" s="940" t="s">
        <v>921</v>
      </c>
      <c r="C139" s="498" t="s">
        <v>11</v>
      </c>
      <c r="D139" s="502">
        <v>1</v>
      </c>
      <c r="E139" s="370"/>
      <c r="F139" s="371"/>
      <c r="G139" s="502">
        <v>2</v>
      </c>
      <c r="H139" s="500">
        <v>0.5</v>
      </c>
      <c r="I139" s="503">
        <v>0.75</v>
      </c>
      <c r="J139" s="504" t="s">
        <v>1001</v>
      </c>
      <c r="K139" s="504" t="s">
        <v>1002</v>
      </c>
      <c r="L139" s="982"/>
    </row>
    <row r="140" spans="1:12" ht="240.95" customHeight="1" thickBot="1">
      <c r="A140" s="435"/>
      <c r="B140" s="941"/>
      <c r="C140" s="368" t="s">
        <v>15</v>
      </c>
      <c r="D140" s="370"/>
      <c r="E140" s="370"/>
      <c r="F140" s="370"/>
      <c r="G140" s="411" t="s">
        <v>1003</v>
      </c>
      <c r="H140" s="411" t="s">
        <v>1004</v>
      </c>
      <c r="I140" s="370" t="s">
        <v>985</v>
      </c>
      <c r="J140" s="378"/>
      <c r="K140" s="378"/>
      <c r="L140" s="982"/>
    </row>
    <row r="141" spans="1:12" ht="12.95" customHeight="1" thickBot="1">
      <c r="A141" s="435"/>
      <c r="B141" s="483"/>
      <c r="C141" s="921" t="s">
        <v>36</v>
      </c>
      <c r="D141" s="922"/>
      <c r="E141" s="922"/>
      <c r="F141" s="922"/>
      <c r="G141" s="922"/>
      <c r="H141" s="922"/>
      <c r="I141" s="922"/>
      <c r="J141" s="922"/>
      <c r="K141" s="923"/>
      <c r="L141" s="982"/>
    </row>
    <row r="142" spans="1:12" ht="12.95" customHeight="1" thickBot="1">
      <c r="A142" s="435"/>
      <c r="B142" s="501"/>
      <c r="C142" s="924" t="s">
        <v>451</v>
      </c>
      <c r="D142" s="925"/>
      <c r="E142" s="925"/>
      <c r="F142" s="925"/>
      <c r="G142" s="925"/>
      <c r="H142" s="925"/>
      <c r="I142" s="925"/>
      <c r="J142" s="925"/>
      <c r="K142" s="926"/>
      <c r="L142" s="982"/>
    </row>
    <row r="143" spans="1:12" ht="12.95" hidden="1" customHeight="1" thickBot="1">
      <c r="A143" s="956"/>
      <c r="B143" s="365" t="s">
        <v>120</v>
      </c>
      <c r="C143" s="365"/>
      <c r="D143" s="366" t="s">
        <v>5</v>
      </c>
      <c r="E143" s="366"/>
      <c r="F143" s="366"/>
      <c r="G143" s="366" t="s">
        <v>7</v>
      </c>
      <c r="H143" s="366"/>
      <c r="I143" s="366"/>
      <c r="J143" s="366"/>
      <c r="K143" s="366" t="s">
        <v>39</v>
      </c>
      <c r="L143" s="982"/>
    </row>
    <row r="144" spans="1:12" ht="12.95" hidden="1" customHeight="1" thickBot="1">
      <c r="A144" s="956"/>
      <c r="B144" s="367"/>
      <c r="C144" s="498" t="s">
        <v>11</v>
      </c>
      <c r="D144" s="505"/>
      <c r="E144" s="369"/>
      <c r="F144" s="369"/>
      <c r="G144" s="369"/>
      <c r="H144" s="369"/>
      <c r="I144" s="369"/>
      <c r="J144" s="369"/>
      <c r="K144" s="369"/>
      <c r="L144" s="982"/>
    </row>
    <row r="145" spans="1:12" ht="12.95" hidden="1" customHeight="1" thickBot="1">
      <c r="A145" s="956"/>
      <c r="B145" s="374"/>
      <c r="C145" s="368" t="s">
        <v>15</v>
      </c>
      <c r="D145" s="376"/>
      <c r="E145" s="378"/>
      <c r="F145" s="378"/>
      <c r="G145" s="378"/>
      <c r="H145" s="378"/>
      <c r="I145" s="378"/>
      <c r="J145" s="378"/>
      <c r="K145" s="378"/>
      <c r="L145" s="982"/>
    </row>
    <row r="146" spans="1:12" ht="12.95" hidden="1" customHeight="1" thickBot="1">
      <c r="A146" s="956"/>
      <c r="B146" s="374"/>
      <c r="C146" s="921" t="s">
        <v>36</v>
      </c>
      <c r="D146" s="922"/>
      <c r="E146" s="922"/>
      <c r="F146" s="922"/>
      <c r="G146" s="922"/>
      <c r="H146" s="922"/>
      <c r="I146" s="922"/>
      <c r="J146" s="922"/>
      <c r="K146" s="923"/>
      <c r="L146" s="982"/>
    </row>
    <row r="147" spans="1:12" ht="12.95" hidden="1" customHeight="1" thickBot="1">
      <c r="A147" s="956"/>
      <c r="B147" s="381"/>
      <c r="C147" s="924"/>
      <c r="D147" s="925"/>
      <c r="E147" s="925"/>
      <c r="F147" s="925"/>
      <c r="G147" s="925"/>
      <c r="H147" s="925"/>
      <c r="I147" s="925"/>
      <c r="J147" s="925"/>
      <c r="K147" s="926"/>
      <c r="L147" s="982"/>
    </row>
    <row r="148" spans="1:12" ht="23.1" customHeight="1" thickBot="1">
      <c r="A148" s="956"/>
      <c r="B148" s="365" t="s">
        <v>106</v>
      </c>
      <c r="C148" s="365"/>
      <c r="D148" s="366" t="s">
        <v>400</v>
      </c>
      <c r="E148" s="406" t="s">
        <v>293</v>
      </c>
      <c r="F148" s="366" t="s">
        <v>294</v>
      </c>
      <c r="G148" s="366" t="s">
        <v>295</v>
      </c>
      <c r="H148" s="366" t="s">
        <v>296</v>
      </c>
      <c r="I148" s="366" t="s">
        <v>297</v>
      </c>
      <c r="J148" s="366" t="s">
        <v>298</v>
      </c>
      <c r="K148" s="366" t="s">
        <v>145</v>
      </c>
      <c r="L148" s="982"/>
    </row>
    <row r="149" spans="1:12" ht="12" thickBot="1">
      <c r="A149" s="956"/>
      <c r="B149" s="940" t="s">
        <v>922</v>
      </c>
      <c r="C149" s="436"/>
      <c r="D149" s="502">
        <v>1</v>
      </c>
      <c r="E149" s="370"/>
      <c r="F149" s="371"/>
      <c r="G149" s="502">
        <v>2</v>
      </c>
      <c r="H149" s="421">
        <v>0.25</v>
      </c>
      <c r="I149" s="421">
        <v>0.25</v>
      </c>
      <c r="J149" s="421">
        <v>0.5</v>
      </c>
      <c r="K149" s="421">
        <v>1</v>
      </c>
      <c r="L149" s="982"/>
    </row>
    <row r="150" spans="1:12" ht="192" customHeight="1" thickBot="1">
      <c r="A150" s="956"/>
      <c r="B150" s="941"/>
      <c r="C150" s="368" t="s">
        <v>15</v>
      </c>
      <c r="D150" s="506"/>
      <c r="E150" s="370"/>
      <c r="F150" s="370"/>
      <c r="G150" s="411" t="s">
        <v>1005</v>
      </c>
      <c r="H150" s="411" t="s">
        <v>1006</v>
      </c>
      <c r="I150" s="413"/>
      <c r="J150" s="413"/>
      <c r="K150" s="378"/>
      <c r="L150" s="982"/>
    </row>
    <row r="151" spans="1:12" ht="12.95" customHeight="1" thickBot="1">
      <c r="A151" s="956"/>
      <c r="B151" s="374"/>
      <c r="C151" s="962" t="s">
        <v>36</v>
      </c>
      <c r="D151" s="964"/>
      <c r="E151" s="964"/>
      <c r="F151" s="964"/>
      <c r="G151" s="964"/>
      <c r="H151" s="964"/>
      <c r="I151" s="964"/>
      <c r="J151" s="964"/>
      <c r="K151" s="965"/>
      <c r="L151" s="982"/>
    </row>
    <row r="152" spans="1:12" ht="12.95" customHeight="1" thickBot="1">
      <c r="A152" s="956"/>
      <c r="B152" s="381"/>
      <c r="C152" s="403"/>
      <c r="D152" s="925" t="s">
        <v>453</v>
      </c>
      <c r="E152" s="925"/>
      <c r="F152" s="925"/>
      <c r="G152" s="925"/>
      <c r="H152" s="925"/>
      <c r="I152" s="925"/>
      <c r="J152" s="925"/>
      <c r="K152" s="926"/>
      <c r="L152" s="982"/>
    </row>
    <row r="153" spans="1:12" ht="23.1" customHeight="1" thickBot="1">
      <c r="A153" s="487" t="s">
        <v>720</v>
      </c>
      <c r="B153" s="365" t="s">
        <v>355</v>
      </c>
      <c r="C153" s="365"/>
      <c r="D153" s="366" t="s">
        <v>400</v>
      </c>
      <c r="E153" s="406" t="s">
        <v>293</v>
      </c>
      <c r="F153" s="366" t="s">
        <v>294</v>
      </c>
      <c r="G153" s="366" t="s">
        <v>295</v>
      </c>
      <c r="H153" s="366" t="s">
        <v>296</v>
      </c>
      <c r="I153" s="366" t="s">
        <v>297</v>
      </c>
      <c r="J153" s="366" t="s">
        <v>298</v>
      </c>
      <c r="K153" s="366" t="s">
        <v>145</v>
      </c>
      <c r="L153" s="982"/>
    </row>
    <row r="154" spans="1:12" ht="297" customHeight="1" thickBot="1">
      <c r="A154" s="433"/>
      <c r="B154" s="367" t="s">
        <v>454</v>
      </c>
      <c r="C154" s="436"/>
      <c r="D154" s="369">
        <v>0</v>
      </c>
      <c r="E154" s="370"/>
      <c r="F154" s="371"/>
      <c r="G154" s="371" t="s">
        <v>455</v>
      </c>
      <c r="H154" s="378" t="s">
        <v>721</v>
      </c>
      <c r="I154" s="378" t="s">
        <v>1007</v>
      </c>
      <c r="J154" s="378" t="s">
        <v>1008</v>
      </c>
      <c r="K154" s="378" t="s">
        <v>981</v>
      </c>
      <c r="L154" s="983"/>
    </row>
    <row r="155" spans="1:12" ht="207.6" thickBot="1">
      <c r="A155" s="433"/>
      <c r="B155" s="374"/>
      <c r="C155" s="368" t="s">
        <v>15</v>
      </c>
      <c r="D155" s="506"/>
      <c r="E155" s="370"/>
      <c r="F155" s="370"/>
      <c r="G155" s="411" t="s">
        <v>1009</v>
      </c>
      <c r="H155" s="411" t="s">
        <v>1010</v>
      </c>
      <c r="I155" s="378"/>
      <c r="J155" s="378"/>
      <c r="K155" s="378"/>
      <c r="L155" s="451"/>
    </row>
    <row r="156" spans="1:12" ht="12" thickBot="1">
      <c r="A156" s="433"/>
      <c r="B156" s="374"/>
      <c r="C156" s="962" t="s">
        <v>36</v>
      </c>
      <c r="D156" s="964"/>
      <c r="E156" s="964"/>
      <c r="F156" s="964"/>
      <c r="G156" s="964"/>
      <c r="H156" s="964"/>
      <c r="I156" s="964"/>
      <c r="J156" s="964"/>
      <c r="K156" s="965"/>
      <c r="L156" s="451"/>
    </row>
    <row r="157" spans="1:12" ht="12" thickBot="1">
      <c r="A157" s="433"/>
      <c r="B157" s="381"/>
      <c r="C157" s="403"/>
      <c r="D157" s="925" t="s">
        <v>456</v>
      </c>
      <c r="E157" s="925"/>
      <c r="F157" s="925"/>
      <c r="G157" s="925"/>
      <c r="H157" s="925"/>
      <c r="I157" s="925"/>
      <c r="J157" s="925"/>
      <c r="K157" s="926"/>
      <c r="L157" s="451"/>
    </row>
    <row r="158" spans="1:12" ht="12" thickBot="1">
      <c r="A158" s="943" t="s">
        <v>1039</v>
      </c>
      <c r="B158" s="423" t="s">
        <v>1011</v>
      </c>
      <c r="C158" s="423"/>
      <c r="D158" s="423" t="s">
        <v>61</v>
      </c>
      <c r="E158" s="423"/>
      <c r="F158" s="423"/>
      <c r="G158" s="423" t="s">
        <v>63</v>
      </c>
      <c r="H158" s="495"/>
      <c r="I158" s="495"/>
      <c r="J158" s="495"/>
      <c r="K158" s="980" t="s">
        <v>410</v>
      </c>
      <c r="L158" s="976"/>
    </row>
    <row r="159" spans="1:12" ht="12" thickBot="1">
      <c r="A159" s="944"/>
      <c r="B159" s="424"/>
      <c r="C159" s="424"/>
      <c r="D159" s="424"/>
      <c r="E159" s="424"/>
      <c r="F159" s="424"/>
      <c r="G159" s="424"/>
      <c r="H159" s="425"/>
      <c r="I159" s="425"/>
      <c r="J159" s="425"/>
      <c r="K159" s="945"/>
      <c r="L159" s="947"/>
    </row>
    <row r="160" spans="1:12" ht="13.5" customHeight="1" thickBot="1">
      <c r="A160" s="943" t="s">
        <v>411</v>
      </c>
      <c r="B160" s="427" t="s">
        <v>412</v>
      </c>
      <c r="C160" s="428"/>
      <c r="D160" s="949"/>
      <c r="E160" s="950"/>
      <c r="F160" s="950"/>
      <c r="G160" s="950"/>
      <c r="H160" s="950"/>
      <c r="I160" s="950"/>
      <c r="J160" s="950"/>
      <c r="K160" s="950"/>
      <c r="L160" s="951"/>
    </row>
    <row r="161" spans="1:12" ht="23.45" thickBot="1">
      <c r="A161" s="944"/>
      <c r="B161" s="424" t="s">
        <v>413</v>
      </c>
      <c r="C161" s="425"/>
      <c r="D161" s="952"/>
      <c r="E161" s="953"/>
      <c r="F161" s="953"/>
      <c r="G161" s="953"/>
      <c r="H161" s="953"/>
      <c r="I161" s="953"/>
      <c r="J161" s="953"/>
      <c r="K161" s="953"/>
      <c r="L161" s="954"/>
    </row>
    <row r="162" spans="1:12" hidden="1">
      <c r="A162" s="384"/>
      <c r="B162" s="384"/>
      <c r="C162" s="384"/>
      <c r="D162" s="507"/>
      <c r="E162" s="507"/>
      <c r="F162" s="507"/>
      <c r="G162" s="507"/>
      <c r="H162" s="507"/>
      <c r="I162" s="507"/>
      <c r="J162" s="507"/>
      <c r="K162" s="507"/>
      <c r="L162" s="507"/>
    </row>
    <row r="163" spans="1:12" hidden="1"/>
    <row r="164" spans="1:12" hidden="1"/>
    <row r="165" spans="1:12" hidden="1"/>
    <row r="166" spans="1:12" hidden="1">
      <c r="A166" s="384"/>
      <c r="B166" s="384"/>
      <c r="C166" s="384"/>
      <c r="D166" s="384"/>
      <c r="E166" s="384"/>
      <c r="F166" s="384"/>
      <c r="G166" s="384"/>
      <c r="H166" s="384"/>
      <c r="I166" s="384"/>
      <c r="J166" s="384"/>
      <c r="K166" s="384"/>
      <c r="L166" s="384"/>
    </row>
    <row r="167" spans="1:12" ht="12" hidden="1" thickBot="1">
      <c r="A167" s="404" t="s">
        <v>95</v>
      </c>
      <c r="B167" s="405" t="s">
        <v>96</v>
      </c>
      <c r="C167" s="405"/>
      <c r="D167" s="415" t="s">
        <v>5</v>
      </c>
      <c r="E167" s="415"/>
      <c r="F167" s="415"/>
      <c r="G167" s="415" t="s">
        <v>7</v>
      </c>
      <c r="H167" s="415"/>
      <c r="I167" s="415"/>
      <c r="J167" s="415"/>
      <c r="K167" s="415" t="s">
        <v>123</v>
      </c>
      <c r="L167" s="431" t="s">
        <v>43</v>
      </c>
    </row>
    <row r="168" spans="1:12" ht="12" hidden="1" thickBot="1">
      <c r="A168" s="367"/>
      <c r="B168" s="367"/>
      <c r="C168" s="368" t="s">
        <v>11</v>
      </c>
      <c r="D168" s="369"/>
      <c r="E168" s="369"/>
      <c r="F168" s="369"/>
      <c r="G168" s="369"/>
      <c r="H168" s="369"/>
      <c r="I168" s="369"/>
      <c r="J168" s="369"/>
      <c r="K168" s="369"/>
      <c r="L168" s="955"/>
    </row>
    <row r="169" spans="1:12" ht="12" hidden="1" thickBot="1">
      <c r="A169" s="374"/>
      <c r="B169" s="374"/>
      <c r="C169" s="452" t="s">
        <v>15</v>
      </c>
      <c r="D169" s="376"/>
      <c r="E169" s="378"/>
      <c r="F169" s="378"/>
      <c r="G169" s="378"/>
      <c r="H169" s="378"/>
      <c r="I169" s="378"/>
      <c r="J169" s="378"/>
      <c r="K169" s="378"/>
      <c r="L169" s="948"/>
    </row>
    <row r="170" spans="1:12" ht="12" hidden="1" thickBot="1">
      <c r="A170" s="374"/>
      <c r="B170" s="374"/>
      <c r="C170" s="921" t="s">
        <v>36</v>
      </c>
      <c r="D170" s="922"/>
      <c r="E170" s="922"/>
      <c r="F170" s="922"/>
      <c r="G170" s="922"/>
      <c r="H170" s="922"/>
      <c r="I170" s="922"/>
      <c r="J170" s="922"/>
      <c r="K170" s="923"/>
      <c r="L170" s="948"/>
    </row>
    <row r="171" spans="1:12" ht="12" hidden="1" thickBot="1">
      <c r="A171" s="374"/>
      <c r="B171" s="381"/>
      <c r="C171" s="924"/>
      <c r="D171" s="925"/>
      <c r="E171" s="925"/>
      <c r="F171" s="925"/>
      <c r="G171" s="925"/>
      <c r="H171" s="925"/>
      <c r="I171" s="925"/>
      <c r="J171" s="925"/>
      <c r="K171" s="926"/>
      <c r="L171" s="948"/>
    </row>
    <row r="172" spans="1:12" ht="12" hidden="1" thickBot="1">
      <c r="A172" s="374"/>
      <c r="B172" s="365" t="s">
        <v>101</v>
      </c>
      <c r="C172" s="365"/>
      <c r="D172" s="366" t="s">
        <v>5</v>
      </c>
      <c r="E172" s="366"/>
      <c r="F172" s="366"/>
      <c r="G172" s="366" t="s">
        <v>7</v>
      </c>
      <c r="H172" s="366"/>
      <c r="I172" s="366"/>
      <c r="J172" s="366"/>
      <c r="K172" s="366" t="s">
        <v>39</v>
      </c>
      <c r="L172" s="948"/>
    </row>
    <row r="173" spans="1:12" ht="12" hidden="1" thickBot="1">
      <c r="A173" s="374"/>
      <c r="B173" s="367"/>
      <c r="C173" s="436" t="s">
        <v>11</v>
      </c>
      <c r="D173" s="369"/>
      <c r="E173" s="369"/>
      <c r="F173" s="369"/>
      <c r="G173" s="369"/>
      <c r="H173" s="369"/>
      <c r="I173" s="369"/>
      <c r="J173" s="369"/>
      <c r="K173" s="369"/>
      <c r="L173" s="948"/>
    </row>
    <row r="174" spans="1:12" ht="12" hidden="1" thickBot="1">
      <c r="A174" s="374"/>
      <c r="B174" s="374"/>
      <c r="C174" s="368" t="s">
        <v>15</v>
      </c>
      <c r="D174" s="440"/>
      <c r="E174" s="378"/>
      <c r="F174" s="378"/>
      <c r="G174" s="378"/>
      <c r="H174" s="378"/>
      <c r="I174" s="378"/>
      <c r="J174" s="378"/>
      <c r="K174" s="378"/>
      <c r="L174" s="948"/>
    </row>
    <row r="175" spans="1:12" ht="12" hidden="1" thickBot="1">
      <c r="A175" s="374"/>
      <c r="B175" s="374"/>
      <c r="C175" s="921" t="s">
        <v>36</v>
      </c>
      <c r="D175" s="922"/>
      <c r="E175" s="922"/>
      <c r="F175" s="922"/>
      <c r="G175" s="922"/>
      <c r="H175" s="922"/>
      <c r="I175" s="922"/>
      <c r="J175" s="922"/>
      <c r="K175" s="923"/>
      <c r="L175" s="948"/>
    </row>
    <row r="176" spans="1:12" ht="12" hidden="1" thickBot="1">
      <c r="A176" s="381"/>
      <c r="B176" s="381"/>
      <c r="C176" s="924"/>
      <c r="D176" s="925"/>
      <c r="E176" s="925"/>
      <c r="F176" s="925"/>
      <c r="G176" s="925"/>
      <c r="H176" s="925"/>
      <c r="I176" s="925"/>
      <c r="J176" s="925"/>
      <c r="K176" s="926"/>
      <c r="L176" s="948"/>
    </row>
    <row r="177" spans="1:12" ht="12" hidden="1" thickBot="1">
      <c r="A177" s="364" t="s">
        <v>124</v>
      </c>
      <c r="B177" s="365" t="s">
        <v>106</v>
      </c>
      <c r="C177" s="365"/>
      <c r="D177" s="366" t="s">
        <v>5</v>
      </c>
      <c r="E177" s="366"/>
      <c r="F177" s="366"/>
      <c r="G177" s="366" t="s">
        <v>7</v>
      </c>
      <c r="H177" s="366"/>
      <c r="I177" s="366"/>
      <c r="J177" s="366"/>
      <c r="K177" s="366" t="s">
        <v>39</v>
      </c>
      <c r="L177" s="948"/>
    </row>
    <row r="178" spans="1:12" ht="12" hidden="1" thickBot="1">
      <c r="A178" s="508"/>
      <c r="B178" s="367"/>
      <c r="C178" s="498" t="s">
        <v>11</v>
      </c>
      <c r="D178" s="505"/>
      <c r="E178" s="369"/>
      <c r="F178" s="369"/>
      <c r="G178" s="369"/>
      <c r="H178" s="369"/>
      <c r="I178" s="369"/>
      <c r="J178" s="369"/>
      <c r="K178" s="369"/>
      <c r="L178" s="948"/>
    </row>
    <row r="179" spans="1:12" ht="12" hidden="1" thickBot="1">
      <c r="A179" s="509"/>
      <c r="B179" s="374"/>
      <c r="C179" s="368" t="s">
        <v>15</v>
      </c>
      <c r="D179" s="376"/>
      <c r="E179" s="378"/>
      <c r="F179" s="378"/>
      <c r="G179" s="378"/>
      <c r="H179" s="378"/>
      <c r="I179" s="378"/>
      <c r="J179" s="378"/>
      <c r="K179" s="378"/>
      <c r="L179" s="948"/>
    </row>
    <row r="180" spans="1:12" ht="12" hidden="1" thickBot="1">
      <c r="A180" s="509"/>
      <c r="B180" s="374"/>
      <c r="C180" s="921" t="s">
        <v>36</v>
      </c>
      <c r="D180" s="922"/>
      <c r="E180" s="922"/>
      <c r="F180" s="922"/>
      <c r="G180" s="922"/>
      <c r="H180" s="922"/>
      <c r="I180" s="922"/>
      <c r="J180" s="922"/>
      <c r="K180" s="923"/>
      <c r="L180" s="948"/>
    </row>
    <row r="181" spans="1:12" ht="12" hidden="1" thickBot="1">
      <c r="A181" s="510"/>
      <c r="B181" s="381"/>
      <c r="C181" s="924"/>
      <c r="D181" s="925"/>
      <c r="E181" s="925"/>
      <c r="F181" s="925"/>
      <c r="G181" s="925"/>
      <c r="H181" s="925"/>
      <c r="I181" s="925"/>
      <c r="J181" s="925"/>
      <c r="K181" s="926"/>
      <c r="L181" s="970"/>
    </row>
    <row r="182" spans="1:12" ht="12" hidden="1" thickBot="1">
      <c r="A182" s="943" t="s">
        <v>125</v>
      </c>
      <c r="B182" s="423" t="s">
        <v>60</v>
      </c>
      <c r="C182" s="423"/>
      <c r="D182" s="423" t="s">
        <v>61</v>
      </c>
      <c r="E182" s="423"/>
      <c r="F182" s="423"/>
      <c r="G182" s="423" t="s">
        <v>63</v>
      </c>
      <c r="H182" s="495"/>
      <c r="I182" s="495"/>
      <c r="J182" s="495"/>
      <c r="K182" s="980" t="s">
        <v>64</v>
      </c>
      <c r="L182" s="976"/>
    </row>
    <row r="183" spans="1:12" ht="12" hidden="1" thickBot="1">
      <c r="A183" s="944"/>
      <c r="B183" s="424"/>
      <c r="C183" s="424"/>
      <c r="D183" s="424"/>
      <c r="E183" s="424"/>
      <c r="F183" s="424"/>
      <c r="G183" s="424"/>
      <c r="H183" s="425"/>
      <c r="I183" s="425"/>
      <c r="J183" s="425"/>
      <c r="K183" s="945"/>
      <c r="L183" s="947"/>
    </row>
    <row r="184" spans="1:12" ht="12" hidden="1" thickBot="1">
      <c r="A184" s="943" t="s">
        <v>66</v>
      </c>
      <c r="B184" s="423" t="s">
        <v>67</v>
      </c>
      <c r="C184" s="428"/>
      <c r="D184" s="949"/>
      <c r="E184" s="950"/>
      <c r="F184" s="950"/>
      <c r="G184" s="950"/>
      <c r="H184" s="950"/>
      <c r="I184" s="950"/>
      <c r="J184" s="950"/>
      <c r="K184" s="950"/>
      <c r="L184" s="951"/>
    </row>
    <row r="185" spans="1:12" ht="12" hidden="1" thickBot="1">
      <c r="A185" s="944"/>
      <c r="B185" s="424"/>
      <c r="C185" s="425"/>
      <c r="D185" s="952"/>
      <c r="E185" s="953"/>
      <c r="F185" s="953"/>
      <c r="G185" s="953"/>
      <c r="H185" s="953"/>
      <c r="I185" s="953"/>
      <c r="J185" s="953"/>
      <c r="K185" s="953"/>
      <c r="L185" s="954"/>
    </row>
    <row r="186" spans="1:12" hidden="1">
      <c r="A186" s="384"/>
      <c r="B186" s="384"/>
      <c r="C186" s="384"/>
      <c r="D186" s="507"/>
      <c r="E186" s="507"/>
      <c r="F186" s="507"/>
      <c r="G186" s="507"/>
      <c r="H186" s="507"/>
      <c r="I186" s="507"/>
      <c r="J186" s="507"/>
      <c r="K186" s="507"/>
      <c r="L186" s="507"/>
    </row>
    <row r="187" spans="1:12" hidden="1">
      <c r="A187" s="384"/>
      <c r="B187" s="384"/>
      <c r="C187" s="384"/>
      <c r="D187" s="384"/>
      <c r="E187" s="384"/>
      <c r="F187" s="384"/>
      <c r="G187" s="384"/>
      <c r="H187" s="384"/>
      <c r="I187" s="384"/>
      <c r="J187" s="384"/>
      <c r="K187" s="384"/>
      <c r="L187" s="384"/>
    </row>
    <row r="188" spans="1:12" ht="12" hidden="1" thickBot="1">
      <c r="A188" s="404" t="s">
        <v>95</v>
      </c>
      <c r="B188" s="405" t="s">
        <v>96</v>
      </c>
      <c r="C188" s="405"/>
      <c r="D188" s="415" t="s">
        <v>5</v>
      </c>
      <c r="E188" s="415"/>
      <c r="F188" s="415"/>
      <c r="G188" s="415" t="s">
        <v>7</v>
      </c>
      <c r="H188" s="415"/>
      <c r="I188" s="415"/>
      <c r="J188" s="415"/>
      <c r="K188" s="415" t="s">
        <v>123</v>
      </c>
      <c r="L188" s="431" t="s">
        <v>43</v>
      </c>
    </row>
    <row r="189" spans="1:12" ht="12" hidden="1" thickBot="1">
      <c r="A189" s="367"/>
      <c r="B189" s="367"/>
      <c r="C189" s="368" t="s">
        <v>11</v>
      </c>
      <c r="D189" s="369"/>
      <c r="E189" s="369"/>
      <c r="F189" s="369"/>
      <c r="G189" s="369"/>
      <c r="H189" s="369"/>
      <c r="I189" s="369"/>
      <c r="J189" s="369"/>
      <c r="K189" s="369"/>
      <c r="L189" s="955"/>
    </row>
    <row r="190" spans="1:12" ht="12" hidden="1" thickBot="1">
      <c r="A190" s="374"/>
      <c r="B190" s="374"/>
      <c r="C190" s="452" t="s">
        <v>15</v>
      </c>
      <c r="D190" s="376"/>
      <c r="E190" s="378"/>
      <c r="F190" s="378"/>
      <c r="G190" s="378"/>
      <c r="H190" s="378"/>
      <c r="I190" s="378"/>
      <c r="J190" s="378"/>
      <c r="K190" s="378"/>
      <c r="L190" s="948"/>
    </row>
    <row r="191" spans="1:12" ht="12" hidden="1" thickBot="1">
      <c r="A191" s="374"/>
      <c r="B191" s="374"/>
      <c r="C191" s="921" t="s">
        <v>36</v>
      </c>
      <c r="D191" s="922"/>
      <c r="E191" s="922"/>
      <c r="F191" s="922"/>
      <c r="G191" s="922"/>
      <c r="H191" s="922"/>
      <c r="I191" s="922"/>
      <c r="J191" s="922"/>
      <c r="K191" s="923"/>
      <c r="L191" s="948"/>
    </row>
    <row r="192" spans="1:12" ht="12" hidden="1" thickBot="1">
      <c r="A192" s="374"/>
      <c r="B192" s="381"/>
      <c r="C192" s="924"/>
      <c r="D192" s="925"/>
      <c r="E192" s="925"/>
      <c r="F192" s="925"/>
      <c r="G192" s="925"/>
      <c r="H192" s="925"/>
      <c r="I192" s="925"/>
      <c r="J192" s="925"/>
      <c r="K192" s="926"/>
      <c r="L192" s="948"/>
    </row>
    <row r="193" spans="1:12" ht="12" hidden="1" thickBot="1">
      <c r="A193" s="374"/>
      <c r="B193" s="365" t="s">
        <v>101</v>
      </c>
      <c r="C193" s="365"/>
      <c r="D193" s="366" t="s">
        <v>5</v>
      </c>
      <c r="E193" s="366"/>
      <c r="F193" s="366"/>
      <c r="G193" s="366" t="s">
        <v>7</v>
      </c>
      <c r="H193" s="366"/>
      <c r="I193" s="366"/>
      <c r="J193" s="366"/>
      <c r="K193" s="366" t="s">
        <v>39</v>
      </c>
      <c r="L193" s="948"/>
    </row>
    <row r="194" spans="1:12" ht="12" hidden="1" thickBot="1">
      <c r="A194" s="374"/>
      <c r="B194" s="367"/>
      <c r="C194" s="436" t="s">
        <v>11</v>
      </c>
      <c r="D194" s="369"/>
      <c r="E194" s="369"/>
      <c r="F194" s="369"/>
      <c r="G194" s="369"/>
      <c r="H194" s="369"/>
      <c r="I194" s="369"/>
      <c r="J194" s="369"/>
      <c r="K194" s="369"/>
      <c r="L194" s="948"/>
    </row>
    <row r="195" spans="1:12" ht="12" hidden="1" thickBot="1">
      <c r="A195" s="374"/>
      <c r="B195" s="374"/>
      <c r="C195" s="368" t="s">
        <v>15</v>
      </c>
      <c r="D195" s="440"/>
      <c r="E195" s="378"/>
      <c r="F195" s="378"/>
      <c r="G195" s="378"/>
      <c r="H195" s="378"/>
      <c r="I195" s="378"/>
      <c r="J195" s="378"/>
      <c r="K195" s="378"/>
      <c r="L195" s="948"/>
    </row>
    <row r="196" spans="1:12" ht="12" hidden="1" thickBot="1">
      <c r="A196" s="374"/>
      <c r="B196" s="374"/>
      <c r="C196" s="921" t="s">
        <v>36</v>
      </c>
      <c r="D196" s="922"/>
      <c r="E196" s="922"/>
      <c r="F196" s="922"/>
      <c r="G196" s="922"/>
      <c r="H196" s="922"/>
      <c r="I196" s="922"/>
      <c r="J196" s="922"/>
      <c r="K196" s="923"/>
      <c r="L196" s="948"/>
    </row>
    <row r="197" spans="1:12" ht="12" hidden="1" thickBot="1">
      <c r="A197" s="381"/>
      <c r="B197" s="381"/>
      <c r="C197" s="924"/>
      <c r="D197" s="925"/>
      <c r="E197" s="925"/>
      <c r="F197" s="925"/>
      <c r="G197" s="925"/>
      <c r="H197" s="925"/>
      <c r="I197" s="925"/>
      <c r="J197" s="925"/>
      <c r="K197" s="926"/>
      <c r="L197" s="948"/>
    </row>
    <row r="198" spans="1:12" ht="12" hidden="1" thickBot="1">
      <c r="A198" s="364" t="s">
        <v>124</v>
      </c>
      <c r="B198" s="365" t="s">
        <v>106</v>
      </c>
      <c r="C198" s="365"/>
      <c r="D198" s="366" t="s">
        <v>5</v>
      </c>
      <c r="E198" s="366"/>
      <c r="F198" s="366"/>
      <c r="G198" s="366" t="s">
        <v>7</v>
      </c>
      <c r="H198" s="366"/>
      <c r="I198" s="366"/>
      <c r="J198" s="366"/>
      <c r="K198" s="366" t="s">
        <v>39</v>
      </c>
      <c r="L198" s="948"/>
    </row>
    <row r="199" spans="1:12" ht="12" hidden="1" thickBot="1">
      <c r="A199" s="508"/>
      <c r="B199" s="367"/>
      <c r="C199" s="498" t="s">
        <v>11</v>
      </c>
      <c r="D199" s="505"/>
      <c r="E199" s="369"/>
      <c r="F199" s="369"/>
      <c r="G199" s="369"/>
      <c r="H199" s="369"/>
      <c r="I199" s="369"/>
      <c r="J199" s="369"/>
      <c r="K199" s="369"/>
      <c r="L199" s="948"/>
    </row>
    <row r="200" spans="1:12" ht="12" hidden="1" thickBot="1">
      <c r="A200" s="509"/>
      <c r="B200" s="374"/>
      <c r="C200" s="368" t="s">
        <v>15</v>
      </c>
      <c r="D200" s="376"/>
      <c r="E200" s="378"/>
      <c r="F200" s="378"/>
      <c r="G200" s="378"/>
      <c r="H200" s="378"/>
      <c r="I200" s="378"/>
      <c r="J200" s="378"/>
      <c r="K200" s="378"/>
      <c r="L200" s="948"/>
    </row>
    <row r="201" spans="1:12" ht="12" hidden="1" thickBot="1">
      <c r="A201" s="509"/>
      <c r="B201" s="374"/>
      <c r="C201" s="921" t="s">
        <v>36</v>
      </c>
      <c r="D201" s="922"/>
      <c r="E201" s="922"/>
      <c r="F201" s="922"/>
      <c r="G201" s="922"/>
      <c r="H201" s="922"/>
      <c r="I201" s="922"/>
      <c r="J201" s="922"/>
      <c r="K201" s="923"/>
      <c r="L201" s="948"/>
    </row>
    <row r="202" spans="1:12" ht="12" hidden="1" thickBot="1">
      <c r="A202" s="510"/>
      <c r="B202" s="381"/>
      <c r="C202" s="924"/>
      <c r="D202" s="925"/>
      <c r="E202" s="925"/>
      <c r="F202" s="925"/>
      <c r="G202" s="925"/>
      <c r="H202" s="925"/>
      <c r="I202" s="925"/>
      <c r="J202" s="925"/>
      <c r="K202" s="926"/>
      <c r="L202" s="970"/>
    </row>
    <row r="203" spans="1:12" ht="12" hidden="1" thickBot="1">
      <c r="A203" s="943" t="s">
        <v>125</v>
      </c>
      <c r="B203" s="423" t="s">
        <v>60</v>
      </c>
      <c r="C203" s="423"/>
      <c r="D203" s="423" t="s">
        <v>61</v>
      </c>
      <c r="E203" s="423"/>
      <c r="F203" s="423"/>
      <c r="G203" s="423" t="s">
        <v>63</v>
      </c>
      <c r="H203" s="495"/>
      <c r="I203" s="495"/>
      <c r="J203" s="495"/>
      <c r="K203" s="980" t="s">
        <v>64</v>
      </c>
      <c r="L203" s="976"/>
    </row>
    <row r="204" spans="1:12" ht="12" hidden="1" thickBot="1">
      <c r="A204" s="944"/>
      <c r="B204" s="424"/>
      <c r="C204" s="424"/>
      <c r="D204" s="424"/>
      <c r="E204" s="424"/>
      <c r="F204" s="424"/>
      <c r="G204" s="424"/>
      <c r="H204" s="425"/>
      <c r="I204" s="425"/>
      <c r="J204" s="425"/>
      <c r="K204" s="945"/>
      <c r="L204" s="947"/>
    </row>
    <row r="205" spans="1:12" ht="12" hidden="1" thickBot="1">
      <c r="A205" s="943" t="s">
        <v>66</v>
      </c>
      <c r="B205" s="423" t="s">
        <v>67</v>
      </c>
      <c r="C205" s="428"/>
      <c r="D205" s="949"/>
      <c r="E205" s="950"/>
      <c r="F205" s="950"/>
      <c r="G205" s="950"/>
      <c r="H205" s="950"/>
      <c r="I205" s="950"/>
      <c r="J205" s="950"/>
      <c r="K205" s="950"/>
      <c r="L205" s="951"/>
    </row>
    <row r="206" spans="1:12" ht="12" hidden="1" thickBot="1">
      <c r="A206" s="944"/>
      <c r="B206" s="424"/>
      <c r="C206" s="425"/>
      <c r="D206" s="952"/>
      <c r="E206" s="953"/>
      <c r="F206" s="953"/>
      <c r="G206" s="953"/>
      <c r="H206" s="953"/>
      <c r="I206" s="953"/>
      <c r="J206" s="953"/>
      <c r="K206" s="953"/>
      <c r="L206" s="954"/>
    </row>
    <row r="207" spans="1:12" hidden="1">
      <c r="A207" s="384"/>
      <c r="B207" s="384"/>
      <c r="C207" s="384"/>
      <c r="D207" s="507"/>
      <c r="E207" s="507"/>
      <c r="F207" s="507"/>
      <c r="G207" s="507"/>
      <c r="H207" s="507"/>
      <c r="I207" s="507"/>
      <c r="J207" s="507"/>
      <c r="K207" s="507"/>
      <c r="L207" s="507"/>
    </row>
    <row r="208" spans="1:12"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spans="1:12" hidden="1"/>
    <row r="226" spans="1:12" hidden="1"/>
    <row r="227" spans="1:12" hidden="1"/>
    <row r="228" spans="1:12" hidden="1"/>
    <row r="229" spans="1:12" hidden="1"/>
    <row r="230" spans="1:12" hidden="1"/>
    <row r="231" spans="1:12" hidden="1"/>
    <row r="232" spans="1:12" hidden="1"/>
    <row r="233" spans="1:12" hidden="1"/>
    <row r="234" spans="1:12" hidden="1"/>
    <row r="235" spans="1:12" hidden="1"/>
    <row r="236" spans="1:12" hidden="1"/>
    <row r="237" spans="1:12" hidden="1"/>
    <row r="238" spans="1:12" ht="12" thickBot="1"/>
    <row r="239" spans="1:12" ht="23.45" thickBot="1">
      <c r="A239" s="404" t="s">
        <v>110</v>
      </c>
      <c r="B239" s="405" t="s">
        <v>111</v>
      </c>
      <c r="C239" s="426"/>
      <c r="D239" s="415" t="s">
        <v>400</v>
      </c>
      <c r="E239" s="406" t="s">
        <v>293</v>
      </c>
      <c r="F239" s="366" t="s">
        <v>294</v>
      </c>
      <c r="G239" s="366" t="s">
        <v>295</v>
      </c>
      <c r="H239" s="366" t="s">
        <v>296</v>
      </c>
      <c r="I239" s="366" t="s">
        <v>297</v>
      </c>
      <c r="J239" s="366" t="s">
        <v>298</v>
      </c>
      <c r="K239" s="366" t="s">
        <v>145</v>
      </c>
      <c r="L239" s="431" t="s">
        <v>43</v>
      </c>
    </row>
    <row r="240" spans="1:12" ht="35.1" thickBot="1">
      <c r="A240" s="367" t="s">
        <v>465</v>
      </c>
      <c r="B240" s="958" t="s">
        <v>1012</v>
      </c>
      <c r="C240" s="368" t="s">
        <v>11</v>
      </c>
      <c r="D240" s="511">
        <v>0</v>
      </c>
      <c r="E240" s="378">
        <v>21</v>
      </c>
      <c r="F240" s="512"/>
      <c r="G240" s="369">
        <v>6</v>
      </c>
      <c r="H240" s="421">
        <v>0.5</v>
      </c>
      <c r="I240" s="481">
        <v>0.75</v>
      </c>
      <c r="J240" s="378" t="s">
        <v>935</v>
      </c>
      <c r="K240" s="378" t="s">
        <v>935</v>
      </c>
      <c r="L240" s="984" t="s">
        <v>768</v>
      </c>
    </row>
    <row r="241" spans="1:12" ht="138.6" thickBot="1">
      <c r="A241" s="374"/>
      <c r="B241" s="959"/>
      <c r="C241" s="375" t="s">
        <v>15</v>
      </c>
      <c r="D241" s="376"/>
      <c r="E241" s="378"/>
      <c r="F241" s="512"/>
      <c r="G241" s="456" t="s">
        <v>1013</v>
      </c>
      <c r="H241" s="456" t="s">
        <v>1014</v>
      </c>
      <c r="I241" s="459" t="s">
        <v>1015</v>
      </c>
      <c r="J241" s="513"/>
      <c r="K241" s="513"/>
      <c r="L241" s="985"/>
    </row>
    <row r="242" spans="1:12" ht="12" thickBot="1">
      <c r="A242" s="374"/>
      <c r="B242" s="959"/>
      <c r="C242" s="921" t="s">
        <v>36</v>
      </c>
      <c r="D242" s="922"/>
      <c r="E242" s="922"/>
      <c r="F242" s="922"/>
      <c r="G242" s="922"/>
      <c r="H242" s="922"/>
      <c r="I242" s="922"/>
      <c r="J242" s="922"/>
      <c r="K242" s="923"/>
      <c r="L242" s="985"/>
    </row>
    <row r="243" spans="1:12" ht="12" thickBot="1">
      <c r="A243" s="374"/>
      <c r="B243" s="960"/>
      <c r="C243" s="924" t="s">
        <v>468</v>
      </c>
      <c r="D243" s="925"/>
      <c r="E243" s="925"/>
      <c r="F243" s="925"/>
      <c r="G243" s="925"/>
      <c r="H243" s="925"/>
      <c r="I243" s="925"/>
      <c r="J243" s="925"/>
      <c r="K243" s="926"/>
      <c r="L243" s="985"/>
    </row>
    <row r="244" spans="1:12" ht="32.1" customHeight="1" thickBot="1">
      <c r="A244" s="509"/>
      <c r="B244" s="365" t="s">
        <v>116</v>
      </c>
      <c r="C244" s="514"/>
      <c r="D244" s="366"/>
      <c r="E244" s="366" t="s">
        <v>293</v>
      </c>
      <c r="F244" s="366" t="s">
        <v>769</v>
      </c>
      <c r="G244" s="366" t="s">
        <v>295</v>
      </c>
      <c r="H244" s="366" t="s">
        <v>296</v>
      </c>
      <c r="I244" s="366" t="s">
        <v>297</v>
      </c>
      <c r="J244" s="366" t="s">
        <v>298</v>
      </c>
      <c r="K244" s="366" t="s">
        <v>145</v>
      </c>
      <c r="L244" s="985"/>
    </row>
    <row r="245" spans="1:12" ht="126.95" thickBot="1">
      <c r="A245" s="509"/>
      <c r="B245" s="958" t="s">
        <v>770</v>
      </c>
      <c r="C245" s="436" t="s">
        <v>11</v>
      </c>
      <c r="D245" s="414"/>
      <c r="E245" s="515"/>
      <c r="F245" s="386" t="s">
        <v>735</v>
      </c>
      <c r="G245" s="378" t="s">
        <v>472</v>
      </c>
      <c r="H245" s="378" t="s">
        <v>736</v>
      </c>
      <c r="I245" s="378" t="s">
        <v>1016</v>
      </c>
      <c r="J245" s="378" t="s">
        <v>981</v>
      </c>
      <c r="K245" s="378" t="s">
        <v>1017</v>
      </c>
      <c r="L245" s="985"/>
    </row>
    <row r="246" spans="1:12" ht="161.44999999999999" thickBot="1">
      <c r="A246" s="509"/>
      <c r="B246" s="959"/>
      <c r="C246" s="368" t="s">
        <v>15</v>
      </c>
      <c r="D246" s="440"/>
      <c r="E246" s="378"/>
      <c r="F246" s="516"/>
      <c r="G246" s="517" t="s">
        <v>1018</v>
      </c>
      <c r="H246" s="456" t="s">
        <v>1019</v>
      </c>
      <c r="I246" s="518"/>
      <c r="J246" s="515"/>
      <c r="K246" s="515"/>
      <c r="L246" s="985"/>
    </row>
    <row r="247" spans="1:12" ht="12" thickBot="1">
      <c r="A247" s="509"/>
      <c r="B247" s="959"/>
      <c r="C247" s="921" t="s">
        <v>36</v>
      </c>
      <c r="D247" s="922"/>
      <c r="E247" s="922"/>
      <c r="F247" s="922"/>
      <c r="G247" s="922"/>
      <c r="H247" s="922"/>
      <c r="I247" s="922"/>
      <c r="J247" s="922"/>
      <c r="K247" s="923"/>
      <c r="L247" s="985"/>
    </row>
    <row r="248" spans="1:12" ht="12" thickBot="1">
      <c r="A248" s="509"/>
      <c r="B248" s="960"/>
      <c r="C248" s="403"/>
      <c r="D248" s="925" t="s">
        <v>475</v>
      </c>
      <c r="E248" s="925"/>
      <c r="F248" s="925"/>
      <c r="G248" s="925"/>
      <c r="H248" s="925"/>
      <c r="I248" s="925"/>
      <c r="J248" s="925"/>
      <c r="K248" s="926"/>
      <c r="L248" s="985"/>
    </row>
    <row r="249" spans="1:12" ht="12" thickBot="1">
      <c r="A249" s="509"/>
      <c r="B249" s="959"/>
      <c r="C249" s="921" t="s">
        <v>36</v>
      </c>
      <c r="D249" s="922"/>
      <c r="E249" s="922"/>
      <c r="F249" s="922"/>
      <c r="G249" s="922"/>
      <c r="H249" s="922"/>
      <c r="I249" s="922"/>
      <c r="J249" s="922"/>
      <c r="K249" s="923"/>
      <c r="L249" s="985"/>
    </row>
    <row r="250" spans="1:12" ht="13.5" customHeight="1" thickBot="1">
      <c r="A250" s="509"/>
      <c r="B250" s="960"/>
      <c r="C250" s="523"/>
      <c r="D250" s="925" t="s">
        <v>482</v>
      </c>
      <c r="E250" s="925"/>
      <c r="F250" s="925"/>
      <c r="G250" s="925"/>
      <c r="H250" s="925"/>
      <c r="I250" s="925"/>
      <c r="J250" s="925"/>
      <c r="K250" s="926"/>
      <c r="L250" s="985"/>
    </row>
    <row r="251" spans="1:12" ht="32.1" customHeight="1" thickBot="1">
      <c r="A251" s="509"/>
      <c r="B251" s="365" t="s">
        <v>1023</v>
      </c>
      <c r="C251" s="514"/>
      <c r="D251" s="366" t="s">
        <v>400</v>
      </c>
      <c r="E251" s="366" t="s">
        <v>293</v>
      </c>
      <c r="F251" s="366" t="s">
        <v>294</v>
      </c>
      <c r="G251" s="366" t="s">
        <v>295</v>
      </c>
      <c r="H251" s="366" t="s">
        <v>296</v>
      </c>
      <c r="I251" s="366" t="s">
        <v>297</v>
      </c>
      <c r="J251" s="366" t="s">
        <v>298</v>
      </c>
      <c r="K251" s="366" t="s">
        <v>145</v>
      </c>
      <c r="L251" s="466"/>
    </row>
    <row r="252" spans="1:12" ht="196.5" customHeight="1" thickBot="1">
      <c r="A252" s="509"/>
      <c r="B252" s="987" t="s">
        <v>1041</v>
      </c>
      <c r="C252" s="436" t="s">
        <v>11</v>
      </c>
      <c r="D252" s="371"/>
      <c r="E252" s="371"/>
      <c r="F252" s="371"/>
      <c r="G252" s="371"/>
      <c r="H252" s="371"/>
      <c r="I252" s="513" t="s">
        <v>1025</v>
      </c>
      <c r="J252" s="513" t="s">
        <v>935</v>
      </c>
      <c r="K252" s="371"/>
      <c r="L252" s="466"/>
    </row>
    <row r="253" spans="1:12" ht="12" thickBot="1">
      <c r="A253" s="509"/>
      <c r="B253" s="988"/>
      <c r="C253" s="368" t="s">
        <v>15</v>
      </c>
      <c r="D253" s="371"/>
      <c r="E253" s="371"/>
      <c r="F253" s="371"/>
      <c r="G253" s="371"/>
      <c r="H253" s="371"/>
      <c r="I253" s="518"/>
      <c r="J253" s="518"/>
      <c r="K253" s="522"/>
      <c r="L253" s="466"/>
    </row>
    <row r="254" spans="1:12" ht="12" thickBot="1">
      <c r="A254" s="986" t="s">
        <v>742</v>
      </c>
      <c r="B254" s="988"/>
      <c r="C254" s="921" t="s">
        <v>36</v>
      </c>
      <c r="D254" s="922"/>
      <c r="E254" s="922"/>
      <c r="F254" s="922"/>
      <c r="G254" s="922"/>
      <c r="H254" s="922"/>
      <c r="I254" s="922"/>
      <c r="J254" s="922"/>
      <c r="K254" s="923"/>
      <c r="L254" s="466"/>
    </row>
    <row r="255" spans="1:12" ht="13.5" customHeight="1" thickBot="1">
      <c r="A255" s="986"/>
      <c r="B255" s="989"/>
      <c r="C255" s="523"/>
      <c r="D255" s="925" t="s">
        <v>482</v>
      </c>
      <c r="E255" s="925"/>
      <c r="F255" s="925"/>
      <c r="G255" s="925"/>
      <c r="H255" s="925"/>
      <c r="I255" s="925"/>
      <c r="J255" s="925"/>
      <c r="K255" s="926"/>
      <c r="L255" s="466"/>
    </row>
    <row r="256" spans="1:12" ht="12" thickBot="1">
      <c r="A256" s="943" t="s">
        <v>743</v>
      </c>
      <c r="B256" s="423" t="s">
        <v>744</v>
      </c>
      <c r="C256" s="423"/>
      <c r="D256" s="423" t="s">
        <v>61</v>
      </c>
      <c r="E256" s="423"/>
      <c r="F256" s="423"/>
      <c r="G256" s="423" t="s">
        <v>63</v>
      </c>
      <c r="H256" s="495"/>
      <c r="I256" s="495"/>
      <c r="J256" s="495"/>
      <c r="K256" s="975" t="s">
        <v>64</v>
      </c>
      <c r="L256" s="976"/>
    </row>
    <row r="257" spans="1:12" ht="12" thickBot="1">
      <c r="A257" s="944"/>
      <c r="B257" s="424"/>
      <c r="C257" s="424"/>
      <c r="D257" s="424"/>
      <c r="E257" s="424"/>
      <c r="F257" s="424"/>
      <c r="G257" s="424"/>
      <c r="H257" s="425"/>
      <c r="I257" s="425"/>
      <c r="J257" s="425"/>
      <c r="K257" s="945"/>
      <c r="L257" s="947"/>
    </row>
    <row r="258" spans="1:12" ht="13.5" customHeight="1" thickBot="1">
      <c r="A258" s="943" t="s">
        <v>411</v>
      </c>
      <c r="B258" s="427" t="s">
        <v>412</v>
      </c>
      <c r="C258" s="428"/>
      <c r="D258" s="949"/>
      <c r="E258" s="950"/>
      <c r="F258" s="950"/>
      <c r="G258" s="950"/>
      <c r="H258" s="950"/>
      <c r="I258" s="950"/>
      <c r="J258" s="950"/>
      <c r="K258" s="950"/>
      <c r="L258" s="951"/>
    </row>
    <row r="259" spans="1:12" ht="23.45" thickBot="1">
      <c r="A259" s="944"/>
      <c r="B259" s="424" t="s">
        <v>413</v>
      </c>
      <c r="C259" s="425"/>
      <c r="D259" s="952"/>
      <c r="E259" s="953"/>
      <c r="F259" s="953"/>
      <c r="G259" s="953"/>
      <c r="H259" s="953"/>
      <c r="I259" s="953"/>
      <c r="J259" s="953"/>
      <c r="K259" s="953"/>
      <c r="L259" s="954"/>
    </row>
  </sheetData>
  <mergeCells count="135">
    <mergeCell ref="A258:A259"/>
    <mergeCell ref="D258:L259"/>
    <mergeCell ref="B252:B255"/>
    <mergeCell ref="A254:A255"/>
    <mergeCell ref="C254:K254"/>
    <mergeCell ref="D255:K255"/>
    <mergeCell ref="A256:A257"/>
    <mergeCell ref="K256:L256"/>
    <mergeCell ref="K257:L257"/>
    <mergeCell ref="B240:B243"/>
    <mergeCell ref="L240:L250"/>
    <mergeCell ref="C242:K242"/>
    <mergeCell ref="C243:K243"/>
    <mergeCell ref="B245:B248"/>
    <mergeCell ref="C247:K247"/>
    <mergeCell ref="D248:K248"/>
    <mergeCell ref="B249:B250"/>
    <mergeCell ref="C249:K249"/>
    <mergeCell ref="D250:K250"/>
    <mergeCell ref="C201:K201"/>
    <mergeCell ref="C202:K202"/>
    <mergeCell ref="A203:A204"/>
    <mergeCell ref="K203:L203"/>
    <mergeCell ref="K204:L204"/>
    <mergeCell ref="A205:A206"/>
    <mergeCell ref="D205:L206"/>
    <mergeCell ref="A182:A183"/>
    <mergeCell ref="K182:L182"/>
    <mergeCell ref="K183:L183"/>
    <mergeCell ref="A184:A185"/>
    <mergeCell ref="D184:L185"/>
    <mergeCell ref="L189:L202"/>
    <mergeCell ref="C191:K191"/>
    <mergeCell ref="C192:K192"/>
    <mergeCell ref="C196:K196"/>
    <mergeCell ref="C197:K197"/>
    <mergeCell ref="L168:L181"/>
    <mergeCell ref="C170:K170"/>
    <mergeCell ref="C171:K171"/>
    <mergeCell ref="C175:K175"/>
    <mergeCell ref="C176:K176"/>
    <mergeCell ref="C180:K180"/>
    <mergeCell ref="C181:K181"/>
    <mergeCell ref="C156:K156"/>
    <mergeCell ref="D157:K157"/>
    <mergeCell ref="A158:A159"/>
    <mergeCell ref="K158:L158"/>
    <mergeCell ref="K159:L159"/>
    <mergeCell ref="A160:A161"/>
    <mergeCell ref="D160:L161"/>
    <mergeCell ref="A143:A152"/>
    <mergeCell ref="C146:K146"/>
    <mergeCell ref="C147:K147"/>
    <mergeCell ref="B149:B150"/>
    <mergeCell ref="C151:K151"/>
    <mergeCell ref="D152:K152"/>
    <mergeCell ref="L134:L154"/>
    <mergeCell ref="C136:K136"/>
    <mergeCell ref="C137:K137"/>
    <mergeCell ref="B139:B140"/>
    <mergeCell ref="C141:K141"/>
    <mergeCell ref="C142:K142"/>
    <mergeCell ref="C125:K125"/>
    <mergeCell ref="C126:K126"/>
    <mergeCell ref="A127:A128"/>
    <mergeCell ref="K127:L127"/>
    <mergeCell ref="K128:L128"/>
    <mergeCell ref="A129:A130"/>
    <mergeCell ref="D129:L130"/>
    <mergeCell ref="L113:L116"/>
    <mergeCell ref="C115:K115"/>
    <mergeCell ref="C116:K116"/>
    <mergeCell ref="L118:L121"/>
    <mergeCell ref="C120:K120"/>
    <mergeCell ref="C121:K121"/>
    <mergeCell ref="A85:A115"/>
    <mergeCell ref="C100:K100"/>
    <mergeCell ref="C101:K101"/>
    <mergeCell ref="B103:B106"/>
    <mergeCell ref="C105:K105"/>
    <mergeCell ref="C106:K106"/>
    <mergeCell ref="L108:L111"/>
    <mergeCell ref="C110:K110"/>
    <mergeCell ref="C111:K111"/>
    <mergeCell ref="C83:K83"/>
    <mergeCell ref="D84:K84"/>
    <mergeCell ref="L85:L87"/>
    <mergeCell ref="C88:K88"/>
    <mergeCell ref="D89:K89"/>
    <mergeCell ref="B91:B92"/>
    <mergeCell ref="C95:K95"/>
    <mergeCell ref="C96:K96"/>
    <mergeCell ref="L97:L101"/>
    <mergeCell ref="A62:A63"/>
    <mergeCell ref="D62:L63"/>
    <mergeCell ref="L69:L70"/>
    <mergeCell ref="A70:A79"/>
    <mergeCell ref="C71:K71"/>
    <mergeCell ref="C72:K72"/>
    <mergeCell ref="L76:L77"/>
    <mergeCell ref="C78:K78"/>
    <mergeCell ref="C79:K79"/>
    <mergeCell ref="B56:B59"/>
    <mergeCell ref="D58:K58"/>
    <mergeCell ref="D59:K59"/>
    <mergeCell ref="A60:A61"/>
    <mergeCell ref="K60:L60"/>
    <mergeCell ref="K61:L61"/>
    <mergeCell ref="A36:A58"/>
    <mergeCell ref="L36:L59"/>
    <mergeCell ref="D38:K38"/>
    <mergeCell ref="G39:K39"/>
    <mergeCell ref="D43:K43"/>
    <mergeCell ref="D44:K44"/>
    <mergeCell ref="D48:K48"/>
    <mergeCell ref="D49:K49"/>
    <mergeCell ref="D53:K53"/>
    <mergeCell ref="D54:K54"/>
    <mergeCell ref="D21:K21"/>
    <mergeCell ref="D22:K22"/>
    <mergeCell ref="L23:L32"/>
    <mergeCell ref="D26:K26"/>
    <mergeCell ref="D27:K27"/>
    <mergeCell ref="D31:K31"/>
    <mergeCell ref="D32:K32"/>
    <mergeCell ref="A2:L2"/>
    <mergeCell ref="L3:L12"/>
    <mergeCell ref="A4:A27"/>
    <mergeCell ref="D6:K6"/>
    <mergeCell ref="D7:K7"/>
    <mergeCell ref="D11:K11"/>
    <mergeCell ref="D12:K12"/>
    <mergeCell ref="L13:L22"/>
    <mergeCell ref="D16:K16"/>
    <mergeCell ref="D17:K17"/>
  </mergeCells>
  <hyperlinks>
    <hyperlink ref="A1" r:id="rId1" xr:uid="{666AAB55-B885-4AB3-9232-246BB0B2997C}"/>
  </hyperlinks>
  <pageMargins left="0.7" right="0.7" top="0.75" bottom="0.75" header="0.3" footer="0.3"/>
  <pageSetup paperSize="8" scale="63" fitToHeight="0" orientation="landscape" r:id="rId2"/>
  <headerFooter>
    <oddHeader>&amp;L&amp;"Calibri"&amp;10&amp;K000000 OFFICIAL&amp;1#_x000D_</oddHeader>
    <oddFooter>&amp;L_x000D_&amp;1#&amp;"Calibri"&amp;10&amp;K000000 OFFICIAL</oddFooter>
  </headerFooter>
  <rowBreaks count="4" manualBreakCount="4">
    <brk id="54" max="15" man="1"/>
    <brk id="135" max="16383" man="1"/>
    <brk id="153" max="15" man="1"/>
    <brk id="246" max="15" man="1"/>
  </rowBreaks>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117B6-2FD3-4389-8DB5-FC137F2AFCF3}">
  <dimension ref="A1:D21"/>
  <sheetViews>
    <sheetView zoomScale="77" zoomScaleNormal="80" workbookViewId="0">
      <selection activeCell="I269" sqref="I269"/>
    </sheetView>
  </sheetViews>
  <sheetFormatPr defaultColWidth="9.140625" defaultRowHeight="12.6"/>
  <cols>
    <col min="1" max="1" width="9.140625" style="40"/>
    <col min="2" max="2" width="84.140625" style="40" customWidth="1"/>
    <col min="3" max="3" width="72.42578125" style="40" customWidth="1"/>
    <col min="4" max="4" width="19.42578125" style="40" customWidth="1"/>
    <col min="5" max="16384" width="9.140625" style="40"/>
  </cols>
  <sheetData>
    <row r="1" spans="1:4" ht="12.95" thickBot="1">
      <c r="A1" s="526" t="s">
        <v>858</v>
      </c>
      <c r="B1" s="527" t="s">
        <v>620</v>
      </c>
      <c r="C1" s="528" t="s">
        <v>859</v>
      </c>
      <c r="D1" s="527" t="s">
        <v>860</v>
      </c>
    </row>
    <row r="2" spans="1:4" ht="12.95" thickBot="1">
      <c r="A2" s="918" t="s">
        <v>861</v>
      </c>
      <c r="B2" s="529" t="s">
        <v>862</v>
      </c>
      <c r="C2" s="530" t="s">
        <v>863</v>
      </c>
      <c r="D2" s="531" t="s">
        <v>864</v>
      </c>
    </row>
    <row r="3" spans="1:4" ht="12.95" thickBot="1">
      <c r="A3" s="919"/>
      <c r="B3" s="529" t="s">
        <v>865</v>
      </c>
      <c r="C3" s="530" t="s">
        <v>863</v>
      </c>
      <c r="D3" s="531" t="s">
        <v>866</v>
      </c>
    </row>
    <row r="4" spans="1:4" ht="12.95" thickBot="1">
      <c r="A4" s="920"/>
      <c r="B4" s="529" t="s">
        <v>867</v>
      </c>
      <c r="C4" s="530" t="s">
        <v>863</v>
      </c>
      <c r="D4" s="531" t="s">
        <v>868</v>
      </c>
    </row>
    <row r="5" spans="1:4" ht="12.95" thickBot="1">
      <c r="A5" s="918" t="s">
        <v>869</v>
      </c>
      <c r="B5" s="529" t="s">
        <v>870</v>
      </c>
      <c r="C5" s="411" t="s">
        <v>871</v>
      </c>
      <c r="D5" s="531" t="s">
        <v>866</v>
      </c>
    </row>
    <row r="6" spans="1:4" ht="36" thickBot="1">
      <c r="A6" s="919"/>
      <c r="B6" s="533" t="s">
        <v>1042</v>
      </c>
      <c r="C6" s="411" t="s">
        <v>873</v>
      </c>
      <c r="D6" s="531" t="s">
        <v>874</v>
      </c>
    </row>
    <row r="7" spans="1:4" ht="24" thickBot="1">
      <c r="A7" s="919"/>
      <c r="B7" s="529" t="s">
        <v>1043</v>
      </c>
      <c r="C7" s="410" t="s">
        <v>876</v>
      </c>
      <c r="D7" s="531" t="s">
        <v>877</v>
      </c>
    </row>
    <row r="8" spans="1:4" ht="24.6" thickBot="1">
      <c r="A8" s="919"/>
      <c r="B8" s="529" t="s">
        <v>878</v>
      </c>
      <c r="C8" s="476" t="s">
        <v>879</v>
      </c>
      <c r="D8" s="531" t="s">
        <v>880</v>
      </c>
    </row>
    <row r="9" spans="1:4" ht="35.1" thickBot="1">
      <c r="A9" s="918" t="s">
        <v>881</v>
      </c>
      <c r="B9" s="529" t="s">
        <v>882</v>
      </c>
      <c r="C9" s="411" t="s">
        <v>883</v>
      </c>
      <c r="D9" s="531" t="s">
        <v>884</v>
      </c>
    </row>
    <row r="10" spans="1:4" ht="81" thickBot="1">
      <c r="A10" s="919"/>
      <c r="B10" s="529" t="s">
        <v>1044</v>
      </c>
      <c r="C10" s="410" t="s">
        <v>886</v>
      </c>
      <c r="D10" s="531" t="s">
        <v>887</v>
      </c>
    </row>
    <row r="11" spans="1:4" ht="23.45" thickBot="1">
      <c r="A11" s="919"/>
      <c r="B11" s="529" t="s">
        <v>1045</v>
      </c>
      <c r="C11" s="411" t="s">
        <v>889</v>
      </c>
      <c r="D11" s="531" t="s">
        <v>890</v>
      </c>
    </row>
    <row r="12" spans="1:4" ht="23.45" thickBot="1">
      <c r="A12" s="919"/>
      <c r="B12" s="529" t="s">
        <v>1046</v>
      </c>
      <c r="C12" s="410" t="s">
        <v>892</v>
      </c>
      <c r="D12" s="531" t="s">
        <v>890</v>
      </c>
    </row>
    <row r="13" spans="1:4" ht="12.95" thickBot="1">
      <c r="A13" s="919"/>
      <c r="B13" s="529" t="s">
        <v>893</v>
      </c>
      <c r="C13" s="530" t="s">
        <v>894</v>
      </c>
      <c r="D13" s="531" t="s">
        <v>895</v>
      </c>
    </row>
    <row r="14" spans="1:4" ht="23.45" thickBot="1">
      <c r="A14" s="920"/>
      <c r="B14" s="529" t="s">
        <v>1047</v>
      </c>
      <c r="C14" s="530" t="s">
        <v>897</v>
      </c>
      <c r="D14" s="531" t="s">
        <v>868</v>
      </c>
    </row>
    <row r="15" spans="1:4" ht="12.95" thickBot="1">
      <c r="A15" s="918" t="s">
        <v>898</v>
      </c>
      <c r="B15" s="529" t="s">
        <v>899</v>
      </c>
      <c r="C15" s="410" t="s">
        <v>1048</v>
      </c>
      <c r="D15" s="531" t="s">
        <v>901</v>
      </c>
    </row>
    <row r="16" spans="1:4" ht="12.95" thickBot="1">
      <c r="A16" s="919"/>
      <c r="B16" s="529" t="s">
        <v>902</v>
      </c>
      <c r="C16" s="530" t="s">
        <v>903</v>
      </c>
      <c r="D16" s="531"/>
    </row>
    <row r="17" spans="1:4" ht="12.95" thickBot="1">
      <c r="A17" s="920"/>
      <c r="B17" s="529" t="s">
        <v>904</v>
      </c>
      <c r="C17" s="530" t="s">
        <v>863</v>
      </c>
      <c r="D17" s="531"/>
    </row>
    <row r="18" spans="1:4" ht="12.95" thickBot="1">
      <c r="A18" s="918" t="s">
        <v>905</v>
      </c>
      <c r="B18" s="529" t="s">
        <v>906</v>
      </c>
      <c r="C18" s="530" t="s">
        <v>863</v>
      </c>
      <c r="D18" s="531"/>
    </row>
    <row r="19" spans="1:4" ht="23.45" thickBot="1">
      <c r="A19" s="919"/>
      <c r="B19" s="529" t="s">
        <v>1049</v>
      </c>
      <c r="C19" s="411" t="s">
        <v>908</v>
      </c>
      <c r="D19" s="531" t="s">
        <v>890</v>
      </c>
    </row>
    <row r="20" spans="1:4" ht="12.95" thickBot="1">
      <c r="A20" s="920"/>
      <c r="B20" s="529" t="s">
        <v>909</v>
      </c>
      <c r="C20" s="411" t="s">
        <v>910</v>
      </c>
      <c r="D20" s="531" t="s">
        <v>868</v>
      </c>
    </row>
    <row r="21" spans="1:4">
      <c r="A21" s="532"/>
    </row>
  </sheetData>
  <mergeCells count="5">
    <mergeCell ref="A2:A4"/>
    <mergeCell ref="A5:A8"/>
    <mergeCell ref="A9:A14"/>
    <mergeCell ref="A15:A17"/>
    <mergeCell ref="A18:A20"/>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8378A-722E-408C-8559-37AC7DAD2E6A}">
  <dimension ref="A1:H53"/>
  <sheetViews>
    <sheetView zoomScale="63" workbookViewId="0">
      <selection activeCell="I269" sqref="I269"/>
    </sheetView>
  </sheetViews>
  <sheetFormatPr defaultColWidth="9.140625" defaultRowHeight="12.6"/>
  <cols>
    <col min="1" max="1" width="5.140625" style="42" customWidth="1"/>
    <col min="2" max="2" width="31.140625" style="583" customWidth="1"/>
    <col min="3" max="3" width="57.5703125" style="534" customWidth="1"/>
    <col min="4" max="4" width="61.42578125" style="534" customWidth="1"/>
    <col min="5" max="5" width="63.42578125" style="534" customWidth="1"/>
    <col min="6" max="6" width="16.85546875" style="534" customWidth="1"/>
    <col min="7" max="7" width="16.85546875" style="40" customWidth="1"/>
    <col min="8" max="8" width="27.140625" style="534" customWidth="1"/>
    <col min="9" max="16384" width="9.140625" style="40"/>
  </cols>
  <sheetData>
    <row r="1" spans="1:8" ht="13.5" thickBot="1">
      <c r="A1" s="990" t="s">
        <v>241</v>
      </c>
      <c r="B1" s="990"/>
      <c r="C1" s="990"/>
      <c r="D1" s="990"/>
      <c r="E1" s="990"/>
      <c r="F1" s="990"/>
      <c r="G1" s="990"/>
    </row>
    <row r="2" spans="1:8" s="542" customFormat="1" ht="15" thickTop="1" thickBot="1">
      <c r="A2" s="535" t="s">
        <v>242</v>
      </c>
      <c r="B2" s="536" t="s">
        <v>243</v>
      </c>
      <c r="C2" s="537" t="s">
        <v>487</v>
      </c>
      <c r="D2" s="538" t="s">
        <v>488</v>
      </c>
      <c r="E2" s="539" t="s">
        <v>489</v>
      </c>
      <c r="F2" s="539" t="s">
        <v>245</v>
      </c>
      <c r="G2" s="540" t="s">
        <v>246</v>
      </c>
      <c r="H2" s="541"/>
    </row>
    <row r="3" spans="1:8" s="542" customFormat="1" ht="70.5" thickTop="1">
      <c r="A3" s="543">
        <v>1</v>
      </c>
      <c r="B3" s="544" t="s">
        <v>1050</v>
      </c>
      <c r="C3" s="545" t="s">
        <v>1051</v>
      </c>
      <c r="D3" s="546" t="s">
        <v>1052</v>
      </c>
      <c r="E3" s="547"/>
      <c r="F3" s="547"/>
      <c r="G3" s="548"/>
      <c r="H3" s="549"/>
    </row>
    <row r="4" spans="1:8" s="555" customFormat="1" ht="79.5" customHeight="1">
      <c r="A4" s="550">
        <v>2</v>
      </c>
      <c r="B4" s="544" t="s">
        <v>1053</v>
      </c>
      <c r="C4" s="551" t="s">
        <v>747</v>
      </c>
      <c r="D4" s="552" t="s">
        <v>1054</v>
      </c>
      <c r="E4" s="552" t="s">
        <v>1055</v>
      </c>
      <c r="F4" s="552" t="s">
        <v>1056</v>
      </c>
      <c r="G4" s="553">
        <v>45121</v>
      </c>
      <c r="H4" s="554"/>
    </row>
    <row r="5" spans="1:8" s="555" customFormat="1" ht="168">
      <c r="A5" s="550">
        <v>3</v>
      </c>
      <c r="B5" s="544" t="s">
        <v>1057</v>
      </c>
      <c r="C5" s="551" t="s">
        <v>1058</v>
      </c>
      <c r="D5" s="552" t="s">
        <v>1059</v>
      </c>
      <c r="E5" s="552" t="s">
        <v>1060</v>
      </c>
      <c r="F5" s="552" t="s">
        <v>505</v>
      </c>
      <c r="G5" s="553">
        <v>45121</v>
      </c>
      <c r="H5" s="554"/>
    </row>
    <row r="6" spans="1:8" s="555" customFormat="1" ht="79.5" customHeight="1">
      <c r="A6" s="550">
        <v>4</v>
      </c>
      <c r="B6" s="544" t="s">
        <v>1061</v>
      </c>
      <c r="C6" s="551" t="s">
        <v>915</v>
      </c>
      <c r="D6" s="552" t="s">
        <v>1062</v>
      </c>
      <c r="E6" s="552" t="s">
        <v>1063</v>
      </c>
      <c r="F6" s="552" t="s">
        <v>505</v>
      </c>
      <c r="G6" s="553">
        <v>45121</v>
      </c>
      <c r="H6" s="554"/>
    </row>
    <row r="7" spans="1:8" s="555" customFormat="1" ht="111.95">
      <c r="A7" s="550">
        <v>5</v>
      </c>
      <c r="B7" s="544" t="s">
        <v>1064</v>
      </c>
      <c r="C7" s="551" t="s">
        <v>1065</v>
      </c>
      <c r="D7" s="552" t="s">
        <v>1066</v>
      </c>
      <c r="E7" s="552" t="s">
        <v>1067</v>
      </c>
      <c r="F7" s="552" t="s">
        <v>505</v>
      </c>
      <c r="G7" s="553">
        <v>45121</v>
      </c>
      <c r="H7" s="554"/>
    </row>
    <row r="8" spans="1:8" s="555" customFormat="1" ht="79.5" customHeight="1">
      <c r="A8" s="543">
        <v>6</v>
      </c>
      <c r="B8" s="544" t="s">
        <v>1068</v>
      </c>
      <c r="C8" s="551" t="s">
        <v>1069</v>
      </c>
      <c r="D8" s="552" t="s">
        <v>1070</v>
      </c>
      <c r="E8" s="552" t="s">
        <v>1071</v>
      </c>
      <c r="F8" s="552" t="s">
        <v>505</v>
      </c>
      <c r="G8" s="553">
        <v>45121</v>
      </c>
      <c r="H8" s="554"/>
    </row>
    <row r="9" spans="1:8" s="555" customFormat="1" ht="165.95" customHeight="1">
      <c r="A9" s="550">
        <v>7</v>
      </c>
      <c r="B9" s="544" t="s">
        <v>1072</v>
      </c>
      <c r="C9" s="551" t="s">
        <v>1073</v>
      </c>
      <c r="D9" s="552" t="s">
        <v>1074</v>
      </c>
      <c r="E9" s="552" t="s">
        <v>1075</v>
      </c>
      <c r="F9" s="552" t="s">
        <v>505</v>
      </c>
      <c r="G9" s="553">
        <v>45121</v>
      </c>
      <c r="H9" s="554"/>
    </row>
    <row r="10" spans="1:8" s="555" customFormat="1" ht="79.5" customHeight="1">
      <c r="A10" s="550">
        <v>8</v>
      </c>
      <c r="B10" s="544" t="s">
        <v>1076</v>
      </c>
      <c r="C10" s="551" t="s">
        <v>1077</v>
      </c>
      <c r="D10" s="552" t="s">
        <v>1070</v>
      </c>
      <c r="E10" s="552" t="s">
        <v>1071</v>
      </c>
      <c r="F10" s="552" t="s">
        <v>505</v>
      </c>
      <c r="G10" s="553">
        <v>45121</v>
      </c>
      <c r="H10" s="554"/>
    </row>
    <row r="11" spans="1:8" s="555" customFormat="1" ht="79.5" customHeight="1">
      <c r="A11" s="550">
        <v>9</v>
      </c>
      <c r="B11" s="556" t="s">
        <v>1078</v>
      </c>
      <c r="C11" s="551" t="s">
        <v>1079</v>
      </c>
      <c r="D11" s="552" t="s">
        <v>1080</v>
      </c>
      <c r="E11" s="552" t="s">
        <v>1081</v>
      </c>
      <c r="F11" s="552" t="s">
        <v>505</v>
      </c>
      <c r="G11" s="553">
        <v>45121</v>
      </c>
      <c r="H11" s="554"/>
    </row>
    <row r="12" spans="1:8" s="555" customFormat="1" ht="79.5" customHeight="1">
      <c r="A12" s="550">
        <v>10</v>
      </c>
      <c r="B12" s="544" t="s">
        <v>1082</v>
      </c>
      <c r="C12" s="551" t="s">
        <v>1083</v>
      </c>
      <c r="D12" s="552" t="s">
        <v>1084</v>
      </c>
      <c r="E12" s="552"/>
      <c r="F12" s="552"/>
      <c r="G12" s="553"/>
      <c r="H12" s="554"/>
    </row>
    <row r="13" spans="1:8" s="555" customFormat="1" ht="98.1">
      <c r="A13" s="543">
        <v>11</v>
      </c>
      <c r="B13" s="556" t="s">
        <v>1085</v>
      </c>
      <c r="C13" s="551" t="s">
        <v>683</v>
      </c>
      <c r="D13" s="552" t="s">
        <v>1086</v>
      </c>
      <c r="E13" s="552" t="s">
        <v>1087</v>
      </c>
      <c r="F13" s="552" t="s">
        <v>505</v>
      </c>
      <c r="G13" s="553">
        <v>45121</v>
      </c>
      <c r="H13" s="554"/>
    </row>
    <row r="14" spans="1:8" s="555" customFormat="1" ht="98.1">
      <c r="A14" s="550">
        <v>12</v>
      </c>
      <c r="B14" s="556" t="s">
        <v>1088</v>
      </c>
      <c r="C14" s="551" t="s">
        <v>1089</v>
      </c>
      <c r="D14" s="552" t="s">
        <v>1090</v>
      </c>
      <c r="E14" s="552" t="s">
        <v>1091</v>
      </c>
      <c r="F14" s="552" t="s">
        <v>505</v>
      </c>
      <c r="G14" s="553">
        <v>45121</v>
      </c>
      <c r="H14" s="554"/>
    </row>
    <row r="15" spans="1:8" s="555" customFormat="1" ht="56.1">
      <c r="A15" s="550">
        <v>13</v>
      </c>
      <c r="B15" s="556" t="s">
        <v>1092</v>
      </c>
      <c r="C15" s="551" t="s">
        <v>1093</v>
      </c>
      <c r="D15" s="552" t="s">
        <v>1094</v>
      </c>
      <c r="E15" s="552" t="s">
        <v>1095</v>
      </c>
      <c r="F15" s="552" t="s">
        <v>505</v>
      </c>
      <c r="G15" s="553">
        <v>45121</v>
      </c>
      <c r="H15" s="554"/>
    </row>
    <row r="16" spans="1:8" s="555" customFormat="1" ht="98.1">
      <c r="A16" s="550">
        <v>14</v>
      </c>
      <c r="B16" s="556" t="s">
        <v>1096</v>
      </c>
      <c r="C16" s="551" t="s">
        <v>1097</v>
      </c>
      <c r="D16" s="552" t="s">
        <v>1098</v>
      </c>
      <c r="E16" s="552" t="s">
        <v>1099</v>
      </c>
      <c r="F16" s="552" t="s">
        <v>505</v>
      </c>
      <c r="G16" s="553">
        <v>45121</v>
      </c>
      <c r="H16" s="554"/>
    </row>
    <row r="17" spans="1:8" s="555" customFormat="1" ht="89.45" customHeight="1">
      <c r="A17" s="550">
        <v>15</v>
      </c>
      <c r="B17" s="557" t="s">
        <v>1100</v>
      </c>
      <c r="C17" s="557" t="s">
        <v>702</v>
      </c>
      <c r="D17" s="557" t="s">
        <v>1101</v>
      </c>
      <c r="E17" s="557" t="s">
        <v>1102</v>
      </c>
      <c r="F17" s="557" t="s">
        <v>505</v>
      </c>
      <c r="G17" s="553">
        <v>45121</v>
      </c>
      <c r="H17" s="554"/>
    </row>
    <row r="18" spans="1:8" s="555" customFormat="1" ht="90.95" customHeight="1" thickBot="1">
      <c r="A18" s="543">
        <v>16</v>
      </c>
      <c r="B18" s="557" t="s">
        <v>1103</v>
      </c>
      <c r="C18" s="557"/>
      <c r="D18" s="558" t="s">
        <v>1104</v>
      </c>
      <c r="E18" s="557" t="s">
        <v>1105</v>
      </c>
      <c r="F18" s="557"/>
      <c r="G18" s="553"/>
      <c r="H18" s="554"/>
    </row>
    <row r="19" spans="1:8" s="560" customFormat="1" ht="87" customHeight="1" thickBot="1">
      <c r="A19" s="550">
        <v>17</v>
      </c>
      <c r="B19" s="557" t="s">
        <v>817</v>
      </c>
      <c r="C19" s="557" t="s">
        <v>1106</v>
      </c>
      <c r="D19" s="559" t="s">
        <v>1107</v>
      </c>
      <c r="E19" s="557" t="s">
        <v>1108</v>
      </c>
      <c r="F19" s="557" t="s">
        <v>505</v>
      </c>
      <c r="G19" s="553">
        <v>45121</v>
      </c>
      <c r="H19" s="554"/>
    </row>
    <row r="20" spans="1:8" s="555" customFormat="1" ht="86.45" customHeight="1">
      <c r="A20" s="550">
        <v>18</v>
      </c>
      <c r="B20" s="557" t="s">
        <v>820</v>
      </c>
      <c r="C20" s="561" t="s">
        <v>921</v>
      </c>
      <c r="D20" s="561" t="s">
        <v>1109</v>
      </c>
      <c r="E20" s="561" t="s">
        <v>1110</v>
      </c>
      <c r="F20" s="557" t="s">
        <v>505</v>
      </c>
      <c r="G20" s="553">
        <v>45121</v>
      </c>
      <c r="H20" s="554"/>
    </row>
    <row r="21" spans="1:8" s="555" customFormat="1" ht="86.45" customHeight="1">
      <c r="A21" s="550">
        <v>19</v>
      </c>
      <c r="B21" s="557" t="s">
        <v>1111</v>
      </c>
      <c r="C21" s="561" t="s">
        <v>922</v>
      </c>
      <c r="D21" s="561" t="s">
        <v>1112</v>
      </c>
      <c r="E21" s="561" t="s">
        <v>1113</v>
      </c>
      <c r="F21" s="557" t="s">
        <v>505</v>
      </c>
      <c r="G21" s="553">
        <v>45121</v>
      </c>
      <c r="H21" s="554"/>
    </row>
    <row r="22" spans="1:8" s="542" customFormat="1" ht="321.95">
      <c r="A22" s="550">
        <v>20</v>
      </c>
      <c r="B22" s="557" t="s">
        <v>1114</v>
      </c>
      <c r="C22" s="552" t="s">
        <v>1115</v>
      </c>
      <c r="D22" s="557" t="s">
        <v>1116</v>
      </c>
      <c r="E22" s="557" t="s">
        <v>1117</v>
      </c>
      <c r="F22" s="552" t="s">
        <v>505</v>
      </c>
      <c r="G22" s="562">
        <v>45121</v>
      </c>
      <c r="H22" s="549"/>
    </row>
    <row r="23" spans="1:8" s="542" customFormat="1" ht="69.95">
      <c r="A23" s="543">
        <v>21</v>
      </c>
      <c r="B23" s="557" t="s">
        <v>1118</v>
      </c>
      <c r="C23" s="552" t="s">
        <v>924</v>
      </c>
      <c r="D23" s="557"/>
      <c r="E23" s="557" t="s">
        <v>1015</v>
      </c>
      <c r="F23" s="552" t="s">
        <v>505</v>
      </c>
      <c r="G23" s="562">
        <v>45121</v>
      </c>
      <c r="H23" s="549"/>
    </row>
    <row r="24" spans="1:8" s="542" customFormat="1" ht="42">
      <c r="A24" s="550">
        <v>22</v>
      </c>
      <c r="B24" s="557" t="s">
        <v>1119</v>
      </c>
      <c r="C24" s="552" t="s">
        <v>1120</v>
      </c>
      <c r="D24" s="557" t="s">
        <v>1016</v>
      </c>
      <c r="E24" s="557" t="s">
        <v>1121</v>
      </c>
      <c r="F24" s="552" t="s">
        <v>505</v>
      </c>
      <c r="G24" s="562">
        <v>45121</v>
      </c>
      <c r="H24" s="549"/>
    </row>
    <row r="25" spans="1:8" s="542" customFormat="1" ht="212.1" customHeight="1">
      <c r="A25" s="550">
        <v>23</v>
      </c>
      <c r="B25" s="563" t="s">
        <v>1122</v>
      </c>
      <c r="C25" s="564" t="s">
        <v>1123</v>
      </c>
      <c r="D25" s="563" t="s">
        <v>1124</v>
      </c>
      <c r="E25" s="563" t="s">
        <v>1125</v>
      </c>
      <c r="F25" s="564" t="s">
        <v>505</v>
      </c>
      <c r="G25" s="565">
        <v>45149</v>
      </c>
      <c r="H25" s="549"/>
    </row>
    <row r="26" spans="1:8" s="542" customFormat="1" ht="27.95">
      <c r="A26" s="550">
        <v>24</v>
      </c>
      <c r="B26" s="557" t="s">
        <v>1126</v>
      </c>
      <c r="C26" s="552"/>
      <c r="D26" s="557" t="s">
        <v>1127</v>
      </c>
      <c r="E26" s="557"/>
      <c r="F26" s="552" t="s">
        <v>505</v>
      </c>
      <c r="G26" s="562">
        <v>45149</v>
      </c>
      <c r="H26" s="549"/>
    </row>
    <row r="27" spans="1:8" s="542" customFormat="1" ht="50.1" customHeight="1">
      <c r="A27" s="566"/>
      <c r="B27" s="567"/>
      <c r="C27" s="549"/>
      <c r="D27" s="549"/>
      <c r="E27" s="549"/>
      <c r="F27" s="549"/>
      <c r="H27" s="549"/>
    </row>
    <row r="28" spans="1:8" s="570" customFormat="1" ht="27.95" customHeight="1">
      <c r="A28" s="568"/>
      <c r="B28" s="991" t="s">
        <v>1128</v>
      </c>
      <c r="C28" s="991"/>
      <c r="D28" s="569"/>
      <c r="E28" s="569"/>
      <c r="F28" s="569"/>
      <c r="H28" s="569"/>
    </row>
    <row r="29" spans="1:8" s="574" customFormat="1" ht="111.95">
      <c r="A29" s="571"/>
      <c r="B29" s="572" t="s">
        <v>602</v>
      </c>
      <c r="C29" s="572" t="s">
        <v>1129</v>
      </c>
      <c r="D29" s="534"/>
      <c r="E29" s="573"/>
      <c r="F29" s="573"/>
      <c r="H29" s="573"/>
    </row>
    <row r="30" spans="1:8" s="574" customFormat="1" ht="56.1">
      <c r="A30" s="571"/>
      <c r="B30" s="572" t="s">
        <v>605</v>
      </c>
      <c r="C30" s="572" t="s">
        <v>606</v>
      </c>
      <c r="D30" s="534"/>
      <c r="E30" s="573"/>
      <c r="F30" s="573"/>
      <c r="H30" s="573"/>
    </row>
    <row r="31" spans="1:8" s="574" customFormat="1" ht="42">
      <c r="A31" s="575"/>
      <c r="B31" s="572" t="s">
        <v>605</v>
      </c>
      <c r="C31" s="572" t="s">
        <v>607</v>
      </c>
      <c r="D31" s="534"/>
      <c r="E31" s="573"/>
      <c r="F31" s="573"/>
      <c r="H31" s="573"/>
    </row>
    <row r="32" spans="1:8" s="574" customFormat="1" ht="46.5" customHeight="1">
      <c r="A32" s="575"/>
      <c r="B32" s="572" t="s">
        <v>608</v>
      </c>
      <c r="C32" s="572" t="s">
        <v>1130</v>
      </c>
      <c r="D32" s="576"/>
      <c r="E32" s="573"/>
      <c r="F32" s="573"/>
      <c r="H32" s="573"/>
    </row>
    <row r="33" spans="1:8" s="574" customFormat="1" ht="46.5" customHeight="1">
      <c r="A33" s="575"/>
      <c r="B33" s="572" t="s">
        <v>1131</v>
      </c>
      <c r="C33" s="572" t="s">
        <v>1132</v>
      </c>
      <c r="D33" s="576"/>
      <c r="E33" s="573"/>
      <c r="F33" s="573"/>
      <c r="H33" s="573"/>
    </row>
    <row r="34" spans="1:8" s="578" customFormat="1" ht="98.1">
      <c r="A34" s="577"/>
      <c r="B34" s="572" t="s">
        <v>850</v>
      </c>
      <c r="C34" s="572" t="s">
        <v>1133</v>
      </c>
      <c r="D34" s="576"/>
      <c r="E34" s="576"/>
      <c r="F34" s="576"/>
      <c r="H34" s="576"/>
    </row>
    <row r="35" spans="1:8" s="578" customFormat="1" ht="69.95">
      <c r="A35" s="577"/>
      <c r="B35" s="572" t="s">
        <v>853</v>
      </c>
      <c r="C35" s="572" t="s">
        <v>1134</v>
      </c>
      <c r="D35" s="576"/>
      <c r="E35" s="576"/>
      <c r="F35" s="576"/>
      <c r="H35" s="576"/>
    </row>
    <row r="36" spans="1:8" s="581" customFormat="1" ht="42">
      <c r="A36" s="579"/>
      <c r="B36" s="572" t="s">
        <v>855</v>
      </c>
      <c r="C36" s="572" t="s">
        <v>613</v>
      </c>
      <c r="D36" s="576"/>
      <c r="E36" s="580"/>
      <c r="F36" s="580"/>
      <c r="H36" s="580"/>
    </row>
    <row r="37" spans="1:8" s="570" customFormat="1" ht="42">
      <c r="A37" s="568"/>
      <c r="B37" s="572" t="s">
        <v>612</v>
      </c>
      <c r="C37" s="572" t="s">
        <v>1135</v>
      </c>
      <c r="D37" s="576"/>
      <c r="E37" s="569"/>
      <c r="F37" s="569"/>
      <c r="H37" s="569"/>
    </row>
    <row r="38" spans="1:8" s="570" customFormat="1" ht="27.95">
      <c r="A38" s="568"/>
      <c r="B38" s="572" t="s">
        <v>612</v>
      </c>
      <c r="C38" s="572" t="s">
        <v>1136</v>
      </c>
      <c r="D38" s="576"/>
      <c r="E38" s="569"/>
      <c r="F38" s="569"/>
      <c r="H38" s="569"/>
    </row>
    <row r="39" spans="1:8" s="581" customFormat="1" ht="56.45" customHeight="1">
      <c r="A39" s="579"/>
      <c r="B39" s="572" t="s">
        <v>615</v>
      </c>
      <c r="C39" s="572" t="s">
        <v>616</v>
      </c>
      <c r="D39" s="576"/>
      <c r="E39" s="580"/>
      <c r="F39" s="580"/>
      <c r="H39" s="580"/>
    </row>
    <row r="40" spans="1:8" s="578" customFormat="1" ht="35.1" customHeight="1">
      <c r="A40" s="582"/>
      <c r="B40" s="572" t="s">
        <v>617</v>
      </c>
      <c r="C40" s="572" t="s">
        <v>618</v>
      </c>
      <c r="D40" s="576"/>
      <c r="E40" s="576"/>
      <c r="F40" s="576"/>
      <c r="H40" s="576"/>
    </row>
    <row r="41" spans="1:8" s="542" customFormat="1" ht="14.1">
      <c r="A41" s="566"/>
      <c r="B41" s="567"/>
      <c r="C41" s="549"/>
      <c r="D41" s="576"/>
      <c r="E41" s="549"/>
      <c r="F41" s="549"/>
      <c r="H41" s="549"/>
    </row>
    <row r="42" spans="1:8" ht="14.1">
      <c r="B42" s="567"/>
      <c r="C42" s="549"/>
    </row>
    <row r="43" spans="1:8" ht="14.1">
      <c r="B43" s="567"/>
      <c r="C43" s="549"/>
    </row>
    <row r="44" spans="1:8" ht="14.1">
      <c r="B44" s="567"/>
      <c r="C44" s="549"/>
    </row>
    <row r="45" spans="1:8" ht="14.1">
      <c r="B45" s="567"/>
      <c r="C45" s="549"/>
    </row>
    <row r="46" spans="1:8" s="542" customFormat="1" ht="14.1">
      <c r="A46" s="566"/>
      <c r="B46" s="567"/>
      <c r="C46" s="549"/>
      <c r="D46" s="534"/>
      <c r="E46" s="549"/>
      <c r="F46" s="549"/>
      <c r="H46" s="549"/>
    </row>
    <row r="47" spans="1:8" ht="14.1">
      <c r="B47" s="567"/>
      <c r="C47" s="549"/>
    </row>
    <row r="48" spans="1:8" ht="14.1">
      <c r="B48" s="567"/>
      <c r="C48" s="549"/>
    </row>
    <row r="49" spans="2:3" ht="14.1">
      <c r="B49" s="567"/>
      <c r="C49" s="549"/>
    </row>
    <row r="50" spans="2:3" ht="14.1">
      <c r="B50" s="567"/>
      <c r="C50" s="549"/>
    </row>
    <row r="51" spans="2:3" ht="14.1">
      <c r="B51" s="567"/>
      <c r="C51" s="549"/>
    </row>
    <row r="52" spans="2:3" ht="14.1">
      <c r="B52" s="567"/>
      <c r="C52" s="549"/>
    </row>
    <row r="53" spans="2:3" ht="14.1">
      <c r="B53" s="567"/>
      <c r="C53" s="549"/>
    </row>
  </sheetData>
  <mergeCells count="2">
    <mergeCell ref="A1:G1"/>
    <mergeCell ref="B28:C28"/>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D48A6-94E3-49B5-BD68-04CC6333024B}">
  <sheetPr>
    <pageSetUpPr fitToPage="1"/>
  </sheetPr>
  <dimension ref="A1:F35"/>
  <sheetViews>
    <sheetView zoomScale="90" zoomScaleNormal="90" workbookViewId="0">
      <selection activeCell="C22" sqref="C22"/>
    </sheetView>
  </sheetViews>
  <sheetFormatPr defaultColWidth="8.5703125" defaultRowHeight="14.1"/>
  <cols>
    <col min="1" max="1" width="55.140625" style="542" customWidth="1"/>
    <col min="2" max="2" width="5.5703125" style="542" customWidth="1"/>
    <col min="3" max="3" width="185.140625" style="542" customWidth="1"/>
    <col min="4" max="4" width="9.140625" style="584" bestFit="1" customWidth="1"/>
    <col min="5" max="5" width="11.42578125" style="584" bestFit="1" customWidth="1"/>
    <col min="6" max="11" width="6.85546875" style="542" customWidth="1"/>
    <col min="12" max="12" width="8.5703125" style="542" customWidth="1"/>
    <col min="13" max="13" width="2.5703125" style="542" customWidth="1"/>
    <col min="14" max="16384" width="8.5703125" style="542"/>
  </cols>
  <sheetData>
    <row r="1" spans="1:6" ht="14.45" thickBot="1">
      <c r="A1" s="993" t="s">
        <v>2</v>
      </c>
      <c r="B1" s="994"/>
      <c r="C1" s="995"/>
    </row>
    <row r="2" spans="1:6">
      <c r="A2" s="585" t="s">
        <v>3</v>
      </c>
      <c r="B2" s="586"/>
      <c r="C2" s="587" t="s">
        <v>622</v>
      </c>
      <c r="D2" s="584" t="s">
        <v>911</v>
      </c>
      <c r="E2" s="584" t="s">
        <v>912</v>
      </c>
    </row>
    <row r="3" spans="1:6">
      <c r="A3" s="996" t="s">
        <v>9</v>
      </c>
      <c r="B3" s="551">
        <v>1</v>
      </c>
      <c r="C3" s="551" t="s">
        <v>147</v>
      </c>
    </row>
    <row r="4" spans="1:6">
      <c r="A4" s="997"/>
      <c r="B4" s="551">
        <v>2</v>
      </c>
      <c r="C4" s="551" t="s">
        <v>154</v>
      </c>
    </row>
    <row r="5" spans="1:6">
      <c r="A5" s="997"/>
      <c r="B5" s="588">
        <v>3</v>
      </c>
      <c r="C5" s="551" t="s">
        <v>155</v>
      </c>
    </row>
    <row r="6" spans="1:6">
      <c r="A6" s="997"/>
      <c r="B6" s="588">
        <v>4</v>
      </c>
      <c r="C6" s="551" t="s">
        <v>156</v>
      </c>
    </row>
    <row r="7" spans="1:6" ht="15" thickBot="1">
      <c r="A7" s="998"/>
      <c r="B7" s="589">
        <v>5</v>
      </c>
      <c r="C7" s="590" t="s">
        <v>928</v>
      </c>
    </row>
    <row r="8" spans="1:6" ht="15" thickBot="1">
      <c r="A8" s="591" t="s">
        <v>40</v>
      </c>
      <c r="B8" s="592"/>
      <c r="C8" s="593"/>
    </row>
    <row r="9" spans="1:6" ht="14.45" thickBot="1">
      <c r="A9" s="999" t="s">
        <v>44</v>
      </c>
      <c r="B9" s="595">
        <v>1</v>
      </c>
      <c r="C9" s="596" t="s">
        <v>305</v>
      </c>
    </row>
    <row r="10" spans="1:6" ht="14.45" thickBot="1">
      <c r="A10" s="1000"/>
      <c r="B10" s="597">
        <v>2</v>
      </c>
      <c r="C10" s="596" t="s">
        <v>308</v>
      </c>
    </row>
    <row r="11" spans="1:6" ht="14.45" thickBot="1">
      <c r="A11" s="1000"/>
      <c r="B11" s="597">
        <v>3</v>
      </c>
      <c r="C11" s="596" t="s">
        <v>401</v>
      </c>
    </row>
    <row r="12" spans="1:6" ht="14.45" thickBot="1">
      <c r="A12" s="1000"/>
      <c r="B12" s="597">
        <v>4</v>
      </c>
      <c r="C12" s="596" t="s">
        <v>624</v>
      </c>
    </row>
    <row r="13" spans="1:6" ht="14.45" thickBot="1">
      <c r="A13" s="1000"/>
      <c r="B13" s="597">
        <v>5</v>
      </c>
      <c r="C13" s="596" t="s">
        <v>405</v>
      </c>
    </row>
    <row r="14" spans="1:6" ht="14.45" thickBot="1">
      <c r="A14" s="598" t="s">
        <v>69</v>
      </c>
      <c r="B14" s="592"/>
      <c r="C14" s="599" t="s">
        <v>625</v>
      </c>
      <c r="D14" s="599">
        <v>55</v>
      </c>
      <c r="E14" s="584">
        <v>11</v>
      </c>
      <c r="F14" s="600">
        <f>E14/E35</f>
        <v>0.61111111111111116</v>
      </c>
    </row>
    <row r="15" spans="1:6" ht="14.45" thickBot="1">
      <c r="A15" s="999" t="s">
        <v>1137</v>
      </c>
      <c r="B15" s="601">
        <v>1.1000000000000001</v>
      </c>
      <c r="C15" s="596" t="s">
        <v>747</v>
      </c>
    </row>
    <row r="16" spans="1:6" ht="14.45" thickBot="1">
      <c r="A16" s="1000"/>
      <c r="B16" s="601">
        <v>1.2</v>
      </c>
      <c r="C16" s="596" t="s">
        <v>942</v>
      </c>
    </row>
    <row r="17" spans="1:6" ht="14.45" thickBot="1">
      <c r="A17" s="1000"/>
      <c r="B17" s="601">
        <v>1.3</v>
      </c>
      <c r="C17" s="596" t="s">
        <v>1032</v>
      </c>
    </row>
    <row r="18" spans="1:6" ht="14.45" thickBot="1">
      <c r="A18" s="1000"/>
      <c r="B18" s="601">
        <v>1.4</v>
      </c>
      <c r="C18" s="596" t="s">
        <v>1033</v>
      </c>
    </row>
    <row r="19" spans="1:6" ht="14.45" thickBot="1">
      <c r="A19" s="1000"/>
      <c r="B19" s="602">
        <v>1.5</v>
      </c>
      <c r="C19" s="603" t="s">
        <v>1138</v>
      </c>
    </row>
    <row r="20" spans="1:6" s="584" customFormat="1" ht="14.45" thickBot="1">
      <c r="A20" s="1000"/>
      <c r="B20" s="601">
        <v>1.6</v>
      </c>
      <c r="C20" s="596" t="s">
        <v>683</v>
      </c>
    </row>
    <row r="21" spans="1:6" s="584" customFormat="1" ht="14.45" thickBot="1">
      <c r="A21" s="1000"/>
      <c r="B21" s="601">
        <v>1.7</v>
      </c>
      <c r="C21" s="594" t="s">
        <v>629</v>
      </c>
    </row>
    <row r="22" spans="1:6" s="584" customFormat="1" ht="15.6" customHeight="1" thickBot="1">
      <c r="A22" s="1000"/>
      <c r="B22" s="604">
        <v>1.8</v>
      </c>
      <c r="C22" s="605" t="s">
        <v>440</v>
      </c>
    </row>
    <row r="23" spans="1:6" ht="14.45" thickBot="1">
      <c r="A23" s="1000"/>
      <c r="B23" s="601">
        <v>1.9</v>
      </c>
      <c r="C23" s="594" t="s">
        <v>917</v>
      </c>
    </row>
    <row r="24" spans="1:6" ht="14.45" thickBot="1">
      <c r="A24" s="1000"/>
      <c r="B24" s="606">
        <v>1.1000000000000001</v>
      </c>
      <c r="C24" s="594" t="s">
        <v>918</v>
      </c>
    </row>
    <row r="25" spans="1:6" ht="14.45" thickBot="1">
      <c r="A25" s="1000"/>
      <c r="B25" s="606">
        <v>1.1100000000000001</v>
      </c>
      <c r="C25" s="594" t="s">
        <v>919</v>
      </c>
    </row>
    <row r="26" spans="1:6" ht="14.45" thickBot="1">
      <c r="A26" s="607" t="s">
        <v>95</v>
      </c>
      <c r="B26" s="608"/>
      <c r="C26" s="609" t="s">
        <v>625</v>
      </c>
      <c r="D26" s="599">
        <v>30</v>
      </c>
      <c r="E26" s="584">
        <v>4</v>
      </c>
      <c r="F26" s="600">
        <f>E26/E35</f>
        <v>0.22222222222222221</v>
      </c>
    </row>
    <row r="27" spans="1:6" ht="14.45" thickBot="1">
      <c r="A27" s="999" t="s">
        <v>1139</v>
      </c>
      <c r="B27" s="610">
        <v>2.1</v>
      </c>
      <c r="C27" s="611" t="s">
        <v>1140</v>
      </c>
    </row>
    <row r="28" spans="1:6" ht="14.45" thickBot="1">
      <c r="A28" s="1000"/>
      <c r="B28" s="612">
        <v>2.2000000000000002</v>
      </c>
      <c r="C28" s="613" t="s">
        <v>921</v>
      </c>
    </row>
    <row r="29" spans="1:6" ht="14.45" thickBot="1">
      <c r="A29" s="1000"/>
      <c r="B29" s="614">
        <v>2.2999999999999998</v>
      </c>
      <c r="C29" s="615" t="s">
        <v>922</v>
      </c>
    </row>
    <row r="30" spans="1:6" ht="14.45" thickBot="1">
      <c r="A30" s="1001"/>
      <c r="B30" s="614">
        <v>2.4</v>
      </c>
      <c r="C30" s="615" t="s">
        <v>454</v>
      </c>
    </row>
    <row r="31" spans="1:6" ht="14.45" thickBot="1">
      <c r="A31" s="607" t="s">
        <v>110</v>
      </c>
      <c r="B31" s="598"/>
      <c r="C31" s="599" t="s">
        <v>625</v>
      </c>
      <c r="D31" s="599">
        <v>15</v>
      </c>
      <c r="E31" s="584">
        <v>3</v>
      </c>
      <c r="F31" s="600">
        <f>E31/E35</f>
        <v>0.16666666666666666</v>
      </c>
    </row>
    <row r="32" spans="1:6" ht="14.45" thickBot="1">
      <c r="A32" s="992" t="s">
        <v>1141</v>
      </c>
      <c r="B32" s="612">
        <v>3.1</v>
      </c>
      <c r="C32" s="616" t="s">
        <v>924</v>
      </c>
    </row>
    <row r="33" spans="1:5" ht="42.6" thickBot="1">
      <c r="A33" s="992"/>
      <c r="B33" s="617">
        <v>3.2</v>
      </c>
      <c r="C33" s="618" t="s">
        <v>770</v>
      </c>
    </row>
    <row r="34" spans="1:5" ht="14.45" customHeight="1" thickBot="1">
      <c r="A34" s="992"/>
      <c r="B34" s="617">
        <v>3.3</v>
      </c>
      <c r="C34" s="619" t="s">
        <v>1142</v>
      </c>
    </row>
    <row r="35" spans="1:5">
      <c r="B35" s="542" t="s">
        <v>1143</v>
      </c>
      <c r="D35" s="584">
        <f>D14+D26+D31</f>
        <v>100</v>
      </c>
      <c r="E35" s="584">
        <f>E14+E26+E31</f>
        <v>18</v>
      </c>
    </row>
  </sheetData>
  <mergeCells count="6">
    <mergeCell ref="A32:A34"/>
    <mergeCell ref="A1:C1"/>
    <mergeCell ref="A3:A7"/>
    <mergeCell ref="A9:A13"/>
    <mergeCell ref="A15:A25"/>
    <mergeCell ref="A27:A30"/>
  </mergeCells>
  <pageMargins left="0.7" right="0.7" top="0.75" bottom="0.75" header="0.3" footer="0.3"/>
  <pageSetup paperSize="8" scale="72" fitToHeight="0" orientation="landscape" r:id="rId1"/>
  <headerFooter>
    <oddHeader>&amp;L&amp;"Calibri"&amp;10&amp;K000000 OFFICIAL&amp;1#_x000D_</oddHeader>
    <oddFooter>&amp;L_x000D_&amp;1#&amp;"Calibri"&amp;10&amp;K000000 OFFICIAL</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5C47-56E6-4B0F-9035-C770F8C538CF}">
  <sheetPr>
    <pageSetUpPr fitToPage="1"/>
  </sheetPr>
  <dimension ref="A1:Z299"/>
  <sheetViews>
    <sheetView topLeftCell="A35" zoomScale="59" zoomScaleNormal="60" zoomScaleSheetLayoutView="80" workbookViewId="0">
      <selection activeCell="D43" sqref="D43"/>
    </sheetView>
  </sheetViews>
  <sheetFormatPr defaultColWidth="8.5703125" defaultRowHeight="11.45"/>
  <cols>
    <col min="1" max="1" width="33.85546875" style="338" customWidth="1"/>
    <col min="2" max="2" width="54.42578125" style="338" customWidth="1"/>
    <col min="3" max="3" width="20.85546875" style="338" customWidth="1"/>
    <col min="4" max="4" width="27.5703125" style="338" customWidth="1"/>
    <col min="5" max="5" width="0.42578125" style="338" customWidth="1"/>
    <col min="6" max="6" width="20.85546875" style="338" customWidth="1"/>
    <col min="7" max="7" width="25.42578125" style="338" customWidth="1"/>
    <col min="8" max="8" width="26.140625" style="338" customWidth="1"/>
    <col min="9" max="9" width="23.42578125" style="338" customWidth="1"/>
    <col min="10" max="10" width="20.85546875" style="338" customWidth="1"/>
    <col min="11" max="13" width="20.85546875" style="622" customWidth="1"/>
    <col min="14" max="14" width="20.85546875" style="338" customWidth="1"/>
    <col min="15" max="15" width="35.85546875" style="338" customWidth="1"/>
    <col min="16" max="16" width="9.140625" style="622" customWidth="1"/>
    <col min="17" max="17" width="8.5703125" style="338"/>
    <col min="18" max="19" width="0" style="338" hidden="1" customWidth="1"/>
    <col min="20" max="20" width="8.5703125" style="338"/>
    <col min="21" max="21" width="6.85546875" style="338" hidden="1" customWidth="1"/>
    <col min="22" max="28" width="0" style="338" hidden="1" customWidth="1"/>
    <col min="29" max="16384" width="8.5703125" style="338"/>
  </cols>
  <sheetData>
    <row r="1" spans="1:26" ht="12" thickBot="1">
      <c r="A1" s="339" t="s">
        <v>1</v>
      </c>
      <c r="B1" s="335"/>
      <c r="C1" s="335"/>
      <c r="D1" s="335"/>
      <c r="E1" s="335"/>
      <c r="F1" s="335"/>
      <c r="G1" s="335"/>
      <c r="H1" s="335"/>
      <c r="I1" s="335"/>
      <c r="J1" s="335"/>
      <c r="K1" s="621"/>
      <c r="L1" s="621"/>
      <c r="M1" s="621"/>
    </row>
    <row r="2" spans="1:26" ht="34.5" customHeight="1" thickBot="1">
      <c r="A2" s="917" t="s">
        <v>2</v>
      </c>
      <c r="B2" s="827"/>
      <c r="C2" s="827"/>
      <c r="D2" s="827"/>
      <c r="E2" s="827"/>
      <c r="F2" s="827"/>
      <c r="G2" s="827"/>
      <c r="H2" s="827"/>
      <c r="I2" s="827"/>
      <c r="J2" s="827"/>
      <c r="K2" s="827"/>
      <c r="L2" s="827"/>
      <c r="M2" s="827"/>
      <c r="N2" s="827"/>
      <c r="O2" s="826"/>
      <c r="P2" s="623" t="s">
        <v>1144</v>
      </c>
    </row>
    <row r="3" spans="1:26" ht="43.5" customHeight="1" thickBot="1">
      <c r="A3" s="125" t="s">
        <v>3</v>
      </c>
      <c r="B3" s="1" t="s">
        <v>4</v>
      </c>
      <c r="C3" s="1"/>
      <c r="D3" s="2" t="s">
        <v>292</v>
      </c>
      <c r="E3" s="2" t="s">
        <v>293</v>
      </c>
      <c r="F3" s="2" t="s">
        <v>294</v>
      </c>
      <c r="G3" s="2" t="s">
        <v>295</v>
      </c>
      <c r="H3" s="2" t="s">
        <v>296</v>
      </c>
      <c r="I3" s="2" t="s">
        <v>297</v>
      </c>
      <c r="J3" s="2" t="s">
        <v>298</v>
      </c>
      <c r="K3" s="624" t="s">
        <v>1145</v>
      </c>
      <c r="L3" s="624" t="s">
        <v>1146</v>
      </c>
      <c r="M3" s="624" t="s">
        <v>1147</v>
      </c>
      <c r="N3" s="2" t="s">
        <v>1148</v>
      </c>
      <c r="O3" s="855"/>
      <c r="V3" s="338">
        <v>2022</v>
      </c>
      <c r="W3" s="338">
        <v>2030</v>
      </c>
      <c r="X3" s="338" t="s">
        <v>146</v>
      </c>
    </row>
    <row r="4" spans="1:26" ht="12" thickBot="1">
      <c r="A4" s="882" t="s">
        <v>1149</v>
      </c>
      <c r="B4" s="3" t="s">
        <v>1150</v>
      </c>
      <c r="C4" s="4" t="s">
        <v>11</v>
      </c>
      <c r="D4" s="5">
        <v>439</v>
      </c>
      <c r="E4" s="52"/>
      <c r="F4" s="50"/>
      <c r="G4" s="50"/>
      <c r="H4" s="5">
        <v>350</v>
      </c>
      <c r="I4" s="50"/>
      <c r="J4" s="625" t="s">
        <v>1151</v>
      </c>
      <c r="K4" s="50"/>
      <c r="L4" s="50"/>
      <c r="M4" s="626" t="s">
        <v>1152</v>
      </c>
      <c r="N4" s="627">
        <v>258</v>
      </c>
      <c r="O4" s="856"/>
      <c r="P4" s="622" t="s">
        <v>1153</v>
      </c>
      <c r="V4" s="343">
        <v>350</v>
      </c>
      <c r="W4" s="343">
        <v>70</v>
      </c>
      <c r="X4" s="343">
        <f>+(V4-W4)/8</f>
        <v>35</v>
      </c>
    </row>
    <row r="5" spans="1:26" ht="36.6" thickBot="1">
      <c r="A5" s="883"/>
      <c r="B5" s="6"/>
      <c r="C5" s="130" t="s">
        <v>15</v>
      </c>
      <c r="D5" s="7"/>
      <c r="E5" s="52"/>
      <c r="F5" s="52" t="s">
        <v>1154</v>
      </c>
      <c r="G5" s="52"/>
      <c r="H5" s="205" t="s">
        <v>1155</v>
      </c>
      <c r="I5" s="52"/>
      <c r="J5" s="8"/>
      <c r="K5" s="628"/>
      <c r="L5" s="52"/>
      <c r="M5" s="8"/>
      <c r="N5" s="8"/>
      <c r="O5" s="856"/>
      <c r="V5" s="344">
        <v>22</v>
      </c>
      <c r="W5" s="344">
        <v>12</v>
      </c>
      <c r="X5" s="344">
        <f>+(V5-W5)/8</f>
        <v>1.25</v>
      </c>
    </row>
    <row r="6" spans="1:26" ht="12" thickBot="1">
      <c r="A6" s="883"/>
      <c r="B6" s="6"/>
      <c r="C6" s="9"/>
      <c r="D6" s="818" t="s">
        <v>16</v>
      </c>
      <c r="E6" s="819"/>
      <c r="F6" s="819"/>
      <c r="G6" s="819"/>
      <c r="H6" s="819"/>
      <c r="I6" s="819"/>
      <c r="J6" s="819"/>
      <c r="K6" s="819"/>
      <c r="L6" s="819"/>
      <c r="M6" s="819"/>
      <c r="N6" s="820"/>
      <c r="O6" s="856"/>
      <c r="V6" s="338">
        <v>31</v>
      </c>
      <c r="W6" s="338">
        <v>20</v>
      </c>
      <c r="X6" s="338">
        <f>+(V6-W6)/8</f>
        <v>1.375</v>
      </c>
    </row>
    <row r="7" spans="1:26" ht="12" thickBot="1">
      <c r="A7" s="883"/>
      <c r="B7" s="10"/>
      <c r="C7" s="11"/>
      <c r="D7" s="821" t="s">
        <v>1156</v>
      </c>
      <c r="E7" s="822"/>
      <c r="F7" s="822"/>
      <c r="G7" s="822"/>
      <c r="H7" s="822"/>
      <c r="I7" s="822"/>
      <c r="J7" s="822"/>
      <c r="K7" s="822"/>
      <c r="L7" s="822"/>
      <c r="M7" s="822"/>
      <c r="N7" s="823"/>
      <c r="O7" s="856"/>
      <c r="V7" s="345">
        <v>48</v>
      </c>
      <c r="W7" s="345">
        <v>25</v>
      </c>
      <c r="X7" s="345">
        <f>+(V7-W7)/8</f>
        <v>2.875</v>
      </c>
    </row>
    <row r="8" spans="1:26" ht="34.5" customHeight="1" thickBot="1">
      <c r="A8" s="883"/>
      <c r="B8" s="1" t="s">
        <v>18</v>
      </c>
      <c r="C8" s="1"/>
      <c r="D8" s="2" t="s">
        <v>292</v>
      </c>
      <c r="E8" s="2" t="s">
        <v>293</v>
      </c>
      <c r="F8" s="2" t="s">
        <v>294</v>
      </c>
      <c r="G8" s="2" t="s">
        <v>295</v>
      </c>
      <c r="H8" s="2" t="s">
        <v>296</v>
      </c>
      <c r="I8" s="2" t="s">
        <v>297</v>
      </c>
      <c r="J8" s="2" t="s">
        <v>298</v>
      </c>
      <c r="K8" s="624" t="s">
        <v>1145</v>
      </c>
      <c r="L8" s="624" t="s">
        <v>1146</v>
      </c>
      <c r="M8" s="624" t="s">
        <v>1147</v>
      </c>
      <c r="N8" s="2" t="s">
        <v>1148</v>
      </c>
      <c r="O8" s="856"/>
      <c r="V8" s="12" t="s">
        <v>149</v>
      </c>
      <c r="W8" s="343" t="s">
        <v>150</v>
      </c>
      <c r="X8" s="338" t="s">
        <v>151</v>
      </c>
      <c r="Y8" s="338" t="s">
        <v>152</v>
      </c>
      <c r="Z8" s="345" t="s">
        <v>153</v>
      </c>
    </row>
    <row r="9" spans="1:26" ht="12" thickBot="1">
      <c r="A9" s="883"/>
      <c r="B9" s="3" t="s">
        <v>154</v>
      </c>
      <c r="C9" s="4" t="s">
        <v>11</v>
      </c>
      <c r="D9" s="5" t="s">
        <v>20</v>
      </c>
      <c r="E9" s="78"/>
      <c r="F9" s="50"/>
      <c r="G9" s="50"/>
      <c r="H9" s="5">
        <v>22</v>
      </c>
      <c r="I9" s="50"/>
      <c r="J9" s="625" t="s">
        <v>1157</v>
      </c>
      <c r="K9" s="50"/>
      <c r="L9" s="629"/>
      <c r="M9" s="626" t="s">
        <v>1158</v>
      </c>
      <c r="N9" s="627">
        <v>18</v>
      </c>
      <c r="O9" s="856"/>
      <c r="P9" s="622" t="s">
        <v>1159</v>
      </c>
      <c r="V9" s="338">
        <v>2023</v>
      </c>
      <c r="W9" s="343">
        <f>+V4-X4</f>
        <v>315</v>
      </c>
      <c r="X9" s="344">
        <f>+V5-X5</f>
        <v>20.75</v>
      </c>
      <c r="Y9" s="338">
        <f>+V6-X6</f>
        <v>29.625</v>
      </c>
      <c r="Z9" s="345">
        <f>+V7-X7</f>
        <v>45.125</v>
      </c>
    </row>
    <row r="10" spans="1:26" ht="36.6" thickBot="1">
      <c r="A10" s="883"/>
      <c r="B10" s="6"/>
      <c r="C10" s="130" t="s">
        <v>15</v>
      </c>
      <c r="D10" s="7"/>
      <c r="E10" s="52"/>
      <c r="F10" s="52" t="s">
        <v>1160</v>
      </c>
      <c r="G10" s="52"/>
      <c r="H10" s="205" t="s">
        <v>1155</v>
      </c>
      <c r="I10" s="52"/>
      <c r="J10" s="8"/>
      <c r="K10" s="628"/>
      <c r="L10" s="630"/>
      <c r="M10" s="8"/>
      <c r="N10" s="8"/>
      <c r="O10" s="856"/>
      <c r="V10" s="338">
        <v>2024</v>
      </c>
      <c r="W10" s="343">
        <f>+W9-X4</f>
        <v>280</v>
      </c>
      <c r="X10" s="344">
        <f>+X9-X5</f>
        <v>19.5</v>
      </c>
      <c r="Y10" s="338">
        <f>+Y9-X6</f>
        <v>28.25</v>
      </c>
      <c r="Z10" s="345">
        <f>+Z9-X7</f>
        <v>42.25</v>
      </c>
    </row>
    <row r="11" spans="1:26" ht="12" thickBot="1">
      <c r="A11" s="883"/>
      <c r="B11" s="6"/>
      <c r="C11" s="9"/>
      <c r="D11" s="818" t="s">
        <v>16</v>
      </c>
      <c r="E11" s="819"/>
      <c r="F11" s="819"/>
      <c r="G11" s="819"/>
      <c r="H11" s="819"/>
      <c r="I11" s="819"/>
      <c r="J11" s="819"/>
      <c r="K11" s="819"/>
      <c r="L11" s="819"/>
      <c r="M11" s="819"/>
      <c r="N11" s="820"/>
      <c r="O11" s="856"/>
      <c r="V11" s="338">
        <v>2025</v>
      </c>
      <c r="W11" s="343">
        <f>+W10-X4</f>
        <v>245</v>
      </c>
      <c r="X11" s="344">
        <f>+X10-X5</f>
        <v>18.25</v>
      </c>
      <c r="Y11" s="338">
        <f>+Y10-X6</f>
        <v>26.875</v>
      </c>
      <c r="Z11" s="345">
        <f>+Z10-X7</f>
        <v>39.375</v>
      </c>
    </row>
    <row r="12" spans="1:26" ht="12" thickBot="1">
      <c r="A12" s="883"/>
      <c r="B12" s="10"/>
      <c r="C12" s="11"/>
      <c r="D12" s="821" t="s">
        <v>1161</v>
      </c>
      <c r="E12" s="822"/>
      <c r="F12" s="822"/>
      <c r="G12" s="822"/>
      <c r="H12" s="822"/>
      <c r="I12" s="822"/>
      <c r="J12" s="822"/>
      <c r="K12" s="822"/>
      <c r="L12" s="822"/>
      <c r="M12" s="822"/>
      <c r="N12" s="823"/>
      <c r="O12" s="857"/>
    </row>
    <row r="13" spans="1:26" ht="36.6" customHeight="1" thickBot="1">
      <c r="A13" s="883"/>
      <c r="B13" s="1" t="s">
        <v>23</v>
      </c>
      <c r="C13" s="1"/>
      <c r="D13" s="2" t="s">
        <v>292</v>
      </c>
      <c r="E13" s="2" t="s">
        <v>293</v>
      </c>
      <c r="F13" s="2" t="s">
        <v>294</v>
      </c>
      <c r="G13" s="2" t="s">
        <v>295</v>
      </c>
      <c r="H13" s="2" t="s">
        <v>296</v>
      </c>
      <c r="I13" s="2" t="s">
        <v>297</v>
      </c>
      <c r="J13" s="2" t="s">
        <v>298</v>
      </c>
      <c r="K13" s="624" t="s">
        <v>1145</v>
      </c>
      <c r="L13" s="624" t="s">
        <v>1146</v>
      </c>
      <c r="M13" s="624" t="s">
        <v>1147</v>
      </c>
      <c r="N13" s="2" t="s">
        <v>1148</v>
      </c>
      <c r="O13" s="855"/>
    </row>
    <row r="14" spans="1:26" ht="12.95" customHeight="1" thickBot="1">
      <c r="A14" s="883"/>
      <c r="B14" s="3"/>
      <c r="C14" s="4" t="s">
        <v>11</v>
      </c>
      <c r="D14" s="5" t="s">
        <v>24</v>
      </c>
      <c r="E14" s="52"/>
      <c r="F14" s="50"/>
      <c r="G14" s="50"/>
      <c r="H14" s="5">
        <v>48</v>
      </c>
      <c r="I14" s="50"/>
      <c r="J14" s="625" t="s">
        <v>1162</v>
      </c>
      <c r="K14" s="50"/>
      <c r="L14" s="629"/>
      <c r="M14" s="626" t="s">
        <v>1163</v>
      </c>
      <c r="N14" s="627">
        <v>35</v>
      </c>
      <c r="O14" s="856"/>
      <c r="P14" s="622" t="s">
        <v>1159</v>
      </c>
    </row>
    <row r="15" spans="1:26" ht="36.6" thickBot="1">
      <c r="A15" s="883"/>
      <c r="B15" s="6" t="s">
        <v>1164</v>
      </c>
      <c r="C15" s="130" t="s">
        <v>15</v>
      </c>
      <c r="D15" s="7"/>
      <c r="E15" s="52"/>
      <c r="F15" s="52" t="s">
        <v>1165</v>
      </c>
      <c r="G15" s="52"/>
      <c r="H15" s="205" t="s">
        <v>1155</v>
      </c>
      <c r="I15" s="52"/>
      <c r="J15" s="8"/>
      <c r="K15" s="628"/>
      <c r="L15" s="630"/>
      <c r="M15" s="8"/>
      <c r="N15" s="8"/>
      <c r="O15" s="856"/>
    </row>
    <row r="16" spans="1:26" ht="12" thickBot="1">
      <c r="A16" s="883"/>
      <c r="B16" s="6"/>
      <c r="C16" s="9"/>
      <c r="D16" s="818" t="s">
        <v>16</v>
      </c>
      <c r="E16" s="819"/>
      <c r="F16" s="819"/>
      <c r="G16" s="819"/>
      <c r="H16" s="819"/>
      <c r="I16" s="819"/>
      <c r="J16" s="819"/>
      <c r="K16" s="819"/>
      <c r="L16" s="819"/>
      <c r="M16" s="819"/>
      <c r="N16" s="820"/>
      <c r="O16" s="856"/>
    </row>
    <row r="17" spans="1:15" ht="12" thickBot="1">
      <c r="A17" s="883"/>
      <c r="B17" s="10"/>
      <c r="C17" s="11"/>
      <c r="D17" s="821" t="s">
        <v>1161</v>
      </c>
      <c r="E17" s="822"/>
      <c r="F17" s="822"/>
      <c r="G17" s="822"/>
      <c r="H17" s="822"/>
      <c r="I17" s="822"/>
      <c r="J17" s="822"/>
      <c r="K17" s="822"/>
      <c r="L17" s="822"/>
      <c r="M17" s="822"/>
      <c r="N17" s="823"/>
      <c r="O17" s="856"/>
    </row>
    <row r="18" spans="1:15" ht="33.6" customHeight="1" thickBot="1">
      <c r="A18" s="883"/>
      <c r="B18" s="1" t="s">
        <v>27</v>
      </c>
      <c r="C18" s="1"/>
      <c r="D18" s="2" t="s">
        <v>1166</v>
      </c>
      <c r="E18" s="2" t="s">
        <v>293</v>
      </c>
      <c r="F18" s="2"/>
      <c r="G18" s="2"/>
      <c r="H18" s="2"/>
      <c r="I18" s="2" t="s">
        <v>297</v>
      </c>
      <c r="J18" s="624" t="s">
        <v>298</v>
      </c>
      <c r="K18" s="624" t="s">
        <v>1145</v>
      </c>
      <c r="L18" s="624" t="s">
        <v>1146</v>
      </c>
      <c r="M18" s="624" t="s">
        <v>1147</v>
      </c>
      <c r="N18" s="2" t="s">
        <v>1148</v>
      </c>
      <c r="O18" s="856"/>
    </row>
    <row r="19" spans="1:15" ht="54" customHeight="1" thickBot="1">
      <c r="A19" s="883"/>
      <c r="B19" s="631" t="s">
        <v>1167</v>
      </c>
      <c r="C19" s="4" t="s">
        <v>11</v>
      </c>
      <c r="D19" s="5" t="s">
        <v>1168</v>
      </c>
      <c r="E19" s="52"/>
      <c r="F19" s="50"/>
      <c r="G19" s="50"/>
      <c r="H19" s="50"/>
      <c r="I19" s="50" t="s">
        <v>1169</v>
      </c>
      <c r="J19" s="625" t="s">
        <v>1170</v>
      </c>
      <c r="K19" s="50"/>
      <c r="L19" s="629"/>
      <c r="M19" s="626" t="s">
        <v>1171</v>
      </c>
      <c r="N19" s="627" t="s">
        <v>1172</v>
      </c>
      <c r="O19" s="856"/>
    </row>
    <row r="20" spans="1:15" ht="12" thickBot="1">
      <c r="A20" s="883"/>
      <c r="B20" s="6"/>
      <c r="C20" s="130" t="s">
        <v>15</v>
      </c>
      <c r="D20" s="7"/>
      <c r="E20" s="52"/>
      <c r="F20" s="50"/>
      <c r="G20" s="52"/>
      <c r="H20" s="52"/>
      <c r="I20" s="52"/>
      <c r="J20" s="8"/>
      <c r="K20" s="628"/>
      <c r="L20" s="630"/>
      <c r="M20" s="8"/>
      <c r="N20" s="8"/>
      <c r="O20" s="856"/>
    </row>
    <row r="21" spans="1:15" ht="12" thickBot="1">
      <c r="A21" s="883"/>
      <c r="B21" s="6"/>
      <c r="C21" s="9"/>
      <c r="D21" s="818" t="s">
        <v>16</v>
      </c>
      <c r="E21" s="819"/>
      <c r="F21" s="819"/>
      <c r="G21" s="819"/>
      <c r="H21" s="819"/>
      <c r="I21" s="819"/>
      <c r="J21" s="819"/>
      <c r="K21" s="819"/>
      <c r="L21" s="819"/>
      <c r="M21" s="819"/>
      <c r="N21" s="820"/>
      <c r="O21" s="856"/>
    </row>
    <row r="22" spans="1:15" ht="12" thickBot="1">
      <c r="A22" s="883"/>
      <c r="B22" s="10"/>
      <c r="C22" s="11"/>
      <c r="D22" s="821" t="s">
        <v>30</v>
      </c>
      <c r="E22" s="822"/>
      <c r="F22" s="822"/>
      <c r="G22" s="822"/>
      <c r="H22" s="822"/>
      <c r="I22" s="822"/>
      <c r="J22" s="822"/>
      <c r="K22" s="822"/>
      <c r="L22" s="822"/>
      <c r="M22" s="822"/>
      <c r="N22" s="823"/>
      <c r="O22" s="857"/>
    </row>
    <row r="23" spans="1:15" ht="38.1" customHeight="1" thickBot="1">
      <c r="A23" s="13" t="s">
        <v>40</v>
      </c>
      <c r="B23" s="14" t="s">
        <v>41</v>
      </c>
      <c r="C23" s="14"/>
      <c r="D23" s="2" t="s">
        <v>292</v>
      </c>
      <c r="E23" s="77" t="s">
        <v>293</v>
      </c>
      <c r="F23" s="2" t="s">
        <v>294</v>
      </c>
      <c r="G23" s="2" t="s">
        <v>295</v>
      </c>
      <c r="H23" s="2" t="s">
        <v>296</v>
      </c>
      <c r="I23" s="2" t="s">
        <v>297</v>
      </c>
      <c r="J23" s="2" t="s">
        <v>298</v>
      </c>
      <c r="K23" s="624" t="s">
        <v>1145</v>
      </c>
      <c r="L23" s="624" t="s">
        <v>1146</v>
      </c>
      <c r="M23" s="624" t="s">
        <v>1147</v>
      </c>
      <c r="N23" s="2" t="s">
        <v>1148</v>
      </c>
      <c r="O23" s="49" t="s">
        <v>43</v>
      </c>
    </row>
    <row r="24" spans="1:15" ht="72.599999999999994" customHeight="1" thickBot="1">
      <c r="A24" s="882" t="s">
        <v>1173</v>
      </c>
      <c r="B24" s="882" t="s">
        <v>1174</v>
      </c>
      <c r="C24" s="4" t="s">
        <v>11</v>
      </c>
      <c r="D24" s="48">
        <v>0.108</v>
      </c>
      <c r="E24" s="64">
        <v>0.108</v>
      </c>
      <c r="F24" s="69"/>
      <c r="G24" s="47">
        <v>0.11</v>
      </c>
      <c r="H24" s="47">
        <v>0.12</v>
      </c>
      <c r="I24" s="47">
        <v>0.13</v>
      </c>
      <c r="J24" s="632" t="s">
        <v>1175</v>
      </c>
      <c r="K24" s="632" t="s">
        <v>1176</v>
      </c>
      <c r="L24" s="632" t="s">
        <v>1177</v>
      </c>
      <c r="M24" s="632" t="s">
        <v>1178</v>
      </c>
      <c r="N24" s="632" t="s">
        <v>1179</v>
      </c>
      <c r="O24" s="853" t="s">
        <v>745</v>
      </c>
    </row>
    <row r="25" spans="1:15" ht="57.95" thickBot="1">
      <c r="A25" s="883"/>
      <c r="B25" s="883"/>
      <c r="C25" s="130" t="s">
        <v>15</v>
      </c>
      <c r="D25" s="7"/>
      <c r="E25" s="65"/>
      <c r="F25" s="69"/>
      <c r="G25" s="323" t="s">
        <v>645</v>
      </c>
      <c r="H25" s="321" t="s">
        <v>933</v>
      </c>
      <c r="I25" s="323" t="s">
        <v>1180</v>
      </c>
      <c r="J25" s="8"/>
      <c r="K25" s="627"/>
      <c r="L25" s="627"/>
      <c r="M25" s="627"/>
      <c r="N25" s="8"/>
      <c r="O25" s="853"/>
    </row>
    <row r="26" spans="1:15" ht="12.95" customHeight="1" thickBot="1">
      <c r="A26" s="883"/>
      <c r="B26" s="883"/>
      <c r="C26" s="9"/>
      <c r="D26" s="818" t="s">
        <v>36</v>
      </c>
      <c r="E26" s="819"/>
      <c r="F26" s="819"/>
      <c r="G26" s="819"/>
      <c r="H26" s="819"/>
      <c r="I26" s="819"/>
      <c r="J26" s="819"/>
      <c r="K26" s="819"/>
      <c r="L26" s="819"/>
      <c r="M26" s="819"/>
      <c r="N26" s="820"/>
      <c r="O26" s="853"/>
    </row>
    <row r="27" spans="1:15" ht="12" customHeight="1" thickBot="1">
      <c r="A27" s="883"/>
      <c r="B27" s="884"/>
      <c r="C27" s="11"/>
      <c r="D27" s="821" t="s">
        <v>1181</v>
      </c>
      <c r="E27" s="822"/>
      <c r="F27" s="822"/>
      <c r="G27" s="822"/>
      <c r="H27" s="822"/>
      <c r="I27" s="822"/>
      <c r="J27" s="822"/>
      <c r="K27" s="822"/>
      <c r="L27" s="822"/>
      <c r="M27" s="822"/>
      <c r="N27" s="823"/>
      <c r="O27" s="853"/>
    </row>
    <row r="28" spans="1:15" ht="35.450000000000003" customHeight="1" thickBot="1">
      <c r="A28" s="883"/>
      <c r="B28" s="14" t="s">
        <v>48</v>
      </c>
      <c r="C28" s="14"/>
      <c r="D28" s="2" t="s">
        <v>400</v>
      </c>
      <c r="E28" s="77" t="s">
        <v>293</v>
      </c>
      <c r="F28" s="2" t="s">
        <v>294</v>
      </c>
      <c r="G28" s="2" t="s">
        <v>295</v>
      </c>
      <c r="H28" s="2" t="s">
        <v>296</v>
      </c>
      <c r="I28" s="2" t="s">
        <v>297</v>
      </c>
      <c r="J28" s="2" t="s">
        <v>298</v>
      </c>
      <c r="K28" s="624" t="s">
        <v>1145</v>
      </c>
      <c r="L28" s="624" t="s">
        <v>1146</v>
      </c>
      <c r="M28" s="624" t="s">
        <v>1147</v>
      </c>
      <c r="N28" s="2" t="s">
        <v>1148</v>
      </c>
      <c r="O28" s="853"/>
    </row>
    <row r="29" spans="1:15" ht="93.6" customHeight="1" thickBot="1">
      <c r="A29" s="883"/>
      <c r="B29" s="1008" t="s">
        <v>1182</v>
      </c>
      <c r="C29" s="4" t="s">
        <v>11</v>
      </c>
      <c r="D29" s="8" t="s">
        <v>1183</v>
      </c>
      <c r="E29" s="7"/>
      <c r="F29" s="7"/>
      <c r="G29" s="7"/>
      <c r="H29" s="7"/>
      <c r="I29" s="7"/>
      <c r="J29" s="633">
        <v>24</v>
      </c>
      <c r="K29" s="634">
        <v>28</v>
      </c>
      <c r="L29" s="634">
        <v>32</v>
      </c>
      <c r="M29" s="634">
        <v>36</v>
      </c>
      <c r="N29" s="635" t="s">
        <v>1184</v>
      </c>
      <c r="O29" s="853"/>
    </row>
    <row r="30" spans="1:15" ht="12.95" customHeight="1" thickBot="1">
      <c r="A30" s="883"/>
      <c r="B30" s="1009"/>
      <c r="C30" s="130" t="s">
        <v>15</v>
      </c>
      <c r="D30" s="7"/>
      <c r="E30" s="7"/>
      <c r="F30" s="7"/>
      <c r="G30" s="7"/>
      <c r="H30" s="7"/>
      <c r="I30" s="7"/>
      <c r="J30" s="8"/>
      <c r="K30" s="627"/>
      <c r="L30" s="627"/>
      <c r="M30" s="627"/>
      <c r="N30" s="8"/>
      <c r="O30" s="853"/>
    </row>
    <row r="31" spans="1:15" ht="12.95" customHeight="1" thickBot="1">
      <c r="A31" s="883"/>
      <c r="B31" s="1009"/>
      <c r="C31" s="9"/>
      <c r="D31" s="818" t="s">
        <v>36</v>
      </c>
      <c r="E31" s="819"/>
      <c r="F31" s="819"/>
      <c r="G31" s="819"/>
      <c r="H31" s="819"/>
      <c r="I31" s="819"/>
      <c r="J31" s="819"/>
      <c r="K31" s="819"/>
      <c r="L31" s="819"/>
      <c r="M31" s="819"/>
      <c r="N31" s="820"/>
      <c r="O31" s="853"/>
    </row>
    <row r="32" spans="1:15" ht="12.95" customHeight="1" thickBot="1">
      <c r="A32" s="883"/>
      <c r="B32" s="1018"/>
      <c r="C32" s="11"/>
      <c r="D32" s="131"/>
      <c r="E32" s="123"/>
      <c r="F32" s="123"/>
      <c r="G32" s="825"/>
      <c r="H32" s="827"/>
      <c r="I32" s="827"/>
      <c r="J32" s="827"/>
      <c r="K32" s="827"/>
      <c r="L32" s="827"/>
      <c r="M32" s="827"/>
      <c r="N32" s="826"/>
      <c r="O32" s="853"/>
    </row>
    <row r="33" spans="1:15" ht="32.450000000000003" customHeight="1" thickBot="1">
      <c r="A33" s="883"/>
      <c r="B33" s="14" t="s">
        <v>50</v>
      </c>
      <c r="C33" s="14"/>
      <c r="D33" s="2" t="s">
        <v>292</v>
      </c>
      <c r="E33" s="77" t="s">
        <v>293</v>
      </c>
      <c r="F33" s="2" t="s">
        <v>294</v>
      </c>
      <c r="G33" s="2" t="s">
        <v>295</v>
      </c>
      <c r="H33" s="2" t="s">
        <v>296</v>
      </c>
      <c r="I33" s="2" t="s">
        <v>297</v>
      </c>
      <c r="J33" s="2" t="s">
        <v>298</v>
      </c>
      <c r="K33" s="624" t="s">
        <v>1145</v>
      </c>
      <c r="L33" s="624" t="s">
        <v>1146</v>
      </c>
      <c r="M33" s="624" t="s">
        <v>1147</v>
      </c>
      <c r="N33" s="2" t="s">
        <v>1148</v>
      </c>
      <c r="O33" s="853"/>
    </row>
    <row r="34" spans="1:15" ht="23.45" thickBot="1">
      <c r="A34" s="883"/>
      <c r="B34" s="3" t="s">
        <v>1185</v>
      </c>
      <c r="C34" s="4" t="s">
        <v>11</v>
      </c>
      <c r="D34" s="47">
        <v>0.26</v>
      </c>
      <c r="E34" s="67"/>
      <c r="F34" s="47">
        <v>0.34</v>
      </c>
      <c r="G34" s="47">
        <v>0.42</v>
      </c>
      <c r="H34" s="47">
        <v>0.49</v>
      </c>
      <c r="I34" s="47">
        <v>0.56999999999999995</v>
      </c>
      <c r="J34" s="632" t="s">
        <v>1186</v>
      </c>
      <c r="K34" s="636">
        <v>0.65</v>
      </c>
      <c r="L34" s="637">
        <v>0.7</v>
      </c>
      <c r="M34" s="637">
        <v>0.75</v>
      </c>
      <c r="N34" s="637">
        <v>0.75</v>
      </c>
      <c r="O34" s="853"/>
    </row>
    <row r="35" spans="1:15" ht="46.5" thickBot="1">
      <c r="A35" s="883"/>
      <c r="B35" s="6"/>
      <c r="C35" s="130" t="s">
        <v>15</v>
      </c>
      <c r="D35" s="7"/>
      <c r="E35" s="69"/>
      <c r="F35" s="321" t="s">
        <v>642</v>
      </c>
      <c r="G35" s="322" t="s">
        <v>643</v>
      </c>
      <c r="H35" s="324" t="s">
        <v>930</v>
      </c>
      <c r="I35" s="324" t="s">
        <v>1187</v>
      </c>
      <c r="J35" s="8"/>
      <c r="K35" s="627"/>
      <c r="L35" s="627"/>
      <c r="M35" s="627"/>
      <c r="N35" s="8"/>
      <c r="O35" s="853"/>
    </row>
    <row r="36" spans="1:15" ht="12" thickBot="1">
      <c r="A36" s="883"/>
      <c r="B36" s="6"/>
      <c r="C36" s="9"/>
      <c r="D36" s="818" t="s">
        <v>36</v>
      </c>
      <c r="E36" s="819"/>
      <c r="F36" s="819"/>
      <c r="G36" s="819"/>
      <c r="H36" s="819"/>
      <c r="I36" s="819"/>
      <c r="J36" s="819"/>
      <c r="K36" s="819"/>
      <c r="L36" s="819"/>
      <c r="M36" s="819"/>
      <c r="N36" s="820"/>
      <c r="O36" s="853"/>
    </row>
    <row r="37" spans="1:15" ht="12" thickBot="1">
      <c r="A37" s="883"/>
      <c r="B37" s="10"/>
      <c r="C37" s="11"/>
      <c r="D37" s="131"/>
      <c r="E37" s="123"/>
      <c r="F37" s="123"/>
      <c r="G37" s="825" t="s">
        <v>307</v>
      </c>
      <c r="H37" s="827"/>
      <c r="I37" s="827"/>
      <c r="J37" s="827"/>
      <c r="K37" s="827"/>
      <c r="L37" s="827"/>
      <c r="M37" s="827"/>
      <c r="N37" s="826"/>
      <c r="O37" s="853"/>
    </row>
    <row r="38" spans="1:15" ht="36.950000000000003" customHeight="1" thickBot="1">
      <c r="A38" s="883"/>
      <c r="B38" s="14" t="s">
        <v>1188</v>
      </c>
      <c r="C38" s="14"/>
      <c r="D38" s="15" t="s">
        <v>1166</v>
      </c>
      <c r="E38" s="77" t="s">
        <v>293</v>
      </c>
      <c r="F38" s="2"/>
      <c r="G38" s="2"/>
      <c r="H38" s="2"/>
      <c r="I38" s="2" t="s">
        <v>297</v>
      </c>
      <c r="J38" s="624" t="s">
        <v>298</v>
      </c>
      <c r="K38" s="624" t="s">
        <v>1145</v>
      </c>
      <c r="L38" s="624" t="s">
        <v>1146</v>
      </c>
      <c r="M38" s="624" t="s">
        <v>1147</v>
      </c>
      <c r="N38" s="2" t="s">
        <v>1148</v>
      </c>
      <c r="O38" s="853"/>
    </row>
    <row r="39" spans="1:15" ht="46.5" thickBot="1">
      <c r="A39" s="883"/>
      <c r="B39" s="638" t="s">
        <v>1189</v>
      </c>
      <c r="C39" s="4" t="s">
        <v>11</v>
      </c>
      <c r="D39" s="173" t="s">
        <v>1190</v>
      </c>
      <c r="E39" s="67"/>
      <c r="F39" s="7"/>
      <c r="G39" s="7"/>
      <c r="H39" s="7"/>
      <c r="I39" s="7" t="s">
        <v>1169</v>
      </c>
      <c r="J39" s="639">
        <v>0.8</v>
      </c>
      <c r="K39" s="635">
        <v>0.81</v>
      </c>
      <c r="L39" s="635">
        <v>0.82</v>
      </c>
      <c r="M39" s="635">
        <v>0.83</v>
      </c>
      <c r="N39" s="640" t="s">
        <v>1191</v>
      </c>
      <c r="O39" s="853"/>
    </row>
    <row r="40" spans="1:15" ht="12" thickBot="1">
      <c r="A40" s="883"/>
      <c r="B40" s="6"/>
      <c r="C40" s="130" t="s">
        <v>15</v>
      </c>
      <c r="D40" s="7"/>
      <c r="E40" s="7"/>
      <c r="F40" s="7"/>
      <c r="G40" s="7"/>
      <c r="H40" s="7"/>
      <c r="I40" s="7"/>
      <c r="J40" s="8"/>
      <c r="K40" s="627"/>
      <c r="L40" s="627"/>
      <c r="M40" s="627"/>
      <c r="N40" s="8"/>
      <c r="O40" s="853"/>
    </row>
    <row r="41" spans="1:15" ht="12" thickBot="1">
      <c r="A41" s="883"/>
      <c r="B41" s="6"/>
      <c r="C41" s="9"/>
      <c r="D41" s="818" t="s">
        <v>36</v>
      </c>
      <c r="E41" s="819"/>
      <c r="F41" s="819"/>
      <c r="G41" s="819"/>
      <c r="H41" s="819"/>
      <c r="I41" s="819"/>
      <c r="J41" s="819"/>
      <c r="K41" s="819"/>
      <c r="L41" s="819"/>
      <c r="M41" s="819"/>
      <c r="N41" s="820"/>
      <c r="O41" s="853"/>
    </row>
    <row r="42" spans="1:15" ht="12" thickBot="1">
      <c r="A42" s="883"/>
      <c r="B42" s="10"/>
      <c r="C42" s="11"/>
      <c r="D42" s="902" t="s">
        <v>1192</v>
      </c>
      <c r="E42" s="903"/>
      <c r="F42" s="903"/>
      <c r="G42" s="903"/>
      <c r="H42" s="903"/>
      <c r="I42" s="903"/>
      <c r="J42" s="903"/>
      <c r="K42" s="903"/>
      <c r="L42" s="903"/>
      <c r="M42" s="903"/>
      <c r="N42" s="904"/>
      <c r="O42" s="853"/>
    </row>
    <row r="43" spans="1:15" ht="37.5" customHeight="1" thickBot="1">
      <c r="A43" s="883"/>
      <c r="B43" s="14" t="s">
        <v>1193</v>
      </c>
      <c r="C43" s="14"/>
      <c r="D43" s="15" t="s">
        <v>1194</v>
      </c>
      <c r="E43" s="77" t="s">
        <v>293</v>
      </c>
      <c r="F43" s="2"/>
      <c r="G43" s="2"/>
      <c r="H43" s="2"/>
      <c r="I43" s="2" t="s">
        <v>297</v>
      </c>
      <c r="J43" s="624" t="s">
        <v>298</v>
      </c>
      <c r="K43" s="624" t="s">
        <v>1145</v>
      </c>
      <c r="L43" s="624" t="s">
        <v>1146</v>
      </c>
      <c r="M43" s="624" t="s">
        <v>1147</v>
      </c>
      <c r="N43" s="2" t="s">
        <v>1148</v>
      </c>
      <c r="O43" s="853"/>
    </row>
    <row r="44" spans="1:15" ht="46.5" thickBot="1">
      <c r="A44" s="883"/>
      <c r="B44" s="638" t="s">
        <v>1195</v>
      </c>
      <c r="C44" s="4" t="s">
        <v>11</v>
      </c>
      <c r="D44" s="641">
        <v>92000</v>
      </c>
      <c r="E44" s="67"/>
      <c r="F44" s="7"/>
      <c r="G44" s="7"/>
      <c r="H44" s="7"/>
      <c r="I44" s="7" t="s">
        <v>1169</v>
      </c>
      <c r="J44" s="642">
        <v>40000</v>
      </c>
      <c r="K44" s="642">
        <v>90000</v>
      </c>
      <c r="L44" s="642">
        <v>93000</v>
      </c>
      <c r="M44" s="642">
        <v>94000</v>
      </c>
      <c r="N44" s="642">
        <v>95000</v>
      </c>
      <c r="O44" s="853"/>
    </row>
    <row r="45" spans="1:15" ht="12" thickBot="1">
      <c r="A45" s="883"/>
      <c r="B45" s="6"/>
      <c r="C45" s="130" t="s">
        <v>15</v>
      </c>
      <c r="D45" s="7"/>
      <c r="E45" s="7"/>
      <c r="F45" s="7"/>
      <c r="G45" s="7"/>
      <c r="H45" s="7"/>
      <c r="I45" s="7"/>
      <c r="J45" s="8"/>
      <c r="K45" s="627"/>
      <c r="L45" s="627"/>
      <c r="M45" s="627"/>
      <c r="N45" s="8"/>
      <c r="O45" s="853"/>
    </row>
    <row r="46" spans="1:15" ht="12" thickBot="1">
      <c r="A46" s="883"/>
      <c r="B46" s="6"/>
      <c r="C46" s="9"/>
      <c r="D46" s="818" t="s">
        <v>36</v>
      </c>
      <c r="E46" s="819"/>
      <c r="F46" s="819"/>
      <c r="G46" s="819"/>
      <c r="H46" s="819"/>
      <c r="I46" s="819"/>
      <c r="J46" s="819"/>
      <c r="K46" s="819"/>
      <c r="L46" s="819"/>
      <c r="M46" s="819"/>
      <c r="N46" s="820"/>
      <c r="O46" s="853"/>
    </row>
    <row r="47" spans="1:15" ht="12" thickBot="1">
      <c r="A47" s="883"/>
      <c r="B47" s="10"/>
      <c r="C47" s="11"/>
      <c r="D47" s="821" t="s">
        <v>1196</v>
      </c>
      <c r="E47" s="822"/>
      <c r="F47" s="822"/>
      <c r="G47" s="822"/>
      <c r="H47" s="822"/>
      <c r="I47" s="822"/>
      <c r="J47" s="822"/>
      <c r="K47" s="822"/>
      <c r="L47" s="822"/>
      <c r="M47" s="822"/>
      <c r="N47" s="823"/>
      <c r="O47" s="853"/>
    </row>
    <row r="48" spans="1:15" ht="36.950000000000003" customHeight="1" thickBot="1">
      <c r="A48" s="883"/>
      <c r="B48" s="14" t="s">
        <v>1197</v>
      </c>
      <c r="C48" s="14"/>
      <c r="D48" s="15" t="s">
        <v>400</v>
      </c>
      <c r="E48" s="77" t="s">
        <v>293</v>
      </c>
      <c r="F48" s="2" t="s">
        <v>294</v>
      </c>
      <c r="G48" s="2" t="s">
        <v>295</v>
      </c>
      <c r="H48" s="2" t="s">
        <v>296</v>
      </c>
      <c r="I48" s="2" t="s">
        <v>297</v>
      </c>
      <c r="J48" s="2" t="s">
        <v>298</v>
      </c>
      <c r="K48" s="624" t="s">
        <v>1145</v>
      </c>
      <c r="L48" s="624" t="s">
        <v>1146</v>
      </c>
      <c r="M48" s="624" t="s">
        <v>1147</v>
      </c>
      <c r="N48" s="2" t="s">
        <v>1148</v>
      </c>
      <c r="O48" s="853"/>
    </row>
    <row r="49" spans="1:15" ht="102" customHeight="1" thickBot="1">
      <c r="A49" s="883"/>
      <c r="B49" s="882" t="s">
        <v>1198</v>
      </c>
      <c r="C49" s="4" t="s">
        <v>11</v>
      </c>
      <c r="D49" s="5" t="s">
        <v>406</v>
      </c>
      <c r="E49" s="170" t="s">
        <v>57</v>
      </c>
      <c r="F49" s="69"/>
      <c r="G49" s="5">
        <v>0</v>
      </c>
      <c r="H49" s="420">
        <v>0.7</v>
      </c>
      <c r="I49" s="356">
        <v>0.7</v>
      </c>
      <c r="J49" s="632" t="s">
        <v>1199</v>
      </c>
      <c r="K49" s="47" t="s">
        <v>1200</v>
      </c>
      <c r="L49" s="47" t="s">
        <v>1200</v>
      </c>
      <c r="M49" s="47" t="s">
        <v>1200</v>
      </c>
      <c r="N49" s="47" t="s">
        <v>1200</v>
      </c>
      <c r="O49" s="853"/>
    </row>
    <row r="50" spans="1:15" ht="46.5" thickBot="1">
      <c r="A50" s="883"/>
      <c r="B50" s="883"/>
      <c r="C50" s="130" t="s">
        <v>15</v>
      </c>
      <c r="D50" s="7"/>
      <c r="E50" s="65"/>
      <c r="F50" s="322" t="s">
        <v>646</v>
      </c>
      <c r="G50" s="323" t="s">
        <v>647</v>
      </c>
      <c r="H50" s="322" t="s">
        <v>936</v>
      </c>
      <c r="I50" s="321" t="s">
        <v>1201</v>
      </c>
      <c r="J50" s="8"/>
      <c r="K50" s="627"/>
      <c r="L50" s="627"/>
      <c r="M50" s="627"/>
      <c r="N50" s="8"/>
      <c r="O50" s="853"/>
    </row>
    <row r="51" spans="1:15" ht="12" thickBot="1">
      <c r="A51" s="883"/>
      <c r="B51" s="883"/>
      <c r="C51" s="9"/>
      <c r="D51" s="818" t="s">
        <v>36</v>
      </c>
      <c r="E51" s="819"/>
      <c r="F51" s="819"/>
      <c r="G51" s="819"/>
      <c r="H51" s="819"/>
      <c r="I51" s="819"/>
      <c r="J51" s="819"/>
      <c r="K51" s="819"/>
      <c r="L51" s="819"/>
      <c r="M51" s="819"/>
      <c r="N51" s="820"/>
      <c r="O51" s="853"/>
    </row>
    <row r="52" spans="1:15" ht="12" thickBot="1">
      <c r="A52" s="6"/>
      <c r="B52" s="884"/>
      <c r="C52" s="11"/>
      <c r="D52" s="821" t="s">
        <v>1202</v>
      </c>
      <c r="E52" s="822"/>
      <c r="F52" s="822"/>
      <c r="G52" s="822"/>
      <c r="H52" s="822"/>
      <c r="I52" s="822"/>
      <c r="J52" s="822"/>
      <c r="K52" s="822"/>
      <c r="L52" s="822"/>
      <c r="M52" s="822"/>
      <c r="N52" s="823"/>
      <c r="O52" s="853"/>
    </row>
    <row r="53" spans="1:15" ht="12" thickBot="1">
      <c r="A53" s="828" t="s">
        <v>1203</v>
      </c>
      <c r="B53" s="127" t="s">
        <v>1204</v>
      </c>
      <c r="C53" s="127"/>
      <c r="D53" s="132" t="s">
        <v>61</v>
      </c>
      <c r="E53" s="132"/>
      <c r="F53" s="132"/>
      <c r="G53" s="132" t="s">
        <v>63</v>
      </c>
      <c r="H53" s="18"/>
      <c r="I53" s="18"/>
      <c r="J53" s="18"/>
      <c r="K53" s="643"/>
      <c r="L53" s="643"/>
      <c r="M53" s="643"/>
      <c r="N53" s="832" t="s">
        <v>410</v>
      </c>
      <c r="O53" s="860"/>
    </row>
    <row r="54" spans="1:15" ht="12" thickBot="1">
      <c r="A54" s="829"/>
      <c r="B54" s="132"/>
      <c r="C54" s="132"/>
      <c r="D54" s="132"/>
      <c r="E54" s="132"/>
      <c r="F54" s="132"/>
      <c r="G54" s="132"/>
      <c r="H54" s="18"/>
      <c r="I54" s="18"/>
      <c r="J54" s="18"/>
      <c r="K54" s="643"/>
      <c r="L54" s="643"/>
      <c r="M54" s="643"/>
      <c r="N54" s="832"/>
      <c r="O54" s="833"/>
    </row>
    <row r="55" spans="1:15" ht="12" thickBot="1">
      <c r="A55" s="828" t="s">
        <v>1205</v>
      </c>
      <c r="B55" s="126" t="s">
        <v>412</v>
      </c>
      <c r="C55" s="17"/>
      <c r="D55" s="834"/>
      <c r="E55" s="835"/>
      <c r="F55" s="835"/>
      <c r="G55" s="835"/>
      <c r="H55" s="835"/>
      <c r="I55" s="835"/>
      <c r="J55" s="835"/>
      <c r="K55" s="835"/>
      <c r="L55" s="835"/>
      <c r="M55" s="835"/>
      <c r="N55" s="835"/>
      <c r="O55" s="836"/>
    </row>
    <row r="56" spans="1:15" ht="23.45" thickBot="1">
      <c r="A56" s="829"/>
      <c r="B56" s="132" t="s">
        <v>1206</v>
      </c>
      <c r="C56" s="18"/>
      <c r="D56" s="837"/>
      <c r="E56" s="838"/>
      <c r="F56" s="838"/>
      <c r="G56" s="838"/>
      <c r="H56" s="838"/>
      <c r="I56" s="838"/>
      <c r="J56" s="838"/>
      <c r="K56" s="838"/>
      <c r="L56" s="838"/>
      <c r="M56" s="838"/>
      <c r="N56" s="838"/>
      <c r="O56" s="839"/>
    </row>
    <row r="57" spans="1:15" ht="12" thickBot="1">
      <c r="A57" s="12"/>
      <c r="B57" s="12"/>
      <c r="C57" s="12"/>
      <c r="D57" s="12"/>
      <c r="E57" s="12"/>
      <c r="F57" s="12"/>
      <c r="G57" s="12"/>
      <c r="H57" s="12"/>
      <c r="I57" s="12"/>
      <c r="J57" s="12"/>
      <c r="K57" s="644"/>
      <c r="L57" s="644"/>
      <c r="M57" s="644"/>
      <c r="N57" s="12"/>
      <c r="O57" s="12"/>
    </row>
    <row r="58" spans="1:15" ht="12" hidden="1" thickBot="1">
      <c r="A58" s="12"/>
      <c r="B58" s="12"/>
      <c r="C58" s="12"/>
      <c r="D58" s="12"/>
      <c r="E58" s="12"/>
      <c r="F58" s="12"/>
      <c r="G58" s="12"/>
      <c r="H58" s="12"/>
      <c r="I58" s="12"/>
      <c r="J58" s="12"/>
      <c r="K58" s="644"/>
      <c r="L58" s="644"/>
      <c r="M58" s="644"/>
      <c r="N58" s="12"/>
      <c r="O58" s="12"/>
    </row>
    <row r="59" spans="1:15" ht="12" hidden="1" thickBot="1">
      <c r="A59" s="12"/>
      <c r="B59" s="12"/>
      <c r="C59" s="12"/>
      <c r="D59" s="12"/>
      <c r="E59" s="12"/>
      <c r="F59" s="12"/>
      <c r="G59" s="12"/>
      <c r="H59" s="12"/>
      <c r="I59" s="12"/>
      <c r="J59" s="12"/>
      <c r="K59" s="644"/>
      <c r="L59" s="644"/>
      <c r="M59" s="644"/>
      <c r="N59" s="12"/>
      <c r="O59" s="12"/>
    </row>
    <row r="60" spans="1:15" ht="12" hidden="1" thickBot="1">
      <c r="A60" s="12"/>
      <c r="B60" s="12"/>
      <c r="C60" s="12"/>
      <c r="D60" s="12"/>
      <c r="E60" s="12"/>
      <c r="F60" s="12"/>
      <c r="G60" s="12"/>
      <c r="H60" s="12"/>
      <c r="I60" s="12"/>
      <c r="J60" s="12"/>
      <c r="K60" s="644"/>
      <c r="L60" s="644"/>
      <c r="M60" s="644"/>
      <c r="N60" s="12"/>
      <c r="O60" s="12"/>
    </row>
    <row r="61" spans="1:15" ht="27.95" customHeight="1" thickBot="1">
      <c r="A61" s="13" t="s">
        <v>69</v>
      </c>
      <c r="B61" s="14" t="s">
        <v>70</v>
      </c>
      <c r="C61" s="58"/>
      <c r="D61" s="15" t="s">
        <v>400</v>
      </c>
      <c r="E61" s="102" t="s">
        <v>293</v>
      </c>
      <c r="F61" s="2" t="s">
        <v>294</v>
      </c>
      <c r="G61" s="2" t="s">
        <v>295</v>
      </c>
      <c r="H61" s="2" t="s">
        <v>296</v>
      </c>
      <c r="I61" s="2" t="s">
        <v>297</v>
      </c>
      <c r="J61" s="2" t="s">
        <v>298</v>
      </c>
      <c r="K61" s="624" t="s">
        <v>1145</v>
      </c>
      <c r="L61" s="624" t="s">
        <v>1146</v>
      </c>
      <c r="M61" s="624" t="s">
        <v>1147</v>
      </c>
      <c r="N61" s="2" t="s">
        <v>1148</v>
      </c>
      <c r="O61" s="16" t="s">
        <v>43</v>
      </c>
    </row>
    <row r="62" spans="1:15" ht="192.75" customHeight="1" thickBot="1">
      <c r="A62" s="3" t="s">
        <v>1207</v>
      </c>
      <c r="B62" s="3" t="s">
        <v>1208</v>
      </c>
      <c r="C62" s="4" t="s">
        <v>11</v>
      </c>
      <c r="D62" s="5" t="s">
        <v>1209</v>
      </c>
      <c r="E62" s="346" t="s">
        <v>326</v>
      </c>
      <c r="F62" s="8" t="s">
        <v>1210</v>
      </c>
      <c r="G62" s="5" t="s">
        <v>1211</v>
      </c>
      <c r="H62" s="5" t="s">
        <v>1212</v>
      </c>
      <c r="I62" s="5" t="s">
        <v>943</v>
      </c>
      <c r="J62" s="625" t="s">
        <v>1213</v>
      </c>
      <c r="K62" s="625" t="s">
        <v>1214</v>
      </c>
      <c r="L62" s="625" t="s">
        <v>1214</v>
      </c>
      <c r="M62" s="625" t="s">
        <v>1214</v>
      </c>
      <c r="N62" s="625" t="s">
        <v>1214</v>
      </c>
      <c r="O62" s="852" t="s">
        <v>1215</v>
      </c>
    </row>
    <row r="63" spans="1:15" ht="242.1" thickBot="1">
      <c r="A63" s="6"/>
      <c r="B63" s="6"/>
      <c r="C63" s="130" t="s">
        <v>15</v>
      </c>
      <c r="D63" s="7"/>
      <c r="E63" s="8"/>
      <c r="F63" s="322" t="s">
        <v>1216</v>
      </c>
      <c r="G63" s="322" t="s">
        <v>1217</v>
      </c>
      <c r="H63" s="322" t="s">
        <v>1218</v>
      </c>
      <c r="I63" s="321" t="s">
        <v>1219</v>
      </c>
      <c r="J63" s="8"/>
      <c r="K63" s="627"/>
      <c r="L63" s="627"/>
      <c r="M63" s="627"/>
      <c r="N63" s="8"/>
      <c r="O63" s="853"/>
    </row>
    <row r="64" spans="1:15" ht="12" thickBot="1">
      <c r="A64" s="6"/>
      <c r="B64" s="6"/>
      <c r="C64" s="818" t="s">
        <v>36</v>
      </c>
      <c r="D64" s="819"/>
      <c r="E64" s="819"/>
      <c r="F64" s="819"/>
      <c r="G64" s="819"/>
      <c r="H64" s="819"/>
      <c r="I64" s="819"/>
      <c r="J64" s="819"/>
      <c r="K64" s="819"/>
      <c r="L64" s="819"/>
      <c r="M64" s="819"/>
      <c r="N64" s="820"/>
      <c r="O64" s="853"/>
    </row>
    <row r="65" spans="1:16" ht="16.5" customHeight="1" thickBot="1">
      <c r="A65" s="6"/>
      <c r="B65" s="10"/>
      <c r="C65" s="821" t="s">
        <v>418</v>
      </c>
      <c r="D65" s="822"/>
      <c r="E65" s="822"/>
      <c r="F65" s="822"/>
      <c r="G65" s="822"/>
      <c r="H65" s="822"/>
      <c r="I65" s="822"/>
      <c r="J65" s="822"/>
      <c r="K65" s="822"/>
      <c r="L65" s="822"/>
      <c r="M65" s="822"/>
      <c r="N65" s="823"/>
      <c r="O65" s="854"/>
    </row>
    <row r="66" spans="1:16" ht="23.45" customHeight="1" thickBot="1">
      <c r="A66" s="6"/>
      <c r="B66" s="1" t="s">
        <v>78</v>
      </c>
      <c r="C66" s="1"/>
      <c r="D66" s="2" t="s">
        <v>1220</v>
      </c>
      <c r="E66" s="77" t="s">
        <v>293</v>
      </c>
      <c r="F66" s="2" t="s">
        <v>294</v>
      </c>
      <c r="G66" s="2" t="s">
        <v>295</v>
      </c>
      <c r="H66" s="2" t="s">
        <v>296</v>
      </c>
      <c r="I66" s="2" t="s">
        <v>297</v>
      </c>
      <c r="J66" s="2" t="s">
        <v>298</v>
      </c>
      <c r="K66" s="624" t="s">
        <v>1145</v>
      </c>
      <c r="L66" s="624" t="s">
        <v>1146</v>
      </c>
      <c r="M66" s="624" t="s">
        <v>1147</v>
      </c>
      <c r="N66" s="2" t="s">
        <v>1148</v>
      </c>
      <c r="O66" s="16" t="s">
        <v>43</v>
      </c>
    </row>
    <row r="67" spans="1:16" ht="128.44999999999999" customHeight="1" thickBot="1">
      <c r="A67" s="6"/>
      <c r="B67" s="1008" t="s">
        <v>1221</v>
      </c>
      <c r="C67" s="20" t="s">
        <v>11</v>
      </c>
      <c r="D67" s="625" t="s">
        <v>1222</v>
      </c>
      <c r="E67" s="346" t="s">
        <v>326</v>
      </c>
      <c r="F67" s="52"/>
      <c r="G67" s="50"/>
      <c r="H67" s="645"/>
      <c r="I67" s="50"/>
      <c r="J67" s="625" t="s">
        <v>1223</v>
      </c>
      <c r="K67" s="625" t="s">
        <v>1224</v>
      </c>
      <c r="L67" s="625" t="s">
        <v>1225</v>
      </c>
      <c r="M67" s="625" t="s">
        <v>1226</v>
      </c>
      <c r="N67" s="625" t="s">
        <v>1227</v>
      </c>
      <c r="O67" s="1029" t="s">
        <v>1228</v>
      </c>
    </row>
    <row r="68" spans="1:16" ht="12.95" customHeight="1" thickBot="1">
      <c r="A68" s="6"/>
      <c r="B68" s="1009"/>
      <c r="C68" s="4" t="s">
        <v>15</v>
      </c>
      <c r="D68" s="21"/>
      <c r="E68" s="8"/>
      <c r="F68" s="52"/>
      <c r="G68" s="52"/>
      <c r="H68" s="52"/>
      <c r="I68" s="646"/>
      <c r="J68" s="8"/>
      <c r="K68" s="627"/>
      <c r="L68" s="627"/>
      <c r="M68" s="627"/>
      <c r="N68" s="8"/>
      <c r="O68" s="1030"/>
    </row>
    <row r="69" spans="1:16" ht="12.95" customHeight="1" thickBot="1">
      <c r="A69" s="6"/>
      <c r="B69" s="1009"/>
      <c r="C69" s="818" t="s">
        <v>36</v>
      </c>
      <c r="D69" s="819"/>
      <c r="E69" s="819"/>
      <c r="F69" s="819"/>
      <c r="G69" s="819"/>
      <c r="H69" s="819"/>
      <c r="I69" s="819"/>
      <c r="J69" s="819"/>
      <c r="K69" s="819"/>
      <c r="L69" s="819"/>
      <c r="M69" s="819"/>
      <c r="N69" s="820"/>
      <c r="O69" s="1030"/>
    </row>
    <row r="70" spans="1:16" ht="12.95" customHeight="1" thickBot="1">
      <c r="A70" s="6"/>
      <c r="B70" s="1018"/>
      <c r="C70" s="1028" t="s">
        <v>1229</v>
      </c>
      <c r="D70" s="1005"/>
      <c r="E70" s="1005"/>
      <c r="F70" s="1005"/>
      <c r="G70" s="1005"/>
      <c r="H70" s="1005"/>
      <c r="I70" s="1005"/>
      <c r="J70" s="1005"/>
      <c r="K70" s="1005"/>
      <c r="L70" s="1005"/>
      <c r="M70" s="1005"/>
      <c r="N70" s="1006"/>
      <c r="O70" s="1030"/>
    </row>
    <row r="71" spans="1:16" ht="23.45" customHeight="1" thickBot="1">
      <c r="A71" s="6"/>
      <c r="B71" s="1" t="s">
        <v>85</v>
      </c>
      <c r="C71" s="1"/>
      <c r="D71" s="2" t="s">
        <v>1220</v>
      </c>
      <c r="E71" s="77" t="s">
        <v>293</v>
      </c>
      <c r="F71" s="2" t="s">
        <v>294</v>
      </c>
      <c r="G71" s="2" t="s">
        <v>295</v>
      </c>
      <c r="H71" s="2" t="s">
        <v>296</v>
      </c>
      <c r="I71" s="2" t="s">
        <v>297</v>
      </c>
      <c r="J71" s="2" t="s">
        <v>298</v>
      </c>
      <c r="K71" s="624" t="s">
        <v>1145</v>
      </c>
      <c r="L71" s="624" t="s">
        <v>1146</v>
      </c>
      <c r="M71" s="624" t="s">
        <v>1147</v>
      </c>
      <c r="N71" s="2" t="s">
        <v>1148</v>
      </c>
      <c r="O71" s="1030"/>
    </row>
    <row r="72" spans="1:16" s="652" customFormat="1" ht="48.75" customHeight="1" thickBot="1">
      <c r="A72" s="647"/>
      <c r="B72" s="638" t="s">
        <v>1230</v>
      </c>
      <c r="C72" s="20" t="s">
        <v>11</v>
      </c>
      <c r="D72" s="642">
        <v>469000</v>
      </c>
      <c r="E72" s="648"/>
      <c r="F72" s="649"/>
      <c r="G72" s="143"/>
      <c r="H72" s="143"/>
      <c r="I72" s="650"/>
      <c r="J72" s="642">
        <v>100000</v>
      </c>
      <c r="K72" s="642">
        <v>120000</v>
      </c>
      <c r="L72" s="642">
        <v>150000</v>
      </c>
      <c r="M72" s="642">
        <v>180000</v>
      </c>
      <c r="N72" s="625" t="s">
        <v>1231</v>
      </c>
      <c r="O72" s="1030"/>
      <c r="P72" s="651"/>
    </row>
    <row r="73" spans="1:16" ht="12" thickBot="1">
      <c r="A73" s="6"/>
      <c r="B73" s="653"/>
      <c r="C73" s="4" t="s">
        <v>15</v>
      </c>
      <c r="D73" s="21"/>
      <c r="E73" s="8"/>
      <c r="F73" s="52"/>
      <c r="G73" s="52"/>
      <c r="H73" s="52"/>
      <c r="I73" s="52"/>
      <c r="J73" s="8"/>
      <c r="K73" s="627"/>
      <c r="L73" s="627"/>
      <c r="M73" s="627"/>
      <c r="N73" s="8"/>
      <c r="O73" s="1030"/>
    </row>
    <row r="74" spans="1:16" ht="12" thickBot="1">
      <c r="A74" s="6"/>
      <c r="B74" s="6"/>
      <c r="C74" s="818" t="s">
        <v>36</v>
      </c>
      <c r="D74" s="819"/>
      <c r="E74" s="819"/>
      <c r="F74" s="819"/>
      <c r="G74" s="819"/>
      <c r="H74" s="819"/>
      <c r="I74" s="819"/>
      <c r="J74" s="819"/>
      <c r="K74" s="819"/>
      <c r="L74" s="819"/>
      <c r="M74" s="819"/>
      <c r="N74" s="820"/>
      <c r="O74" s="1030"/>
    </row>
    <row r="75" spans="1:16" ht="12" thickBot="1">
      <c r="A75" s="10"/>
      <c r="B75" s="10"/>
      <c r="C75" s="902" t="s">
        <v>1232</v>
      </c>
      <c r="D75" s="903"/>
      <c r="E75" s="903"/>
      <c r="F75" s="903"/>
      <c r="G75" s="903"/>
      <c r="H75" s="903"/>
      <c r="I75" s="903"/>
      <c r="J75" s="903"/>
      <c r="K75" s="903"/>
      <c r="L75" s="903"/>
      <c r="M75" s="903"/>
      <c r="N75" s="904"/>
      <c r="O75" s="1031"/>
    </row>
    <row r="76" spans="1:16" ht="23.1" customHeight="1" thickBot="1">
      <c r="A76" s="844"/>
      <c r="B76" s="654" t="s">
        <v>88</v>
      </c>
      <c r="C76" s="1"/>
      <c r="D76" s="2" t="s">
        <v>400</v>
      </c>
      <c r="E76" s="77" t="s">
        <v>293</v>
      </c>
      <c r="F76" s="2" t="s">
        <v>294</v>
      </c>
      <c r="G76" s="2" t="s">
        <v>295</v>
      </c>
      <c r="H76" s="2" t="s">
        <v>296</v>
      </c>
      <c r="I76" s="2" t="s">
        <v>297</v>
      </c>
      <c r="J76" s="2" t="s">
        <v>298</v>
      </c>
      <c r="K76" s="624" t="s">
        <v>1145</v>
      </c>
      <c r="L76" s="624" t="s">
        <v>1146</v>
      </c>
      <c r="M76" s="624" t="s">
        <v>1147</v>
      </c>
      <c r="N76" s="2" t="s">
        <v>1148</v>
      </c>
      <c r="O76" s="16" t="s">
        <v>43</v>
      </c>
    </row>
    <row r="77" spans="1:16" ht="112.5" customHeight="1" thickBot="1">
      <c r="A77" s="844"/>
      <c r="B77" s="911" t="s">
        <v>1233</v>
      </c>
      <c r="C77" s="20" t="s">
        <v>11</v>
      </c>
      <c r="D77" s="5">
        <v>0</v>
      </c>
      <c r="E77" s="79" t="s">
        <v>348</v>
      </c>
      <c r="F77" s="8" t="s">
        <v>348</v>
      </c>
      <c r="G77" s="8">
        <v>200</v>
      </c>
      <c r="H77" s="53">
        <v>6</v>
      </c>
      <c r="I77" s="53" t="s">
        <v>970</v>
      </c>
      <c r="J77" s="655"/>
      <c r="K77" s="656"/>
      <c r="L77" s="656"/>
      <c r="M77" s="656"/>
      <c r="N77" s="655">
        <v>6</v>
      </c>
    </row>
    <row r="78" spans="1:16" ht="185.1" customHeight="1" thickBot="1">
      <c r="A78" s="844"/>
      <c r="B78" s="912"/>
      <c r="C78" s="4" t="s">
        <v>15</v>
      </c>
      <c r="D78" s="301"/>
      <c r="E78" s="8"/>
      <c r="F78" s="322" t="s">
        <v>350</v>
      </c>
      <c r="G78" s="322" t="s">
        <v>971</v>
      </c>
      <c r="H78" s="321" t="s">
        <v>972</v>
      </c>
      <c r="I78" s="322" t="s">
        <v>1234</v>
      </c>
      <c r="J78" s="655"/>
      <c r="K78" s="656"/>
      <c r="L78" s="656"/>
      <c r="M78" s="656"/>
      <c r="N78" s="655"/>
    </row>
    <row r="79" spans="1:16" ht="12" thickBot="1">
      <c r="A79" s="844"/>
      <c r="B79" s="6"/>
      <c r="C79" s="818" t="s">
        <v>36</v>
      </c>
      <c r="D79" s="819"/>
      <c r="E79" s="819"/>
      <c r="F79" s="819"/>
      <c r="G79" s="819"/>
      <c r="H79" s="819"/>
      <c r="I79" s="819"/>
      <c r="J79" s="819"/>
      <c r="K79" s="819"/>
      <c r="L79" s="819"/>
      <c r="M79" s="819"/>
      <c r="N79" s="820"/>
      <c r="O79" s="311"/>
    </row>
    <row r="80" spans="1:16" ht="12" thickBot="1">
      <c r="A80" s="844"/>
      <c r="B80" s="10"/>
      <c r="C80" s="821" t="s">
        <v>433</v>
      </c>
      <c r="D80" s="822"/>
      <c r="E80" s="822"/>
      <c r="F80" s="822"/>
      <c r="G80" s="822"/>
      <c r="H80" s="822"/>
      <c r="I80" s="822"/>
      <c r="J80" s="822"/>
      <c r="K80" s="822"/>
      <c r="L80" s="822"/>
      <c r="M80" s="822"/>
      <c r="N80" s="823"/>
      <c r="O80" s="311"/>
    </row>
    <row r="81" spans="1:16" s="347" customFormat="1" ht="23.1" customHeight="1" thickBot="1">
      <c r="A81" s="844"/>
      <c r="B81" s="73" t="s">
        <v>1235</v>
      </c>
      <c r="C81" s="14"/>
      <c r="D81" s="15" t="s">
        <v>400</v>
      </c>
      <c r="E81" s="2" t="s">
        <v>293</v>
      </c>
      <c r="F81" s="2" t="s">
        <v>294</v>
      </c>
      <c r="G81" s="2" t="s">
        <v>295</v>
      </c>
      <c r="H81" s="2" t="s">
        <v>296</v>
      </c>
      <c r="I81" s="2" t="s">
        <v>297</v>
      </c>
      <c r="J81" s="2" t="s">
        <v>298</v>
      </c>
      <c r="K81" s="624" t="s">
        <v>1145</v>
      </c>
      <c r="L81" s="624" t="s">
        <v>1146</v>
      </c>
      <c r="M81" s="624" t="s">
        <v>1147</v>
      </c>
      <c r="N81" s="2" t="s">
        <v>1148</v>
      </c>
      <c r="O81" s="853"/>
      <c r="P81" s="622"/>
    </row>
    <row r="82" spans="1:16" s="347" customFormat="1" ht="92.45" thickBot="1">
      <c r="A82" s="844"/>
      <c r="B82" s="3" t="s">
        <v>1236</v>
      </c>
      <c r="C82" s="20" t="s">
        <v>11</v>
      </c>
      <c r="D82" s="5">
        <v>0</v>
      </c>
      <c r="E82" s="79"/>
      <c r="F82" s="355"/>
      <c r="G82" s="355"/>
      <c r="H82" s="8" t="s">
        <v>760</v>
      </c>
      <c r="I82" s="8" t="s">
        <v>977</v>
      </c>
      <c r="J82" s="627" t="s">
        <v>1237</v>
      </c>
      <c r="K82" s="627" t="s">
        <v>1237</v>
      </c>
      <c r="L82" s="627" t="s">
        <v>1237</v>
      </c>
      <c r="M82" s="627" t="s">
        <v>1237</v>
      </c>
      <c r="N82" s="627" t="s">
        <v>1237</v>
      </c>
      <c r="O82" s="853"/>
      <c r="P82" s="622"/>
    </row>
    <row r="83" spans="1:16" s="347" customFormat="1" ht="92.45" thickBot="1">
      <c r="A83" s="844"/>
      <c r="B83" s="6"/>
      <c r="C83" s="4" t="s">
        <v>15</v>
      </c>
      <c r="D83" s="301"/>
      <c r="E83" s="355"/>
      <c r="F83" s="355"/>
      <c r="G83" s="355"/>
      <c r="H83" s="322" t="s">
        <v>978</v>
      </c>
      <c r="I83" s="322" t="s">
        <v>1238</v>
      </c>
      <c r="J83" s="8"/>
      <c r="K83" s="627"/>
      <c r="L83" s="627"/>
      <c r="M83" s="627"/>
      <c r="N83" s="8"/>
      <c r="O83" s="853"/>
      <c r="P83" s="622"/>
    </row>
    <row r="84" spans="1:16" s="347" customFormat="1" ht="12" thickBot="1">
      <c r="A84" s="844"/>
      <c r="B84" s="6"/>
      <c r="C84" s="818" t="s">
        <v>36</v>
      </c>
      <c r="D84" s="819"/>
      <c r="E84" s="819"/>
      <c r="F84" s="819"/>
      <c r="G84" s="819"/>
      <c r="H84" s="819"/>
      <c r="I84" s="819"/>
      <c r="J84" s="819"/>
      <c r="K84" s="819"/>
      <c r="L84" s="819"/>
      <c r="M84" s="819"/>
      <c r="N84" s="820"/>
      <c r="O84" s="853"/>
      <c r="P84" s="622"/>
    </row>
    <row r="85" spans="1:16" s="347" customFormat="1" ht="12" thickBot="1">
      <c r="A85" s="844"/>
      <c r="B85" s="10"/>
      <c r="C85" s="821" t="s">
        <v>687</v>
      </c>
      <c r="D85" s="822"/>
      <c r="E85" s="822"/>
      <c r="F85" s="822"/>
      <c r="G85" s="822"/>
      <c r="H85" s="822"/>
      <c r="I85" s="822"/>
      <c r="J85" s="822"/>
      <c r="K85" s="822"/>
      <c r="L85" s="822"/>
      <c r="M85" s="822"/>
      <c r="N85" s="823"/>
      <c r="O85" s="854"/>
      <c r="P85" s="622"/>
    </row>
    <row r="86" spans="1:16" s="347" customFormat="1" ht="30.6" customHeight="1" thickBot="1">
      <c r="A86" s="844"/>
      <c r="B86" s="73" t="s">
        <v>1239</v>
      </c>
      <c r="C86" s="14"/>
      <c r="D86" s="15" t="s">
        <v>400</v>
      </c>
      <c r="E86" s="2" t="s">
        <v>293</v>
      </c>
      <c r="F86" s="2" t="s">
        <v>294</v>
      </c>
      <c r="G86" s="2" t="s">
        <v>295</v>
      </c>
      <c r="H86" s="2" t="s">
        <v>296</v>
      </c>
      <c r="I86" s="2" t="s">
        <v>297</v>
      </c>
      <c r="J86" s="2" t="s">
        <v>298</v>
      </c>
      <c r="K86" s="624" t="s">
        <v>1145</v>
      </c>
      <c r="L86" s="624" t="s">
        <v>1146</v>
      </c>
      <c r="M86" s="624" t="s">
        <v>1147</v>
      </c>
      <c r="N86" s="2" t="s">
        <v>1148</v>
      </c>
      <c r="O86" s="620"/>
      <c r="P86" s="622"/>
    </row>
    <row r="87" spans="1:16" s="347" customFormat="1" ht="35.1" thickBot="1">
      <c r="A87" s="844"/>
      <c r="B87" s="638" t="s">
        <v>1240</v>
      </c>
      <c r="C87" s="20" t="s">
        <v>11</v>
      </c>
      <c r="D87" s="5">
        <v>0</v>
      </c>
      <c r="E87" s="79"/>
      <c r="F87" s="355"/>
      <c r="G87" s="355"/>
      <c r="H87" s="355"/>
      <c r="I87" s="355"/>
      <c r="J87" s="657" t="s">
        <v>1241</v>
      </c>
      <c r="K87" s="657">
        <v>0.3</v>
      </c>
      <c r="L87" s="657">
        <v>0.3</v>
      </c>
      <c r="M87" s="657">
        <v>0.3</v>
      </c>
      <c r="N87" s="657">
        <v>0.3</v>
      </c>
      <c r="O87" s="620"/>
      <c r="P87" s="622"/>
    </row>
    <row r="88" spans="1:16" s="347" customFormat="1" ht="12" thickBot="1">
      <c r="A88" s="844"/>
      <c r="B88" s="6"/>
      <c r="C88" s="4" t="s">
        <v>15</v>
      </c>
      <c r="D88" s="301"/>
      <c r="E88" s="355"/>
      <c r="F88" s="355"/>
      <c r="G88" s="355"/>
      <c r="H88" s="355"/>
      <c r="I88" s="355"/>
      <c r="J88" s="8"/>
      <c r="K88" s="627"/>
      <c r="L88" s="627"/>
      <c r="M88" s="627"/>
      <c r="N88" s="8"/>
      <c r="O88" s="620"/>
      <c r="P88" s="622"/>
    </row>
    <row r="89" spans="1:16" s="347" customFormat="1" ht="12" thickBot="1">
      <c r="A89" s="844"/>
      <c r="B89" s="6"/>
      <c r="C89" s="818" t="s">
        <v>36</v>
      </c>
      <c r="D89" s="819"/>
      <c r="E89" s="819"/>
      <c r="F89" s="819"/>
      <c r="G89" s="819"/>
      <c r="H89" s="819"/>
      <c r="I89" s="819"/>
      <c r="J89" s="819"/>
      <c r="K89" s="819"/>
      <c r="L89" s="819"/>
      <c r="M89" s="819"/>
      <c r="N89" s="820"/>
      <c r="O89" s="620"/>
      <c r="P89" s="622"/>
    </row>
    <row r="90" spans="1:16" s="347" customFormat="1" ht="12" thickBot="1">
      <c r="A90" s="844"/>
      <c r="B90" s="10"/>
      <c r="C90" s="1028" t="s">
        <v>1242</v>
      </c>
      <c r="D90" s="1005"/>
      <c r="E90" s="1005"/>
      <c r="F90" s="1005"/>
      <c r="G90" s="1005"/>
      <c r="H90" s="1005"/>
      <c r="I90" s="1005"/>
      <c r="J90" s="1005"/>
      <c r="K90" s="1005"/>
      <c r="L90" s="1005"/>
      <c r="M90" s="1005"/>
      <c r="N90" s="1006"/>
      <c r="O90" s="620"/>
      <c r="P90" s="622"/>
    </row>
    <row r="91" spans="1:16" s="347" customFormat="1" ht="23.1" customHeight="1" thickBot="1">
      <c r="A91" s="844"/>
      <c r="B91" s="73" t="s">
        <v>191</v>
      </c>
      <c r="C91" s="14"/>
      <c r="D91" s="15" t="s">
        <v>1243</v>
      </c>
      <c r="E91" s="2" t="s">
        <v>293</v>
      </c>
      <c r="F91" s="2" t="s">
        <v>294</v>
      </c>
      <c r="G91" s="2" t="s">
        <v>295</v>
      </c>
      <c r="H91" s="2" t="s">
        <v>296</v>
      </c>
      <c r="I91" s="2" t="s">
        <v>297</v>
      </c>
      <c r="J91" s="2" t="s">
        <v>298</v>
      </c>
      <c r="K91" s="624" t="s">
        <v>1145</v>
      </c>
      <c r="L91" s="624" t="s">
        <v>1146</v>
      </c>
      <c r="M91" s="624" t="s">
        <v>1147</v>
      </c>
      <c r="N91" s="2" t="s">
        <v>1148</v>
      </c>
      <c r="O91" s="853"/>
      <c r="P91" s="622"/>
    </row>
    <row r="92" spans="1:16" s="347" customFormat="1" ht="49.5" customHeight="1" thickBot="1">
      <c r="A92" s="844"/>
      <c r="B92" s="638" t="s">
        <v>1244</v>
      </c>
      <c r="C92" s="20" t="s">
        <v>11</v>
      </c>
      <c r="D92" s="658">
        <v>3</v>
      </c>
      <c r="E92" s="79"/>
      <c r="F92" s="355"/>
      <c r="G92" s="355"/>
      <c r="H92" s="355"/>
      <c r="I92" s="355"/>
      <c r="J92" s="659" t="s">
        <v>1245</v>
      </c>
      <c r="K92" s="660" t="s">
        <v>1246</v>
      </c>
      <c r="L92" s="660" t="s">
        <v>1247</v>
      </c>
      <c r="M92" s="660" t="s">
        <v>1247</v>
      </c>
      <c r="N92" s="661" t="s">
        <v>1247</v>
      </c>
      <c r="O92" s="853"/>
      <c r="P92" s="622"/>
    </row>
    <row r="93" spans="1:16" s="347" customFormat="1" ht="12" thickBot="1">
      <c r="A93" s="844"/>
      <c r="B93" s="6"/>
      <c r="C93" s="4" t="s">
        <v>15</v>
      </c>
      <c r="D93" s="301"/>
      <c r="E93" s="355"/>
      <c r="F93" s="355"/>
      <c r="G93" s="355"/>
      <c r="H93" s="355"/>
      <c r="I93" s="355"/>
      <c r="J93" s="8"/>
      <c r="K93" s="627"/>
      <c r="L93" s="627"/>
      <c r="M93" s="627"/>
      <c r="N93" s="8"/>
      <c r="O93" s="853"/>
      <c r="P93" s="622"/>
    </row>
    <row r="94" spans="1:16" s="347" customFormat="1" ht="12" thickBot="1">
      <c r="A94" s="844"/>
      <c r="B94" s="6"/>
      <c r="C94" s="818" t="s">
        <v>36</v>
      </c>
      <c r="D94" s="819"/>
      <c r="E94" s="819"/>
      <c r="F94" s="819"/>
      <c r="G94" s="819"/>
      <c r="H94" s="819"/>
      <c r="I94" s="819"/>
      <c r="J94" s="819"/>
      <c r="K94" s="819"/>
      <c r="L94" s="819"/>
      <c r="M94" s="819"/>
      <c r="N94" s="820"/>
      <c r="O94" s="853"/>
      <c r="P94" s="622"/>
    </row>
    <row r="95" spans="1:16" s="347" customFormat="1" ht="12" thickBot="1">
      <c r="A95" s="844"/>
      <c r="B95" s="10"/>
      <c r="C95" s="1028" t="s">
        <v>1248</v>
      </c>
      <c r="D95" s="1005"/>
      <c r="E95" s="1005"/>
      <c r="F95" s="1005"/>
      <c r="G95" s="1005"/>
      <c r="H95" s="1005"/>
      <c r="I95" s="1005"/>
      <c r="J95" s="1005"/>
      <c r="K95" s="1005"/>
      <c r="L95" s="1005"/>
      <c r="M95" s="1005"/>
      <c r="N95" s="1006"/>
      <c r="O95" s="854"/>
      <c r="P95" s="622"/>
    </row>
    <row r="96" spans="1:16" ht="23.1" customHeight="1" thickBot="1">
      <c r="A96" s="844"/>
      <c r="B96" s="1" t="s">
        <v>197</v>
      </c>
      <c r="C96" s="1"/>
      <c r="D96" s="2" t="s">
        <v>434</v>
      </c>
      <c r="E96" s="77" t="s">
        <v>293</v>
      </c>
      <c r="F96" s="2" t="s">
        <v>294</v>
      </c>
      <c r="G96" s="2" t="s">
        <v>295</v>
      </c>
      <c r="H96" s="2" t="s">
        <v>296</v>
      </c>
      <c r="I96" s="2" t="s">
        <v>297</v>
      </c>
      <c r="J96" s="2" t="s">
        <v>298</v>
      </c>
      <c r="K96" s="624" t="s">
        <v>1145</v>
      </c>
      <c r="L96" s="624" t="s">
        <v>1146</v>
      </c>
      <c r="M96" s="624" t="s">
        <v>1147</v>
      </c>
      <c r="N96" s="2" t="s">
        <v>1148</v>
      </c>
      <c r="O96" s="16" t="s">
        <v>43</v>
      </c>
    </row>
    <row r="97" spans="1:15" ht="252.95" customHeight="1" thickBot="1">
      <c r="A97" s="844"/>
      <c r="B97" s="882" t="s">
        <v>1249</v>
      </c>
      <c r="C97" s="20" t="s">
        <v>11</v>
      </c>
      <c r="D97" s="5" t="s">
        <v>436</v>
      </c>
      <c r="E97" s="84"/>
      <c r="F97" s="299"/>
      <c r="G97" s="47">
        <v>0.15</v>
      </c>
      <c r="H97" s="356">
        <v>0.15</v>
      </c>
      <c r="I97" s="356">
        <v>0.5</v>
      </c>
      <c r="J97" s="662" t="s">
        <v>1250</v>
      </c>
      <c r="K97" s="662" t="s">
        <v>1251</v>
      </c>
      <c r="L97" s="662" t="s">
        <v>1252</v>
      </c>
      <c r="M97" s="662" t="s">
        <v>1253</v>
      </c>
      <c r="N97" s="662" t="s">
        <v>1253</v>
      </c>
      <c r="O97" s="357" t="s">
        <v>690</v>
      </c>
    </row>
    <row r="98" spans="1:15" ht="200.45" customHeight="1" thickBot="1">
      <c r="A98" s="844"/>
      <c r="B98" s="883"/>
      <c r="C98" s="4" t="s">
        <v>15</v>
      </c>
      <c r="D98" s="299"/>
      <c r="E98" s="299"/>
      <c r="F98" s="299"/>
      <c r="G98" s="326" t="s">
        <v>691</v>
      </c>
      <c r="H98" s="663" t="s">
        <v>982</v>
      </c>
      <c r="I98" s="326" t="s">
        <v>1254</v>
      </c>
      <c r="J98" s="8"/>
      <c r="K98" s="627"/>
      <c r="L98" s="627"/>
      <c r="M98" s="627"/>
      <c r="N98" s="8"/>
      <c r="O98" s="53"/>
    </row>
    <row r="99" spans="1:15" ht="12" thickBot="1">
      <c r="A99" s="844"/>
      <c r="B99" s="883"/>
      <c r="C99" s="846" t="s">
        <v>16</v>
      </c>
      <c r="D99" s="847"/>
      <c r="E99" s="847"/>
      <c r="F99" s="847"/>
      <c r="G99" s="847"/>
      <c r="H99" s="847"/>
      <c r="I99" s="847"/>
      <c r="J99" s="847"/>
      <c r="K99" s="847"/>
      <c r="L99" s="847"/>
      <c r="M99" s="847"/>
      <c r="N99" s="848"/>
      <c r="O99" s="53"/>
    </row>
    <row r="100" spans="1:15" ht="12" thickBot="1">
      <c r="A100" s="844"/>
      <c r="B100" s="883"/>
      <c r="C100" s="821" t="s">
        <v>1255</v>
      </c>
      <c r="D100" s="822"/>
      <c r="E100" s="822"/>
      <c r="F100" s="822"/>
      <c r="G100" s="822"/>
      <c r="H100" s="822"/>
      <c r="I100" s="822"/>
      <c r="J100" s="822"/>
      <c r="K100" s="822"/>
      <c r="L100" s="822"/>
      <c r="M100" s="822"/>
      <c r="N100" s="823"/>
      <c r="O100" s="53"/>
    </row>
    <row r="101" spans="1:15" ht="31.5" customHeight="1" thickBot="1">
      <c r="A101" s="844"/>
      <c r="B101" s="1" t="s">
        <v>203</v>
      </c>
      <c r="C101" s="1"/>
      <c r="D101" s="2" t="s">
        <v>400</v>
      </c>
      <c r="E101" s="77" t="s">
        <v>293</v>
      </c>
      <c r="F101" s="2" t="s">
        <v>294</v>
      </c>
      <c r="G101" s="2" t="s">
        <v>295</v>
      </c>
      <c r="H101" s="2" t="s">
        <v>296</v>
      </c>
      <c r="I101" s="2" t="s">
        <v>297</v>
      </c>
      <c r="J101" s="2" t="s">
        <v>298</v>
      </c>
      <c r="K101" s="624" t="s">
        <v>1145</v>
      </c>
      <c r="L101" s="624" t="s">
        <v>1146</v>
      </c>
      <c r="M101" s="624" t="s">
        <v>1147</v>
      </c>
      <c r="N101" s="2" t="s">
        <v>1148</v>
      </c>
      <c r="O101" s="358" t="s">
        <v>43</v>
      </c>
    </row>
    <row r="102" spans="1:15" ht="126.95" thickBot="1">
      <c r="A102" s="844"/>
      <c r="B102" s="81" t="s">
        <v>1256</v>
      </c>
      <c r="C102" s="20" t="s">
        <v>11</v>
      </c>
      <c r="D102" s="5">
        <v>0</v>
      </c>
      <c r="E102" s="84"/>
      <c r="F102" s="85"/>
      <c r="G102" s="47">
        <v>0</v>
      </c>
      <c r="H102" s="8" t="s">
        <v>696</v>
      </c>
      <c r="I102" s="8" t="s">
        <v>987</v>
      </c>
      <c r="J102" s="8" t="s">
        <v>1257</v>
      </c>
      <c r="K102" s="657" t="s">
        <v>1258</v>
      </c>
      <c r="L102" s="657" t="s">
        <v>1259</v>
      </c>
      <c r="M102" s="657" t="s">
        <v>1259</v>
      </c>
      <c r="N102" s="657" t="s">
        <v>1259</v>
      </c>
      <c r="O102" s="913" t="s">
        <v>699</v>
      </c>
    </row>
    <row r="103" spans="1:15" ht="161.44999999999999" thickBot="1">
      <c r="A103" s="844"/>
      <c r="B103" s="6"/>
      <c r="C103" s="4" t="s">
        <v>15</v>
      </c>
      <c r="D103" s="85"/>
      <c r="E103" s="85"/>
      <c r="F103" s="85"/>
      <c r="G103" s="664" t="s">
        <v>700</v>
      </c>
      <c r="H103" s="321" t="s">
        <v>989</v>
      </c>
      <c r="I103" s="665" t="s">
        <v>1260</v>
      </c>
      <c r="J103" s="81"/>
      <c r="K103" s="631"/>
      <c r="L103" s="631"/>
      <c r="M103" s="631"/>
      <c r="N103" s="81"/>
      <c r="O103" s="914"/>
    </row>
    <row r="104" spans="1:15" ht="12.95" customHeight="1" thickBot="1">
      <c r="A104" s="845"/>
      <c r="B104" s="6"/>
      <c r="C104" s="846" t="s">
        <v>36</v>
      </c>
      <c r="D104" s="847"/>
      <c r="E104" s="847"/>
      <c r="F104" s="847"/>
      <c r="G104" s="847"/>
      <c r="H104" s="847"/>
      <c r="I104" s="847"/>
      <c r="J104" s="1007"/>
      <c r="K104" s="1007"/>
      <c r="L104" s="1007"/>
      <c r="M104" s="1007"/>
      <c r="N104" s="1024"/>
      <c r="O104" s="914"/>
    </row>
    <row r="105" spans="1:15" ht="13.5" customHeight="1" thickTop="1" thickBot="1">
      <c r="A105" s="129"/>
      <c r="B105" s="260"/>
      <c r="C105" s="876" t="s">
        <v>1261</v>
      </c>
      <c r="D105" s="877"/>
      <c r="E105" s="877"/>
      <c r="F105" s="877"/>
      <c r="G105" s="877"/>
      <c r="H105" s="877"/>
      <c r="I105" s="877"/>
      <c r="J105" s="877"/>
      <c r="K105" s="877"/>
      <c r="L105" s="877"/>
      <c r="M105" s="877"/>
      <c r="N105" s="878"/>
      <c r="O105" s="915"/>
    </row>
    <row r="106" spans="1:15" ht="30.6" customHeight="1" thickTop="1" thickBot="1">
      <c r="A106" s="129"/>
      <c r="B106" s="1" t="s">
        <v>1262</v>
      </c>
      <c r="C106" s="1"/>
      <c r="D106" s="2" t="s">
        <v>400</v>
      </c>
      <c r="E106" s="2" t="s">
        <v>293</v>
      </c>
      <c r="F106" s="2" t="s">
        <v>294</v>
      </c>
      <c r="G106" s="2" t="s">
        <v>295</v>
      </c>
      <c r="H106" s="2" t="s">
        <v>296</v>
      </c>
      <c r="I106" s="2" t="s">
        <v>297</v>
      </c>
      <c r="J106" s="2" t="s">
        <v>298</v>
      </c>
      <c r="K106" s="624" t="s">
        <v>1145</v>
      </c>
      <c r="L106" s="624" t="s">
        <v>1146</v>
      </c>
      <c r="M106" s="624" t="s">
        <v>1147</v>
      </c>
      <c r="N106" s="2" t="s">
        <v>1148</v>
      </c>
      <c r="O106" s="358" t="s">
        <v>43</v>
      </c>
    </row>
    <row r="107" spans="1:15" ht="46.5" customHeight="1" thickBot="1">
      <c r="A107" s="129"/>
      <c r="B107" s="666" t="s">
        <v>1263</v>
      </c>
      <c r="C107" s="20" t="s">
        <v>11</v>
      </c>
      <c r="D107" s="8">
        <v>0</v>
      </c>
      <c r="E107" s="84"/>
      <c r="F107" s="85"/>
      <c r="G107" s="85"/>
      <c r="H107" s="8">
        <v>2</v>
      </c>
      <c r="I107" s="8" t="s">
        <v>992</v>
      </c>
      <c r="J107" s="630" t="s">
        <v>1264</v>
      </c>
      <c r="K107" s="646"/>
      <c r="L107" s="646" t="s">
        <v>1265</v>
      </c>
      <c r="M107" s="646" t="s">
        <v>1265</v>
      </c>
      <c r="N107" s="52">
        <v>6</v>
      </c>
      <c r="O107" s="913" t="s">
        <v>703</v>
      </c>
    </row>
    <row r="108" spans="1:15" ht="104.1" thickBot="1">
      <c r="A108" s="129"/>
      <c r="B108" s="6"/>
      <c r="C108" s="4" t="s">
        <v>15</v>
      </c>
      <c r="D108" s="52"/>
      <c r="E108" s="348"/>
      <c r="F108" s="85"/>
      <c r="G108" s="85"/>
      <c r="H108" s="665" t="s">
        <v>993</v>
      </c>
      <c r="I108" s="321" t="s">
        <v>1266</v>
      </c>
      <c r="J108" s="52"/>
      <c r="K108" s="630"/>
      <c r="L108" s="630"/>
      <c r="M108" s="630"/>
      <c r="N108" s="52"/>
      <c r="O108" s="914"/>
    </row>
    <row r="109" spans="1:15" ht="12.95" customHeight="1" thickBot="1">
      <c r="A109" s="129"/>
      <c r="B109" s="6"/>
      <c r="C109" s="1025" t="s">
        <v>36</v>
      </c>
      <c r="D109" s="1026"/>
      <c r="E109" s="1026"/>
      <c r="F109" s="1026"/>
      <c r="G109" s="1026"/>
      <c r="H109" s="1026"/>
      <c r="I109" s="1026"/>
      <c r="J109" s="1026"/>
      <c r="K109" s="1026"/>
      <c r="L109" s="1026"/>
      <c r="M109" s="1026"/>
      <c r="N109" s="1027"/>
      <c r="O109" s="914"/>
    </row>
    <row r="110" spans="1:15" ht="13.5" customHeight="1" thickTop="1" thickBot="1">
      <c r="A110" s="129"/>
      <c r="B110" s="260"/>
      <c r="C110" s="876" t="s">
        <v>704</v>
      </c>
      <c r="D110" s="877"/>
      <c r="E110" s="877"/>
      <c r="F110" s="877"/>
      <c r="G110" s="877"/>
      <c r="H110" s="877"/>
      <c r="I110" s="877"/>
      <c r="J110" s="877"/>
      <c r="K110" s="877"/>
      <c r="L110" s="877"/>
      <c r="M110" s="877"/>
      <c r="N110" s="878"/>
      <c r="O110" s="915"/>
    </row>
    <row r="111" spans="1:15" ht="48.6" customHeight="1" thickTop="1" thickBot="1">
      <c r="A111" s="129"/>
      <c r="B111" s="73" t="s">
        <v>211</v>
      </c>
      <c r="C111" s="1"/>
      <c r="D111" s="2" t="s">
        <v>400</v>
      </c>
      <c r="E111" s="2" t="s">
        <v>293</v>
      </c>
      <c r="F111" s="2" t="s">
        <v>294</v>
      </c>
      <c r="G111" s="2" t="s">
        <v>295</v>
      </c>
      <c r="H111" s="2" t="s">
        <v>296</v>
      </c>
      <c r="I111" s="2" t="s">
        <v>297</v>
      </c>
      <c r="J111" s="2" t="s">
        <v>298</v>
      </c>
      <c r="K111" s="624" t="s">
        <v>1145</v>
      </c>
      <c r="L111" s="624" t="s">
        <v>1146</v>
      </c>
      <c r="M111" s="624" t="s">
        <v>1147</v>
      </c>
      <c r="N111" s="2" t="s">
        <v>1148</v>
      </c>
      <c r="O111" s="358" t="s">
        <v>43</v>
      </c>
    </row>
    <row r="112" spans="1:15" ht="46.5" customHeight="1" thickBot="1">
      <c r="A112" s="129"/>
      <c r="B112" s="1008" t="s">
        <v>1267</v>
      </c>
      <c r="C112" s="20" t="s">
        <v>11</v>
      </c>
      <c r="D112" s="8">
        <v>0</v>
      </c>
      <c r="E112" s="84"/>
      <c r="F112" s="85"/>
      <c r="G112" s="85"/>
      <c r="H112" s="85"/>
      <c r="I112" s="85"/>
      <c r="J112" s="657" t="s">
        <v>1268</v>
      </c>
      <c r="K112" s="657" t="s">
        <v>1269</v>
      </c>
      <c r="L112" s="657" t="s">
        <v>1270</v>
      </c>
      <c r="M112" s="657" t="s">
        <v>1270</v>
      </c>
      <c r="N112" s="657" t="s">
        <v>1270</v>
      </c>
      <c r="O112" s="1019" t="s">
        <v>1271</v>
      </c>
    </row>
    <row r="113" spans="1:15" ht="12" thickBot="1">
      <c r="A113" s="129"/>
      <c r="B113" s="1009"/>
      <c r="C113" s="667" t="s">
        <v>15</v>
      </c>
      <c r="D113" s="52"/>
      <c r="E113" s="348"/>
      <c r="F113" s="85"/>
      <c r="G113" s="85"/>
      <c r="H113" s="85"/>
      <c r="I113" s="85"/>
      <c r="J113" s="8"/>
      <c r="K113" s="627"/>
      <c r="L113" s="627"/>
      <c r="M113" s="627"/>
      <c r="N113" s="8"/>
      <c r="O113" s="1020"/>
    </row>
    <row r="114" spans="1:15" ht="12.95" customHeight="1" thickBot="1">
      <c r="A114" s="129"/>
      <c r="B114" s="1009"/>
      <c r="C114" s="847" t="s">
        <v>36</v>
      </c>
      <c r="D114" s="847"/>
      <c r="E114" s="847"/>
      <c r="F114" s="847"/>
      <c r="G114" s="847"/>
      <c r="H114" s="847"/>
      <c r="I114" s="847"/>
      <c r="J114" s="847"/>
      <c r="K114" s="847"/>
      <c r="L114" s="847"/>
      <c r="M114" s="847"/>
      <c r="N114" s="848"/>
      <c r="O114" s="1020"/>
    </row>
    <row r="115" spans="1:15" ht="13.5" customHeight="1" thickTop="1" thickBot="1">
      <c r="A115" s="51" t="s">
        <v>331</v>
      </c>
      <c r="B115" s="1018"/>
      <c r="C115" s="1022" t="s">
        <v>1272</v>
      </c>
      <c r="D115" s="1022"/>
      <c r="E115" s="1022"/>
      <c r="F115" s="1022"/>
      <c r="G115" s="1022"/>
      <c r="H115" s="1022"/>
      <c r="I115" s="1022"/>
      <c r="J115" s="1022"/>
      <c r="K115" s="1022"/>
      <c r="L115" s="1022"/>
      <c r="M115" s="1022"/>
      <c r="N115" s="1023"/>
      <c r="O115" s="1021"/>
    </row>
    <row r="116" spans="1:15" ht="12" thickBot="1"/>
    <row r="117" spans="1:15" ht="12" thickBot="1">
      <c r="A117" s="828" t="s">
        <v>1273</v>
      </c>
      <c r="B117" s="127" t="s">
        <v>1274</v>
      </c>
      <c r="C117" s="127"/>
      <c r="D117" s="127" t="s">
        <v>61</v>
      </c>
      <c r="E117" s="127"/>
      <c r="F117" s="127"/>
      <c r="G117" s="127" t="s">
        <v>63</v>
      </c>
      <c r="H117" s="56"/>
      <c r="I117" s="56"/>
      <c r="J117" s="56"/>
      <c r="K117" s="668"/>
      <c r="L117" s="668"/>
      <c r="M117" s="668"/>
      <c r="N117" s="850" t="s">
        <v>64</v>
      </c>
      <c r="O117" s="849"/>
    </row>
    <row r="118" spans="1:15" ht="12" thickBot="1">
      <c r="A118" s="829"/>
      <c r="B118" s="132"/>
      <c r="C118" s="132"/>
      <c r="D118" s="132"/>
      <c r="E118" s="132"/>
      <c r="F118" s="132"/>
      <c r="G118" s="132"/>
      <c r="H118" s="18"/>
      <c r="I118" s="18"/>
      <c r="J118" s="18"/>
      <c r="K118" s="643"/>
      <c r="L118" s="643"/>
      <c r="M118" s="643"/>
      <c r="N118" s="832"/>
      <c r="O118" s="833"/>
    </row>
    <row r="119" spans="1:15" ht="13.5" customHeight="1" thickBot="1">
      <c r="A119" s="828" t="s">
        <v>1275</v>
      </c>
      <c r="B119" s="126" t="s">
        <v>412</v>
      </c>
      <c r="C119" s="17"/>
      <c r="D119" s="834"/>
      <c r="E119" s="835"/>
      <c r="F119" s="835"/>
      <c r="G119" s="835"/>
      <c r="H119" s="835"/>
      <c r="I119" s="835"/>
      <c r="J119" s="835"/>
      <c r="K119" s="835"/>
      <c r="L119" s="835"/>
      <c r="M119" s="835"/>
      <c r="N119" s="835"/>
      <c r="O119" s="836"/>
    </row>
    <row r="120" spans="1:15" ht="23.45" thickBot="1">
      <c r="A120" s="829"/>
      <c r="B120" s="132" t="s">
        <v>1206</v>
      </c>
      <c r="C120" s="18"/>
      <c r="D120" s="837"/>
      <c r="E120" s="838"/>
      <c r="F120" s="838"/>
      <c r="G120" s="838"/>
      <c r="H120" s="838"/>
      <c r="I120" s="838"/>
      <c r="J120" s="838"/>
      <c r="K120" s="838"/>
      <c r="L120" s="838"/>
      <c r="M120" s="838"/>
      <c r="N120" s="838"/>
      <c r="O120" s="839"/>
    </row>
    <row r="121" spans="1:15" hidden="1">
      <c r="A121" s="12"/>
      <c r="B121" s="12"/>
      <c r="C121" s="12"/>
      <c r="D121" s="12"/>
      <c r="E121" s="12"/>
      <c r="F121" s="12"/>
      <c r="G121" s="12"/>
      <c r="H121" s="12"/>
      <c r="I121" s="12"/>
      <c r="J121" s="12"/>
      <c r="K121" s="644"/>
      <c r="L121" s="644"/>
      <c r="M121" s="644"/>
      <c r="N121" s="12"/>
      <c r="O121" s="12"/>
    </row>
    <row r="122" spans="1:15" hidden="1">
      <c r="A122" s="12"/>
      <c r="B122" s="12"/>
      <c r="C122" s="12"/>
      <c r="D122" s="12"/>
      <c r="E122" s="12"/>
      <c r="F122" s="12"/>
      <c r="G122" s="12"/>
      <c r="H122" s="12"/>
      <c r="I122" s="12"/>
      <c r="J122" s="12"/>
      <c r="K122" s="644"/>
      <c r="L122" s="644"/>
      <c r="M122" s="644"/>
      <c r="N122" s="12"/>
      <c r="O122" s="12"/>
    </row>
    <row r="123" spans="1:15" ht="20.100000000000001" customHeight="1" thickBot="1">
      <c r="A123" s="1012" t="s">
        <v>95</v>
      </c>
      <c r="B123" s="669" t="s">
        <v>1276</v>
      </c>
      <c r="C123" s="669"/>
      <c r="D123" s="669"/>
      <c r="E123" s="669"/>
      <c r="F123" s="669"/>
      <c r="G123" s="669"/>
      <c r="H123" s="669"/>
      <c r="I123" s="669"/>
      <c r="J123" s="669"/>
      <c r="K123" s="670"/>
      <c r="L123" s="670"/>
      <c r="M123" s="670"/>
      <c r="N123" s="669"/>
      <c r="O123" s="12"/>
    </row>
    <row r="124" spans="1:15" ht="27.6" customHeight="1" thickBot="1">
      <c r="A124" s="1013"/>
      <c r="B124" s="1" t="s">
        <v>96</v>
      </c>
      <c r="C124" s="1"/>
      <c r="D124" s="2" t="s">
        <v>1277</v>
      </c>
      <c r="E124" s="77" t="s">
        <v>293</v>
      </c>
      <c r="F124" s="2" t="s">
        <v>294</v>
      </c>
      <c r="G124" s="2" t="s">
        <v>295</v>
      </c>
      <c r="H124" s="2" t="s">
        <v>296</v>
      </c>
      <c r="I124" s="2" t="s">
        <v>297</v>
      </c>
      <c r="J124" s="2" t="s">
        <v>298</v>
      </c>
      <c r="K124" s="624" t="s">
        <v>1145</v>
      </c>
      <c r="L124" s="624" t="s">
        <v>1146</v>
      </c>
      <c r="M124" s="624" t="s">
        <v>1147</v>
      </c>
      <c r="N124" s="2" t="s">
        <v>1148</v>
      </c>
      <c r="O124" s="16" t="s">
        <v>43</v>
      </c>
    </row>
    <row r="125" spans="1:15" ht="40.5" customHeight="1" thickBot="1">
      <c r="A125" s="1014" t="s">
        <v>1278</v>
      </c>
      <c r="B125" s="671" t="s">
        <v>1279</v>
      </c>
      <c r="C125" s="128" t="s">
        <v>11</v>
      </c>
      <c r="D125" s="8" t="s">
        <v>1280</v>
      </c>
      <c r="E125" s="52"/>
      <c r="F125" s="50"/>
      <c r="G125" s="672"/>
      <c r="H125" s="673"/>
      <c r="I125" s="673"/>
      <c r="J125" s="674" t="s">
        <v>1281</v>
      </c>
      <c r="K125" s="674" t="s">
        <v>1281</v>
      </c>
      <c r="L125" s="674" t="s">
        <v>1281</v>
      </c>
      <c r="M125" s="674" t="s">
        <v>1281</v>
      </c>
      <c r="N125" s="674" t="s">
        <v>1281</v>
      </c>
      <c r="O125" s="897" t="s">
        <v>218</v>
      </c>
    </row>
    <row r="126" spans="1:15" ht="12" thickBot="1">
      <c r="A126" s="1015"/>
      <c r="B126" s="89"/>
      <c r="C126" s="4" t="s">
        <v>15</v>
      </c>
      <c r="D126" s="52"/>
      <c r="E126" s="52"/>
      <c r="F126" s="52"/>
      <c r="G126" s="646"/>
      <c r="H126" s="646"/>
      <c r="I126" s="646"/>
      <c r="J126" s="8"/>
      <c r="K126" s="627"/>
      <c r="L126" s="627"/>
      <c r="M126" s="627"/>
      <c r="N126" s="8"/>
      <c r="O126" s="898"/>
    </row>
    <row r="127" spans="1:15" ht="12.95" customHeight="1" thickBot="1">
      <c r="A127" s="1015"/>
      <c r="B127" s="89"/>
      <c r="C127" s="818" t="s">
        <v>36</v>
      </c>
      <c r="D127" s="819"/>
      <c r="E127" s="819"/>
      <c r="F127" s="819"/>
      <c r="G127" s="819"/>
      <c r="H127" s="819"/>
      <c r="I127" s="819"/>
      <c r="J127" s="819"/>
      <c r="K127" s="819"/>
      <c r="L127" s="819"/>
      <c r="M127" s="819"/>
      <c r="N127" s="820"/>
      <c r="O127" s="898"/>
    </row>
    <row r="128" spans="1:15" ht="12.95" customHeight="1" thickBot="1">
      <c r="A128" s="1015"/>
      <c r="B128" s="90"/>
      <c r="C128" s="821" t="s">
        <v>1282</v>
      </c>
      <c r="D128" s="822"/>
      <c r="E128" s="822"/>
      <c r="F128" s="822"/>
      <c r="G128" s="822"/>
      <c r="H128" s="822"/>
      <c r="I128" s="822"/>
      <c r="J128" s="822"/>
      <c r="K128" s="822"/>
      <c r="L128" s="822"/>
      <c r="M128" s="822"/>
      <c r="N128" s="823"/>
      <c r="O128" s="898"/>
    </row>
    <row r="129" spans="1:15" ht="12.95" customHeight="1" thickBot="1">
      <c r="A129" s="76"/>
      <c r="B129" s="73" t="s">
        <v>101</v>
      </c>
      <c r="C129" s="1"/>
      <c r="D129" s="165" t="s">
        <v>400</v>
      </c>
      <c r="E129" s="675" t="s">
        <v>293</v>
      </c>
      <c r="F129" s="165" t="s">
        <v>294</v>
      </c>
      <c r="G129" s="165" t="s">
        <v>295</v>
      </c>
      <c r="H129" s="2" t="s">
        <v>296</v>
      </c>
      <c r="I129" s="2" t="s">
        <v>297</v>
      </c>
      <c r="J129" s="2" t="s">
        <v>298</v>
      </c>
      <c r="K129" s="624" t="s">
        <v>1145</v>
      </c>
      <c r="L129" s="624" t="s">
        <v>1146</v>
      </c>
      <c r="M129" s="624" t="s">
        <v>1147</v>
      </c>
      <c r="N129" s="2" t="s">
        <v>1148</v>
      </c>
      <c r="O129" s="898"/>
    </row>
    <row r="130" spans="1:15" ht="143.44999999999999" customHeight="1" thickBot="1">
      <c r="A130" s="76"/>
      <c r="B130" s="1016" t="s">
        <v>1283</v>
      </c>
      <c r="C130" s="676" t="s">
        <v>11</v>
      </c>
      <c r="D130" s="677" t="s">
        <v>708</v>
      </c>
      <c r="E130" s="678"/>
      <c r="F130" s="678"/>
      <c r="G130" s="678"/>
      <c r="H130" s="65" t="s">
        <v>764</v>
      </c>
      <c r="I130" s="8" t="s">
        <v>995</v>
      </c>
      <c r="J130" s="627" t="s">
        <v>1284</v>
      </c>
      <c r="K130" s="627" t="s">
        <v>1285</v>
      </c>
      <c r="L130" s="627" t="s">
        <v>1285</v>
      </c>
      <c r="M130" s="627" t="s">
        <v>1285</v>
      </c>
      <c r="N130" s="627" t="s">
        <v>1285</v>
      </c>
      <c r="O130" s="898"/>
    </row>
    <row r="131" spans="1:15" ht="391.5" thickBot="1">
      <c r="A131" s="76"/>
      <c r="B131" s="1017"/>
      <c r="C131" s="676" t="s">
        <v>15</v>
      </c>
      <c r="D131" s="679"/>
      <c r="E131" s="679"/>
      <c r="F131" s="679"/>
      <c r="G131" s="679"/>
      <c r="H131" s="664" t="s">
        <v>996</v>
      </c>
      <c r="I131" s="321" t="s">
        <v>1286</v>
      </c>
      <c r="J131" s="680"/>
      <c r="K131" s="681"/>
      <c r="L131" s="681"/>
      <c r="M131" s="681"/>
      <c r="N131" s="8"/>
      <c r="O131" s="898"/>
    </row>
    <row r="132" spans="1:15" ht="12.95" customHeight="1" thickBot="1">
      <c r="A132" s="76"/>
      <c r="B132" s="1017"/>
      <c r="C132" s="846" t="s">
        <v>36</v>
      </c>
      <c r="D132" s="1007"/>
      <c r="E132" s="1007"/>
      <c r="F132" s="1007"/>
      <c r="G132" s="1007"/>
      <c r="H132" s="847"/>
      <c r="I132" s="847"/>
      <c r="J132" s="847"/>
      <c r="K132" s="847"/>
      <c r="L132" s="847"/>
      <c r="M132" s="847"/>
      <c r="N132" s="848"/>
      <c r="O132" s="898"/>
    </row>
    <row r="133" spans="1:15" ht="12.95" customHeight="1" thickTop="1" thickBot="1">
      <c r="A133" s="76"/>
      <c r="B133" s="1017"/>
      <c r="C133" s="876" t="s">
        <v>1287</v>
      </c>
      <c r="D133" s="877"/>
      <c r="E133" s="877"/>
      <c r="F133" s="877"/>
      <c r="G133" s="877"/>
      <c r="H133" s="877"/>
      <c r="I133" s="877"/>
      <c r="J133" s="877"/>
      <c r="K133" s="877"/>
      <c r="L133" s="877"/>
      <c r="M133" s="877"/>
      <c r="N133" s="878"/>
      <c r="O133" s="898"/>
    </row>
    <row r="134" spans="1:15" ht="12.95" customHeight="1" thickTop="1" thickBot="1">
      <c r="A134" s="76"/>
      <c r="B134" s="1" t="s">
        <v>106</v>
      </c>
      <c r="C134" s="1"/>
      <c r="D134" s="2" t="s">
        <v>400</v>
      </c>
      <c r="E134" s="77" t="s">
        <v>293</v>
      </c>
      <c r="F134" s="2" t="s">
        <v>294</v>
      </c>
      <c r="G134" s="2" t="s">
        <v>295</v>
      </c>
      <c r="H134" s="2" t="s">
        <v>296</v>
      </c>
      <c r="I134" s="2" t="s">
        <v>297</v>
      </c>
      <c r="J134" s="2" t="s">
        <v>298</v>
      </c>
      <c r="K134" s="624" t="s">
        <v>1145</v>
      </c>
      <c r="L134" s="624" t="s">
        <v>1146</v>
      </c>
      <c r="M134" s="624" t="s">
        <v>1147</v>
      </c>
      <c r="N134" s="2" t="s">
        <v>1148</v>
      </c>
      <c r="O134" s="898"/>
    </row>
    <row r="135" spans="1:15" ht="90.95" customHeight="1" thickBot="1">
      <c r="A135" s="76"/>
      <c r="B135" s="1002" t="s">
        <v>1288</v>
      </c>
      <c r="C135" s="128" t="s">
        <v>11</v>
      </c>
      <c r="D135" s="677">
        <v>0</v>
      </c>
      <c r="E135" s="52"/>
      <c r="F135" s="50"/>
      <c r="G135" s="672"/>
      <c r="H135" s="673"/>
      <c r="I135" s="673"/>
      <c r="J135" s="674" t="s">
        <v>1289</v>
      </c>
      <c r="K135" s="674" t="s">
        <v>1290</v>
      </c>
      <c r="L135" s="674" t="s">
        <v>1291</v>
      </c>
      <c r="M135" s="674" t="s">
        <v>1291</v>
      </c>
      <c r="N135" s="674" t="s">
        <v>81</v>
      </c>
      <c r="O135" s="898"/>
    </row>
    <row r="136" spans="1:15" ht="75.599999999999994" customHeight="1" thickBot="1">
      <c r="A136" s="76"/>
      <c r="B136" s="1003"/>
      <c r="C136" s="4" t="s">
        <v>15</v>
      </c>
      <c r="D136" s="52"/>
      <c r="E136" s="52"/>
      <c r="F136" s="52"/>
      <c r="G136" s="646"/>
      <c r="H136" s="646"/>
      <c r="I136" s="646"/>
      <c r="J136" s="8"/>
      <c r="K136" s="627"/>
      <c r="L136" s="627"/>
      <c r="M136" s="627"/>
      <c r="N136" s="8"/>
      <c r="O136" s="898"/>
    </row>
    <row r="137" spans="1:15" ht="12.95" customHeight="1" thickBot="1">
      <c r="A137" s="76"/>
      <c r="B137" s="1003"/>
      <c r="C137" s="818" t="s">
        <v>36</v>
      </c>
      <c r="D137" s="819"/>
      <c r="E137" s="819"/>
      <c r="F137" s="819"/>
      <c r="G137" s="819"/>
      <c r="H137" s="819"/>
      <c r="I137" s="819"/>
      <c r="J137" s="819"/>
      <c r="K137" s="819"/>
      <c r="L137" s="819"/>
      <c r="M137" s="819"/>
      <c r="N137" s="820"/>
      <c r="O137" s="898"/>
    </row>
    <row r="138" spans="1:15" ht="21.6" customHeight="1" thickBot="1">
      <c r="A138" s="76"/>
      <c r="B138" s="1004"/>
      <c r="C138" s="821" t="s">
        <v>1292</v>
      </c>
      <c r="D138" s="822"/>
      <c r="E138" s="822"/>
      <c r="F138" s="822"/>
      <c r="G138" s="822"/>
      <c r="H138" s="822"/>
      <c r="I138" s="822"/>
      <c r="J138" s="822"/>
      <c r="K138" s="822"/>
      <c r="L138" s="822"/>
      <c r="M138" s="822"/>
      <c r="N138" s="823"/>
      <c r="O138" s="898"/>
    </row>
    <row r="139" spans="1:15" ht="21.6" customHeight="1" thickBot="1">
      <c r="A139" s="76"/>
      <c r="B139" s="1" t="s">
        <v>355</v>
      </c>
      <c r="C139" s="1"/>
      <c r="D139" s="2" t="s">
        <v>1194</v>
      </c>
      <c r="E139" s="77" t="s">
        <v>293</v>
      </c>
      <c r="F139" s="2" t="s">
        <v>294</v>
      </c>
      <c r="G139" s="2" t="s">
        <v>295</v>
      </c>
      <c r="H139" s="2" t="s">
        <v>296</v>
      </c>
      <c r="I139" s="2" t="s">
        <v>297</v>
      </c>
      <c r="J139" s="2" t="s">
        <v>298</v>
      </c>
      <c r="K139" s="624" t="s">
        <v>1145</v>
      </c>
      <c r="L139" s="624" t="s">
        <v>1146</v>
      </c>
      <c r="M139" s="624" t="s">
        <v>1147</v>
      </c>
      <c r="N139" s="2" t="s">
        <v>1148</v>
      </c>
      <c r="O139" s="898"/>
    </row>
    <row r="140" spans="1:15" ht="32.1" customHeight="1" thickBot="1">
      <c r="A140" s="76"/>
      <c r="B140" s="1008" t="s">
        <v>1293</v>
      </c>
      <c r="C140" s="128" t="s">
        <v>11</v>
      </c>
      <c r="D140" s="499" t="s">
        <v>1294</v>
      </c>
      <c r="E140" s="52"/>
      <c r="F140" s="50"/>
      <c r="G140" s="672"/>
      <c r="H140" s="673"/>
      <c r="I140" s="673"/>
      <c r="J140" s="674" t="s">
        <v>1295</v>
      </c>
      <c r="K140" s="674" t="s">
        <v>1295</v>
      </c>
      <c r="L140" s="674" t="s">
        <v>1295</v>
      </c>
      <c r="M140" s="674" t="s">
        <v>1295</v>
      </c>
      <c r="N140" s="674" t="s">
        <v>1295</v>
      </c>
      <c r="O140" s="898"/>
    </row>
    <row r="141" spans="1:15" ht="21.6" customHeight="1" thickBot="1">
      <c r="A141" s="76"/>
      <c r="B141" s="1009"/>
      <c r="C141" s="4" t="s">
        <v>15</v>
      </c>
      <c r="D141" s="52"/>
      <c r="E141" s="52"/>
      <c r="F141" s="52"/>
      <c r="G141" s="646"/>
      <c r="H141" s="646"/>
      <c r="I141" s="646"/>
      <c r="J141" s="8"/>
      <c r="K141" s="627"/>
      <c r="L141" s="627"/>
      <c r="M141" s="627"/>
      <c r="N141" s="8"/>
      <c r="O141" s="898"/>
    </row>
    <row r="142" spans="1:15" ht="21.6" customHeight="1" thickBot="1">
      <c r="A142" s="76"/>
      <c r="B142" s="1009"/>
      <c r="C142" s="818" t="s">
        <v>36</v>
      </c>
      <c r="D142" s="819"/>
      <c r="E142" s="819"/>
      <c r="F142" s="819"/>
      <c r="G142" s="819"/>
      <c r="H142" s="819"/>
      <c r="I142" s="819"/>
      <c r="J142" s="819"/>
      <c r="K142" s="819"/>
      <c r="L142" s="819"/>
      <c r="M142" s="819"/>
      <c r="N142" s="820"/>
      <c r="O142" s="898"/>
    </row>
    <row r="143" spans="1:15" ht="21.6" customHeight="1" thickBot="1">
      <c r="A143" s="76"/>
      <c r="B143" s="1018"/>
      <c r="C143" s="821" t="s">
        <v>1296</v>
      </c>
      <c r="D143" s="822"/>
      <c r="E143" s="822"/>
      <c r="F143" s="822"/>
      <c r="G143" s="822"/>
      <c r="H143" s="822"/>
      <c r="I143" s="822"/>
      <c r="J143" s="822"/>
      <c r="K143" s="822"/>
      <c r="L143" s="822"/>
      <c r="M143" s="822"/>
      <c r="N143" s="823"/>
      <c r="O143" s="898"/>
    </row>
    <row r="144" spans="1:15" ht="21.6" customHeight="1" thickBot="1">
      <c r="A144" s="76"/>
      <c r="B144" s="1" t="s">
        <v>359</v>
      </c>
      <c r="C144" s="1"/>
      <c r="D144" s="2" t="s">
        <v>1194</v>
      </c>
      <c r="E144" s="77" t="s">
        <v>293</v>
      </c>
      <c r="F144" s="2" t="s">
        <v>294</v>
      </c>
      <c r="G144" s="2" t="s">
        <v>295</v>
      </c>
      <c r="H144" s="2" t="s">
        <v>296</v>
      </c>
      <c r="I144" s="2" t="s">
        <v>297</v>
      </c>
      <c r="J144" s="2" t="s">
        <v>298</v>
      </c>
      <c r="K144" s="624" t="s">
        <v>1145</v>
      </c>
      <c r="L144" s="624" t="s">
        <v>1146</v>
      </c>
      <c r="M144" s="624" t="s">
        <v>1147</v>
      </c>
      <c r="N144" s="2" t="s">
        <v>1148</v>
      </c>
      <c r="O144" s="898"/>
    </row>
    <row r="145" spans="1:15" ht="32.1" customHeight="1" thickBot="1">
      <c r="A145" s="76"/>
      <c r="B145" s="1008" t="s">
        <v>1297</v>
      </c>
      <c r="C145" s="128" t="s">
        <v>11</v>
      </c>
      <c r="D145" s="499">
        <v>0.8</v>
      </c>
      <c r="E145" s="52"/>
      <c r="F145" s="50"/>
      <c r="G145" s="672"/>
      <c r="H145" s="673"/>
      <c r="I145" s="673"/>
      <c r="J145" s="674">
        <v>0.8</v>
      </c>
      <c r="K145" s="674">
        <v>0.8</v>
      </c>
      <c r="L145" s="674">
        <v>0.8</v>
      </c>
      <c r="M145" s="674">
        <v>0.8</v>
      </c>
      <c r="N145" s="674">
        <v>0.8</v>
      </c>
      <c r="O145" s="898"/>
    </row>
    <row r="146" spans="1:15" ht="21.6" customHeight="1" thickBot="1">
      <c r="A146" s="76"/>
      <c r="B146" s="1009"/>
      <c r="C146" s="4" t="s">
        <v>15</v>
      </c>
      <c r="D146" s="52"/>
      <c r="E146" s="52"/>
      <c r="F146" s="52"/>
      <c r="G146" s="646"/>
      <c r="H146" s="646"/>
      <c r="I146" s="646"/>
      <c r="J146" s="8"/>
      <c r="K146" s="627"/>
      <c r="L146" s="627"/>
      <c r="M146" s="627"/>
      <c r="N146" s="8"/>
      <c r="O146" s="898"/>
    </row>
    <row r="147" spans="1:15" ht="21.6" customHeight="1" thickBot="1">
      <c r="A147" s="76"/>
      <c r="B147" s="1009"/>
      <c r="C147" s="818" t="s">
        <v>36</v>
      </c>
      <c r="D147" s="819"/>
      <c r="E147" s="819"/>
      <c r="F147" s="819"/>
      <c r="G147" s="819"/>
      <c r="H147" s="819"/>
      <c r="I147" s="819"/>
      <c r="J147" s="819"/>
      <c r="K147" s="819"/>
      <c r="L147" s="819"/>
      <c r="M147" s="819"/>
      <c r="N147" s="820"/>
      <c r="O147" s="898"/>
    </row>
    <row r="148" spans="1:15" ht="21.6" customHeight="1" thickBot="1">
      <c r="A148" s="76"/>
      <c r="B148" s="1018"/>
      <c r="C148" s="821" t="s">
        <v>1298</v>
      </c>
      <c r="D148" s="822"/>
      <c r="E148" s="822"/>
      <c r="F148" s="822"/>
      <c r="G148" s="822"/>
      <c r="H148" s="822"/>
      <c r="I148" s="822"/>
      <c r="J148" s="822"/>
      <c r="K148" s="822"/>
      <c r="L148" s="822"/>
      <c r="M148" s="822"/>
      <c r="N148" s="823"/>
      <c r="O148" s="898"/>
    </row>
    <row r="149" spans="1:15" ht="20.100000000000001" customHeight="1">
      <c r="A149" s="76"/>
      <c r="B149" s="669" t="s">
        <v>1299</v>
      </c>
      <c r="C149" s="669"/>
      <c r="D149" s="669"/>
      <c r="E149" s="669"/>
      <c r="F149" s="669"/>
      <c r="G149" s="669"/>
      <c r="H149" s="669"/>
      <c r="I149" s="669"/>
      <c r="J149" s="669"/>
      <c r="K149" s="669"/>
      <c r="L149" s="669"/>
      <c r="M149" s="669"/>
      <c r="N149" s="669"/>
      <c r="O149" s="898"/>
    </row>
    <row r="150" spans="1:15" ht="12.95" customHeight="1" thickBot="1">
      <c r="A150" s="76"/>
      <c r="B150" s="1" t="s">
        <v>1300</v>
      </c>
      <c r="C150" s="1"/>
      <c r="D150" s="2" t="s">
        <v>400</v>
      </c>
      <c r="E150" s="77" t="s">
        <v>293</v>
      </c>
      <c r="F150" s="2" t="s">
        <v>294</v>
      </c>
      <c r="G150" s="2" t="s">
        <v>295</v>
      </c>
      <c r="H150" s="2" t="s">
        <v>296</v>
      </c>
      <c r="I150" s="2" t="s">
        <v>297</v>
      </c>
      <c r="J150" s="2" t="s">
        <v>298</v>
      </c>
      <c r="K150" s="624" t="s">
        <v>1145</v>
      </c>
      <c r="L150" s="624" t="s">
        <v>1146</v>
      </c>
      <c r="M150" s="624" t="s">
        <v>1147</v>
      </c>
      <c r="N150" s="2" t="s">
        <v>1148</v>
      </c>
      <c r="O150" s="898"/>
    </row>
    <row r="151" spans="1:15" ht="12.95" customHeight="1" thickBot="1">
      <c r="A151" s="76"/>
      <c r="B151" s="840" t="s">
        <v>1040</v>
      </c>
      <c r="C151" s="128" t="s">
        <v>11</v>
      </c>
      <c r="D151" s="499">
        <v>0.4</v>
      </c>
      <c r="E151" s="52"/>
      <c r="F151" s="50"/>
      <c r="G151" s="499">
        <v>0.4</v>
      </c>
      <c r="H151" s="359">
        <v>0.6</v>
      </c>
      <c r="I151" s="359">
        <v>0.6</v>
      </c>
      <c r="J151" s="359">
        <v>0.7</v>
      </c>
      <c r="K151" s="657">
        <v>0.9</v>
      </c>
      <c r="L151" s="657">
        <v>0.9</v>
      </c>
      <c r="M151" s="657">
        <v>0.9</v>
      </c>
      <c r="N151" s="662">
        <v>0.9</v>
      </c>
      <c r="O151" s="898"/>
    </row>
    <row r="152" spans="1:15" ht="138.6" thickBot="1">
      <c r="A152" s="76"/>
      <c r="B152" s="841"/>
      <c r="C152" s="4" t="s">
        <v>15</v>
      </c>
      <c r="D152" s="52"/>
      <c r="E152" s="52"/>
      <c r="F152" s="52"/>
      <c r="G152" s="322" t="s">
        <v>999</v>
      </c>
      <c r="H152" s="322" t="s">
        <v>1000</v>
      </c>
      <c r="I152" s="322" t="s">
        <v>1301</v>
      </c>
      <c r="J152" s="8"/>
      <c r="K152" s="627"/>
      <c r="L152" s="627"/>
      <c r="M152" s="627"/>
      <c r="N152" s="8"/>
      <c r="O152" s="898"/>
    </row>
    <row r="153" spans="1:15" ht="12.95" customHeight="1" thickBot="1">
      <c r="A153" s="76"/>
      <c r="B153" s="89"/>
      <c r="C153" s="818" t="s">
        <v>36</v>
      </c>
      <c r="D153" s="819"/>
      <c r="E153" s="819"/>
      <c r="F153" s="819"/>
      <c r="G153" s="819"/>
      <c r="H153" s="819"/>
      <c r="I153" s="819"/>
      <c r="J153" s="819"/>
      <c r="K153" s="819"/>
      <c r="L153" s="819"/>
      <c r="M153" s="819"/>
      <c r="N153" s="820"/>
      <c r="O153" s="898"/>
    </row>
    <row r="154" spans="1:15" ht="12.95" customHeight="1" thickBot="1">
      <c r="A154" s="76"/>
      <c r="B154" s="90"/>
      <c r="C154" s="821" t="s">
        <v>448</v>
      </c>
      <c r="D154" s="822"/>
      <c r="E154" s="822"/>
      <c r="F154" s="822"/>
      <c r="G154" s="822"/>
      <c r="H154" s="822"/>
      <c r="I154" s="822"/>
      <c r="J154" s="822"/>
      <c r="K154" s="822"/>
      <c r="L154" s="822"/>
      <c r="M154" s="822"/>
      <c r="N154" s="823"/>
      <c r="O154" s="898"/>
    </row>
    <row r="155" spans="1:15" ht="27.6" customHeight="1" thickBot="1">
      <c r="A155" s="76"/>
      <c r="B155" s="1" t="s">
        <v>1302</v>
      </c>
      <c r="C155" s="1"/>
      <c r="D155" s="2" t="s">
        <v>400</v>
      </c>
      <c r="E155" s="77" t="s">
        <v>293</v>
      </c>
      <c r="F155" s="2" t="s">
        <v>294</v>
      </c>
      <c r="G155" s="2" t="s">
        <v>295</v>
      </c>
      <c r="H155" s="2" t="s">
        <v>296</v>
      </c>
      <c r="I155" s="2" t="s">
        <v>297</v>
      </c>
      <c r="J155" s="2" t="s">
        <v>298</v>
      </c>
      <c r="K155" s="624" t="s">
        <v>1145</v>
      </c>
      <c r="L155" s="624" t="s">
        <v>1146</v>
      </c>
      <c r="M155" s="624" t="s">
        <v>1147</v>
      </c>
      <c r="N155" s="2" t="s">
        <v>1148</v>
      </c>
      <c r="O155" s="898"/>
    </row>
    <row r="156" spans="1:15" ht="27" customHeight="1" thickBot="1">
      <c r="A156" s="76"/>
      <c r="B156" s="882" t="s">
        <v>921</v>
      </c>
      <c r="C156" s="128" t="s">
        <v>11</v>
      </c>
      <c r="D156" s="224">
        <v>1</v>
      </c>
      <c r="E156" s="52"/>
      <c r="F156" s="50"/>
      <c r="G156" s="224">
        <v>2</v>
      </c>
      <c r="H156" s="359">
        <v>0.5</v>
      </c>
      <c r="I156" s="673">
        <v>0.75</v>
      </c>
      <c r="J156" s="662">
        <v>0.75</v>
      </c>
      <c r="K156" s="657">
        <v>0.95</v>
      </c>
      <c r="L156" s="657">
        <v>1</v>
      </c>
      <c r="M156" s="657">
        <v>1</v>
      </c>
      <c r="N156" s="657">
        <v>1</v>
      </c>
      <c r="O156" s="898"/>
    </row>
    <row r="157" spans="1:15" ht="240.95" customHeight="1" thickBot="1">
      <c r="A157" s="76"/>
      <c r="B157" s="883"/>
      <c r="C157" s="4" t="s">
        <v>15</v>
      </c>
      <c r="D157" s="52"/>
      <c r="E157" s="52"/>
      <c r="F157" s="52"/>
      <c r="G157" s="322" t="s">
        <v>1003</v>
      </c>
      <c r="H157" s="322" t="s">
        <v>1004</v>
      </c>
      <c r="I157" s="52" t="s">
        <v>985</v>
      </c>
      <c r="J157" s="8"/>
      <c r="K157" s="627"/>
      <c r="L157" s="627"/>
      <c r="M157" s="627"/>
      <c r="N157" s="8"/>
      <c r="O157" s="898"/>
    </row>
    <row r="158" spans="1:15" ht="12.95" customHeight="1" thickBot="1">
      <c r="A158" s="76"/>
      <c r="B158" s="89"/>
      <c r="C158" s="818" t="s">
        <v>36</v>
      </c>
      <c r="D158" s="819"/>
      <c r="E158" s="819"/>
      <c r="F158" s="819"/>
      <c r="G158" s="819"/>
      <c r="H158" s="819"/>
      <c r="I158" s="819"/>
      <c r="J158" s="819"/>
      <c r="K158" s="819"/>
      <c r="L158" s="819"/>
      <c r="M158" s="819"/>
      <c r="N158" s="820"/>
      <c r="O158" s="898"/>
    </row>
    <row r="159" spans="1:15" ht="12.95" customHeight="1" thickBot="1">
      <c r="A159" s="76"/>
      <c r="B159" s="90"/>
      <c r="C159" s="821" t="s">
        <v>451</v>
      </c>
      <c r="D159" s="822"/>
      <c r="E159" s="822"/>
      <c r="F159" s="822"/>
      <c r="G159" s="822"/>
      <c r="H159" s="822"/>
      <c r="I159" s="822"/>
      <c r="J159" s="822"/>
      <c r="K159" s="822"/>
      <c r="L159" s="822"/>
      <c r="M159" s="822"/>
      <c r="N159" s="823"/>
      <c r="O159" s="898"/>
    </row>
    <row r="160" spans="1:15" ht="12.95" hidden="1" customHeight="1" thickBot="1">
      <c r="A160" s="851"/>
      <c r="B160" s="1" t="s">
        <v>120</v>
      </c>
      <c r="C160" s="1"/>
      <c r="D160" s="2" t="s">
        <v>5</v>
      </c>
      <c r="E160" s="2"/>
      <c r="F160" s="2"/>
      <c r="G160" s="2" t="s">
        <v>7</v>
      </c>
      <c r="H160" s="2"/>
      <c r="I160" s="2"/>
      <c r="J160" s="2"/>
      <c r="K160" s="624"/>
      <c r="L160" s="624"/>
      <c r="M160" s="624"/>
      <c r="N160" s="2" t="s">
        <v>39</v>
      </c>
      <c r="O160" s="898"/>
    </row>
    <row r="161" spans="1:15" ht="12.95" hidden="1" customHeight="1" thickBot="1">
      <c r="A161" s="851"/>
      <c r="B161" s="3"/>
      <c r="C161" s="128" t="s">
        <v>11</v>
      </c>
      <c r="D161" s="24"/>
      <c r="E161" s="5"/>
      <c r="F161" s="5"/>
      <c r="G161" s="5"/>
      <c r="H161" s="5"/>
      <c r="I161" s="5"/>
      <c r="J161" s="5"/>
      <c r="K161" s="625"/>
      <c r="L161" s="625"/>
      <c r="M161" s="625"/>
      <c r="N161" s="5"/>
      <c r="O161" s="898"/>
    </row>
    <row r="162" spans="1:15" ht="12.95" hidden="1" customHeight="1" thickBot="1">
      <c r="A162" s="851"/>
      <c r="B162" s="6"/>
      <c r="C162" s="4" t="s">
        <v>15</v>
      </c>
      <c r="D162" s="7"/>
      <c r="E162" s="8"/>
      <c r="F162" s="8"/>
      <c r="G162" s="8"/>
      <c r="H162" s="8"/>
      <c r="I162" s="8"/>
      <c r="J162" s="8"/>
      <c r="K162" s="627"/>
      <c r="L162" s="627"/>
      <c r="M162" s="627"/>
      <c r="N162" s="8"/>
      <c r="O162" s="898"/>
    </row>
    <row r="163" spans="1:15" ht="12.95" hidden="1" customHeight="1" thickBot="1">
      <c r="A163" s="851"/>
      <c r="B163" s="6"/>
      <c r="C163" s="818" t="s">
        <v>36</v>
      </c>
      <c r="D163" s="819"/>
      <c r="E163" s="819"/>
      <c r="F163" s="819"/>
      <c r="G163" s="819"/>
      <c r="H163" s="819"/>
      <c r="I163" s="819"/>
      <c r="J163" s="819"/>
      <c r="K163" s="819"/>
      <c r="L163" s="819"/>
      <c r="M163" s="819"/>
      <c r="N163" s="820"/>
      <c r="O163" s="898"/>
    </row>
    <row r="164" spans="1:15" ht="12.95" hidden="1" customHeight="1" thickBot="1">
      <c r="A164" s="851"/>
      <c r="B164" s="10"/>
      <c r="C164" s="821"/>
      <c r="D164" s="822"/>
      <c r="E164" s="822"/>
      <c r="F164" s="822"/>
      <c r="G164" s="822"/>
      <c r="H164" s="822"/>
      <c r="I164" s="822"/>
      <c r="J164" s="822"/>
      <c r="K164" s="822"/>
      <c r="L164" s="822"/>
      <c r="M164" s="822"/>
      <c r="N164" s="823"/>
      <c r="O164" s="898"/>
    </row>
    <row r="165" spans="1:15" ht="23.1" customHeight="1" thickBot="1">
      <c r="A165" s="851"/>
      <c r="B165" s="1" t="s">
        <v>1303</v>
      </c>
      <c r="C165" s="1"/>
      <c r="D165" s="2" t="s">
        <v>400</v>
      </c>
      <c r="E165" s="77" t="s">
        <v>293</v>
      </c>
      <c r="F165" s="2" t="s">
        <v>294</v>
      </c>
      <c r="G165" s="2" t="s">
        <v>295</v>
      </c>
      <c r="H165" s="2" t="s">
        <v>296</v>
      </c>
      <c r="I165" s="2" t="s">
        <v>297</v>
      </c>
      <c r="J165" s="2" t="s">
        <v>298</v>
      </c>
      <c r="K165" s="624" t="s">
        <v>1145</v>
      </c>
      <c r="L165" s="624" t="s">
        <v>1146</v>
      </c>
      <c r="M165" s="624" t="s">
        <v>1147</v>
      </c>
      <c r="N165" s="2" t="s">
        <v>1148</v>
      </c>
      <c r="O165" s="898"/>
    </row>
    <row r="166" spans="1:15" ht="69.599999999999994" thickBot="1">
      <c r="A166" s="851"/>
      <c r="B166" s="882" t="s">
        <v>1304</v>
      </c>
      <c r="C166" s="20" t="s">
        <v>11</v>
      </c>
      <c r="D166" s="224">
        <v>1</v>
      </c>
      <c r="E166" s="52"/>
      <c r="F166" s="50"/>
      <c r="G166" s="224">
        <v>2</v>
      </c>
      <c r="H166" s="356">
        <v>0.25</v>
      </c>
      <c r="I166" s="356">
        <v>0.25</v>
      </c>
      <c r="J166" s="657" t="s">
        <v>1305</v>
      </c>
      <c r="K166" s="657" t="s">
        <v>1306</v>
      </c>
      <c r="L166" s="657" t="s">
        <v>81</v>
      </c>
      <c r="M166" s="657" t="s">
        <v>81</v>
      </c>
      <c r="N166" s="657" t="s">
        <v>81</v>
      </c>
      <c r="O166" s="898"/>
    </row>
    <row r="167" spans="1:15" ht="192" customHeight="1" thickBot="1">
      <c r="A167" s="851"/>
      <c r="B167" s="883"/>
      <c r="C167" s="4" t="s">
        <v>15</v>
      </c>
      <c r="D167" s="54"/>
      <c r="E167" s="52"/>
      <c r="F167" s="52"/>
      <c r="G167" s="322" t="s">
        <v>1005</v>
      </c>
      <c r="H167" s="322" t="s">
        <v>1006</v>
      </c>
      <c r="I167" s="322" t="s">
        <v>1307</v>
      </c>
      <c r="J167" s="149"/>
      <c r="K167" s="627"/>
      <c r="L167" s="627"/>
      <c r="M167" s="627"/>
      <c r="N167" s="8"/>
      <c r="O167" s="898"/>
    </row>
    <row r="168" spans="1:15" ht="12.95" customHeight="1" thickBot="1">
      <c r="A168" s="851"/>
      <c r="B168" s="6"/>
      <c r="C168" s="846" t="s">
        <v>36</v>
      </c>
      <c r="D168" s="847"/>
      <c r="E168" s="847"/>
      <c r="F168" s="847"/>
      <c r="G168" s="847"/>
      <c r="H168" s="847"/>
      <c r="I168" s="847"/>
      <c r="J168" s="847"/>
      <c r="K168" s="847"/>
      <c r="L168" s="847"/>
      <c r="M168" s="847"/>
      <c r="N168" s="848"/>
      <c r="O168" s="898"/>
    </row>
    <row r="169" spans="1:15" ht="12.95" customHeight="1" thickBot="1">
      <c r="A169" s="851"/>
      <c r="B169" s="10"/>
      <c r="C169" s="131"/>
      <c r="D169" s="822" t="s">
        <v>453</v>
      </c>
      <c r="E169" s="822"/>
      <c r="F169" s="822"/>
      <c r="G169" s="822"/>
      <c r="H169" s="822"/>
      <c r="I169" s="822"/>
      <c r="J169" s="822"/>
      <c r="K169" s="822"/>
      <c r="L169" s="822"/>
      <c r="M169" s="822"/>
      <c r="N169" s="823"/>
      <c r="O169" s="898"/>
    </row>
    <row r="170" spans="1:15" ht="23.1" customHeight="1" thickBot="1">
      <c r="B170" s="98" t="s">
        <v>355</v>
      </c>
      <c r="C170" s="1"/>
      <c r="D170" s="2" t="s">
        <v>400</v>
      </c>
      <c r="E170" s="77" t="s">
        <v>293</v>
      </c>
      <c r="F170" s="2" t="s">
        <v>294</v>
      </c>
      <c r="G170" s="2" t="s">
        <v>295</v>
      </c>
      <c r="H170" s="2" t="s">
        <v>296</v>
      </c>
      <c r="I170" s="2" t="s">
        <v>297</v>
      </c>
      <c r="J170" s="2" t="s">
        <v>298</v>
      </c>
      <c r="K170" s="624" t="s">
        <v>1145</v>
      </c>
      <c r="L170" s="624" t="s">
        <v>1146</v>
      </c>
      <c r="M170" s="624" t="s">
        <v>1147</v>
      </c>
      <c r="N170" s="2" t="s">
        <v>1148</v>
      </c>
      <c r="O170" s="898"/>
    </row>
    <row r="171" spans="1:15" ht="207" customHeight="1" thickBot="1">
      <c r="A171" s="136"/>
      <c r="B171" s="3" t="s">
        <v>1308</v>
      </c>
      <c r="C171" s="20" t="s">
        <v>11</v>
      </c>
      <c r="D171" s="5">
        <v>0</v>
      </c>
      <c r="E171" s="52"/>
      <c r="F171" s="50"/>
      <c r="G171" s="50" t="s">
        <v>455</v>
      </c>
      <c r="H171" s="8" t="s">
        <v>721</v>
      </c>
      <c r="I171" s="8" t="s">
        <v>1007</v>
      </c>
      <c r="J171" s="52" t="s">
        <v>1008</v>
      </c>
      <c r="K171" s="682"/>
      <c r="L171" s="682"/>
      <c r="M171" s="682"/>
      <c r="N171" s="646"/>
      <c r="O171" s="916"/>
    </row>
    <row r="172" spans="1:15" ht="269.45" customHeight="1" thickBot="1">
      <c r="A172" s="136"/>
      <c r="B172" s="6"/>
      <c r="C172" s="4" t="s">
        <v>15</v>
      </c>
      <c r="D172" s="54"/>
      <c r="E172" s="52"/>
      <c r="F172" s="52"/>
      <c r="G172" s="322" t="s">
        <v>1009</v>
      </c>
      <c r="H172" s="322" t="s">
        <v>1010</v>
      </c>
      <c r="I172" s="683" t="s">
        <v>1309</v>
      </c>
      <c r="J172" s="684" t="s">
        <v>1310</v>
      </c>
      <c r="K172" s="630"/>
      <c r="L172" s="630"/>
      <c r="M172" s="630"/>
      <c r="N172" s="52"/>
      <c r="O172" s="53"/>
    </row>
    <row r="173" spans="1:15" ht="12" thickBot="1">
      <c r="A173" s="136"/>
      <c r="B173" s="6"/>
      <c r="C173" s="846" t="s">
        <v>36</v>
      </c>
      <c r="D173" s="847"/>
      <c r="E173" s="847"/>
      <c r="F173" s="847"/>
      <c r="G173" s="847"/>
      <c r="H173" s="847"/>
      <c r="I173" s="847"/>
      <c r="J173" s="847"/>
      <c r="K173" s="847"/>
      <c r="L173" s="847"/>
      <c r="M173" s="847"/>
      <c r="N173" s="848"/>
      <c r="O173" s="53"/>
    </row>
    <row r="174" spans="1:15" ht="15.75" customHeight="1" thickBot="1">
      <c r="A174" s="136"/>
      <c r="B174" s="10"/>
      <c r="C174" s="131"/>
      <c r="D174" s="822" t="s">
        <v>456</v>
      </c>
      <c r="E174" s="822"/>
      <c r="F174" s="822"/>
      <c r="G174" s="822"/>
      <c r="H174" s="822"/>
      <c r="I174" s="822"/>
      <c r="J174" s="822"/>
      <c r="K174" s="822"/>
      <c r="L174" s="822"/>
      <c r="M174" s="822"/>
      <c r="N174" s="823"/>
      <c r="O174" s="53"/>
    </row>
    <row r="175" spans="1:15" ht="23.1" customHeight="1" thickBot="1">
      <c r="A175" s="136"/>
      <c r="B175" s="1" t="s">
        <v>1311</v>
      </c>
      <c r="C175" s="1"/>
      <c r="D175" s="2" t="s">
        <v>1194</v>
      </c>
      <c r="E175" s="77" t="s">
        <v>293</v>
      </c>
      <c r="F175" s="2" t="s">
        <v>294</v>
      </c>
      <c r="G175" s="2" t="s">
        <v>295</v>
      </c>
      <c r="H175" s="2" t="s">
        <v>296</v>
      </c>
      <c r="I175" s="2" t="s">
        <v>297</v>
      </c>
      <c r="J175" s="2" t="s">
        <v>298</v>
      </c>
      <c r="K175" s="624" t="s">
        <v>1145</v>
      </c>
      <c r="L175" s="624" t="s">
        <v>1146</v>
      </c>
      <c r="M175" s="624" t="s">
        <v>1147</v>
      </c>
      <c r="N175" s="2" t="s">
        <v>1148</v>
      </c>
      <c r="O175" s="358" t="s">
        <v>43</v>
      </c>
    </row>
    <row r="176" spans="1:15" ht="36" customHeight="1" thickBot="1">
      <c r="A176" s="136"/>
      <c r="B176" s="1008" t="s">
        <v>1312</v>
      </c>
      <c r="C176" s="20"/>
      <c r="D176" s="662">
        <v>0.9</v>
      </c>
      <c r="E176" s="52"/>
      <c r="F176" s="50"/>
      <c r="G176" s="50"/>
      <c r="H176" s="50"/>
      <c r="I176" s="50"/>
      <c r="J176" s="685">
        <v>0.75</v>
      </c>
      <c r="K176" s="685">
        <v>0.85</v>
      </c>
      <c r="L176" s="685">
        <v>0.95</v>
      </c>
      <c r="M176" s="685">
        <v>0.95</v>
      </c>
      <c r="N176" s="685">
        <v>0.95</v>
      </c>
      <c r="O176" s="1010" t="s">
        <v>1228</v>
      </c>
    </row>
    <row r="177" spans="1:15" ht="13.5" customHeight="1" thickBot="1">
      <c r="A177" s="136"/>
      <c r="B177" s="883"/>
      <c r="C177" s="4" t="s">
        <v>15</v>
      </c>
      <c r="D177" s="8"/>
      <c r="E177" s="52"/>
      <c r="F177" s="52"/>
      <c r="G177" s="52"/>
      <c r="H177" s="52"/>
      <c r="I177" s="52"/>
      <c r="J177" s="149"/>
      <c r="K177" s="627"/>
      <c r="L177" s="627"/>
      <c r="M177" s="627"/>
      <c r="N177" s="8"/>
      <c r="O177" s="1011"/>
    </row>
    <row r="178" spans="1:15" ht="12.95" customHeight="1" thickBot="1">
      <c r="A178" s="136"/>
      <c r="B178" s="6"/>
      <c r="C178" s="846" t="s">
        <v>36</v>
      </c>
      <c r="D178" s="847"/>
      <c r="E178" s="847"/>
      <c r="F178" s="847"/>
      <c r="G178" s="847"/>
      <c r="H178" s="847"/>
      <c r="I178" s="847"/>
      <c r="J178" s="847"/>
      <c r="K178" s="847"/>
      <c r="L178" s="847"/>
      <c r="M178" s="847"/>
      <c r="N178" s="848"/>
      <c r="O178" s="1011"/>
    </row>
    <row r="179" spans="1:15" ht="12.95" customHeight="1" thickBot="1">
      <c r="A179" s="136"/>
      <c r="B179" s="10"/>
      <c r="C179" s="131"/>
      <c r="D179" s="1005" t="s">
        <v>1313</v>
      </c>
      <c r="E179" s="1005"/>
      <c r="F179" s="1005"/>
      <c r="G179" s="1005"/>
      <c r="H179" s="1005"/>
      <c r="I179" s="1005"/>
      <c r="J179" s="1005"/>
      <c r="K179" s="1005"/>
      <c r="L179" s="1005"/>
      <c r="M179" s="1005"/>
      <c r="N179" s="1006"/>
      <c r="O179" s="1011"/>
    </row>
    <row r="180" spans="1:15" ht="23.1" customHeight="1" thickBot="1">
      <c r="A180" s="136"/>
      <c r="B180" s="1" t="s">
        <v>1314</v>
      </c>
      <c r="C180" s="1"/>
      <c r="D180" s="2" t="s">
        <v>1194</v>
      </c>
      <c r="E180" s="77" t="s">
        <v>293</v>
      </c>
      <c r="F180" s="2" t="s">
        <v>294</v>
      </c>
      <c r="G180" s="2" t="s">
        <v>295</v>
      </c>
      <c r="H180" s="2" t="s">
        <v>296</v>
      </c>
      <c r="I180" s="2" t="s">
        <v>297</v>
      </c>
      <c r="J180" s="2" t="s">
        <v>298</v>
      </c>
      <c r="K180" s="624" t="s">
        <v>1145</v>
      </c>
      <c r="L180" s="624" t="s">
        <v>1146</v>
      </c>
      <c r="M180" s="624" t="s">
        <v>1147</v>
      </c>
      <c r="N180" s="2" t="s">
        <v>1148</v>
      </c>
      <c r="O180" s="1011"/>
    </row>
    <row r="181" spans="1:15" ht="50.25" customHeight="1" thickBot="1">
      <c r="A181" s="136"/>
      <c r="B181" s="1008" t="s">
        <v>1315</v>
      </c>
      <c r="C181" s="20"/>
      <c r="D181" s="662">
        <v>0.8</v>
      </c>
      <c r="E181" s="52"/>
      <c r="F181" s="50"/>
      <c r="G181" s="50"/>
      <c r="H181" s="50"/>
      <c r="I181" s="50"/>
      <c r="J181" s="685" t="s">
        <v>1316</v>
      </c>
      <c r="K181" s="685" t="s">
        <v>1317</v>
      </c>
      <c r="L181" s="685" t="s">
        <v>1318</v>
      </c>
      <c r="M181" s="685" t="s">
        <v>1318</v>
      </c>
      <c r="N181" s="685" t="s">
        <v>1318</v>
      </c>
      <c r="O181" s="1011"/>
    </row>
    <row r="182" spans="1:15" ht="13.5" customHeight="1" thickBot="1">
      <c r="A182" s="136"/>
      <c r="B182" s="1009"/>
      <c r="C182" s="4" t="s">
        <v>15</v>
      </c>
      <c r="D182" s="8"/>
      <c r="E182" s="52"/>
      <c r="F182" s="52"/>
      <c r="G182" s="52"/>
      <c r="H182" s="52"/>
      <c r="I182" s="52"/>
      <c r="J182" s="149"/>
      <c r="K182" s="627"/>
      <c r="L182" s="627"/>
      <c r="M182" s="627"/>
      <c r="N182" s="8"/>
      <c r="O182" s="1011"/>
    </row>
    <row r="183" spans="1:15" ht="12.95" customHeight="1" thickBot="1">
      <c r="A183" s="51" t="s">
        <v>226</v>
      </c>
      <c r="B183" s="686"/>
      <c r="C183" s="846" t="s">
        <v>36</v>
      </c>
      <c r="D183" s="847"/>
      <c r="E183" s="847"/>
      <c r="F183" s="847"/>
      <c r="G183" s="847"/>
      <c r="H183" s="847"/>
      <c r="I183" s="847"/>
      <c r="J183" s="847"/>
      <c r="K183" s="847"/>
      <c r="L183" s="847"/>
      <c r="M183" s="847"/>
      <c r="N183" s="848"/>
      <c r="O183" s="1011"/>
    </row>
    <row r="184" spans="1:15" ht="12.95" customHeight="1" thickBot="1">
      <c r="A184" s="136"/>
      <c r="B184" s="10"/>
      <c r="C184" s="131"/>
      <c r="D184" s="1005" t="s">
        <v>1319</v>
      </c>
      <c r="E184" s="1005"/>
      <c r="F184" s="1005"/>
      <c r="G184" s="1005"/>
      <c r="H184" s="1005"/>
      <c r="I184" s="1005"/>
      <c r="J184" s="1005"/>
      <c r="K184" s="1005"/>
      <c r="L184" s="1005"/>
      <c r="M184" s="1005"/>
      <c r="N184" s="1006"/>
      <c r="O184" s="1011"/>
    </row>
    <row r="185" spans="1:15" ht="12" thickBot="1">
      <c r="A185" s="828" t="s">
        <v>1320</v>
      </c>
      <c r="B185" s="127" t="s">
        <v>1274</v>
      </c>
      <c r="C185" s="127"/>
      <c r="D185" s="127" t="s">
        <v>61</v>
      </c>
      <c r="E185" s="127"/>
      <c r="F185" s="127"/>
      <c r="G185" s="127" t="s">
        <v>63</v>
      </c>
      <c r="H185" s="56"/>
      <c r="I185" s="56"/>
      <c r="J185" s="56"/>
      <c r="K185" s="668"/>
      <c r="L185" s="668"/>
      <c r="M185" s="668"/>
      <c r="N185" s="830" t="s">
        <v>410</v>
      </c>
      <c r="O185" s="849"/>
    </row>
    <row r="186" spans="1:15" ht="12" thickBot="1">
      <c r="A186" s="829"/>
      <c r="B186" s="132"/>
      <c r="C186" s="132"/>
      <c r="D186" s="132"/>
      <c r="E186" s="132"/>
      <c r="F186" s="132"/>
      <c r="G186" s="132"/>
      <c r="H186" s="18"/>
      <c r="I186" s="18"/>
      <c r="J186" s="18"/>
      <c r="K186" s="643"/>
      <c r="L186" s="643"/>
      <c r="M186" s="643"/>
      <c r="N186" s="832"/>
      <c r="O186" s="833"/>
    </row>
    <row r="187" spans="1:15" ht="13.5" customHeight="1" thickBot="1">
      <c r="A187" s="828" t="s">
        <v>1275</v>
      </c>
      <c r="B187" s="126" t="s">
        <v>412</v>
      </c>
      <c r="C187" s="17"/>
      <c r="D187" s="834"/>
      <c r="E187" s="835"/>
      <c r="F187" s="835"/>
      <c r="G187" s="835"/>
      <c r="H187" s="835"/>
      <c r="I187" s="835"/>
      <c r="J187" s="835"/>
      <c r="K187" s="835"/>
      <c r="L187" s="835"/>
      <c r="M187" s="835"/>
      <c r="N187" s="835"/>
      <c r="O187" s="836"/>
    </row>
    <row r="188" spans="1:15" ht="23.45" thickBot="1">
      <c r="A188" s="829"/>
      <c r="B188" s="132" t="s">
        <v>1206</v>
      </c>
      <c r="C188" s="18"/>
      <c r="D188" s="837"/>
      <c r="E188" s="838"/>
      <c r="F188" s="838"/>
      <c r="G188" s="838"/>
      <c r="H188" s="838"/>
      <c r="I188" s="838"/>
      <c r="J188" s="838"/>
      <c r="K188" s="838"/>
      <c r="L188" s="838"/>
      <c r="M188" s="838"/>
      <c r="N188" s="838"/>
      <c r="O188" s="839"/>
    </row>
    <row r="189" spans="1:15" hidden="1">
      <c r="A189" s="12"/>
      <c r="B189" s="12"/>
      <c r="C189" s="12"/>
      <c r="D189" s="28"/>
      <c r="E189" s="28"/>
      <c r="F189" s="28"/>
      <c r="G189" s="28"/>
      <c r="H189" s="28"/>
      <c r="I189" s="28"/>
      <c r="J189" s="28"/>
      <c r="K189" s="687"/>
      <c r="L189" s="687"/>
      <c r="M189" s="687"/>
      <c r="N189" s="28"/>
      <c r="O189" s="28"/>
    </row>
    <row r="190" spans="1:15" hidden="1"/>
    <row r="191" spans="1:15" hidden="1"/>
    <row r="192" spans="1:15" hidden="1"/>
    <row r="193" spans="1:15" hidden="1">
      <c r="A193" s="12"/>
      <c r="B193" s="12"/>
      <c r="C193" s="12"/>
      <c r="D193" s="12"/>
      <c r="E193" s="12"/>
      <c r="F193" s="12"/>
      <c r="G193" s="12"/>
      <c r="H193" s="12"/>
      <c r="I193" s="12"/>
      <c r="J193" s="12"/>
      <c r="K193" s="644"/>
      <c r="L193" s="644"/>
      <c r="M193" s="644"/>
      <c r="N193" s="12"/>
      <c r="O193" s="12"/>
    </row>
    <row r="194" spans="1:15" ht="12" hidden="1" thickBot="1">
      <c r="A194" s="13" t="s">
        <v>95</v>
      </c>
      <c r="B194" s="14" t="s">
        <v>96</v>
      </c>
      <c r="C194" s="14"/>
      <c r="D194" s="15" t="s">
        <v>5</v>
      </c>
      <c r="E194" s="15"/>
      <c r="F194" s="15"/>
      <c r="G194" s="15" t="s">
        <v>7</v>
      </c>
      <c r="H194" s="15"/>
      <c r="I194" s="15"/>
      <c r="J194" s="15"/>
      <c r="K194" s="688"/>
      <c r="L194" s="688"/>
      <c r="M194" s="688"/>
      <c r="N194" s="15" t="s">
        <v>123</v>
      </c>
      <c r="O194" s="16" t="s">
        <v>43</v>
      </c>
    </row>
    <row r="195" spans="1:15" ht="12" hidden="1" thickBot="1">
      <c r="A195" s="3"/>
      <c r="B195" s="3"/>
      <c r="C195" s="4" t="s">
        <v>11</v>
      </c>
      <c r="D195" s="5"/>
      <c r="E195" s="5"/>
      <c r="F195" s="5"/>
      <c r="G195" s="5"/>
      <c r="H195" s="5"/>
      <c r="I195" s="5"/>
      <c r="J195" s="5"/>
      <c r="K195" s="625"/>
      <c r="L195" s="625"/>
      <c r="M195" s="625"/>
      <c r="N195" s="5"/>
      <c r="O195" s="852"/>
    </row>
    <row r="196" spans="1:15" ht="12" hidden="1" thickBot="1">
      <c r="A196" s="6"/>
      <c r="B196" s="6"/>
      <c r="C196" s="129" t="s">
        <v>15</v>
      </c>
      <c r="D196" s="7"/>
      <c r="E196" s="8"/>
      <c r="F196" s="8"/>
      <c r="G196" s="8"/>
      <c r="H196" s="8"/>
      <c r="I196" s="8"/>
      <c r="J196" s="8"/>
      <c r="K196" s="627"/>
      <c r="L196" s="627"/>
      <c r="M196" s="627"/>
      <c r="N196" s="8"/>
      <c r="O196" s="853"/>
    </row>
    <row r="197" spans="1:15" ht="12" hidden="1" thickBot="1">
      <c r="A197" s="6"/>
      <c r="B197" s="6"/>
      <c r="C197" s="818" t="s">
        <v>36</v>
      </c>
      <c r="D197" s="819"/>
      <c r="E197" s="819"/>
      <c r="F197" s="819"/>
      <c r="G197" s="819"/>
      <c r="H197" s="819"/>
      <c r="I197" s="819"/>
      <c r="J197" s="819"/>
      <c r="K197" s="819"/>
      <c r="L197" s="819"/>
      <c r="M197" s="819"/>
      <c r="N197" s="820"/>
      <c r="O197" s="853"/>
    </row>
    <row r="198" spans="1:15" ht="12" hidden="1" thickBot="1">
      <c r="A198" s="6"/>
      <c r="B198" s="10"/>
      <c r="C198" s="821"/>
      <c r="D198" s="822"/>
      <c r="E198" s="822"/>
      <c r="F198" s="822"/>
      <c r="G198" s="822"/>
      <c r="H198" s="822"/>
      <c r="I198" s="822"/>
      <c r="J198" s="822"/>
      <c r="K198" s="822"/>
      <c r="L198" s="822"/>
      <c r="M198" s="822"/>
      <c r="N198" s="823"/>
      <c r="O198" s="853"/>
    </row>
    <row r="199" spans="1:15" ht="12" hidden="1" thickBot="1">
      <c r="A199" s="6"/>
      <c r="B199" s="1" t="s">
        <v>101</v>
      </c>
      <c r="C199" s="1"/>
      <c r="D199" s="2" t="s">
        <v>5</v>
      </c>
      <c r="E199" s="2"/>
      <c r="F199" s="2"/>
      <c r="G199" s="2" t="s">
        <v>7</v>
      </c>
      <c r="H199" s="2"/>
      <c r="I199" s="2"/>
      <c r="J199" s="2"/>
      <c r="K199" s="624"/>
      <c r="L199" s="624"/>
      <c r="M199" s="624"/>
      <c r="N199" s="2" t="s">
        <v>39</v>
      </c>
      <c r="O199" s="853"/>
    </row>
    <row r="200" spans="1:15" ht="12" hidden="1" thickBot="1">
      <c r="A200" s="6"/>
      <c r="B200" s="3"/>
      <c r="C200" s="20" t="s">
        <v>11</v>
      </c>
      <c r="D200" s="5"/>
      <c r="E200" s="5"/>
      <c r="F200" s="5"/>
      <c r="G200" s="5"/>
      <c r="H200" s="5"/>
      <c r="I200" s="5"/>
      <c r="J200" s="5"/>
      <c r="K200" s="625"/>
      <c r="L200" s="625"/>
      <c r="M200" s="625"/>
      <c r="N200" s="5"/>
      <c r="O200" s="853"/>
    </row>
    <row r="201" spans="1:15" ht="12" hidden="1" thickBot="1">
      <c r="A201" s="6"/>
      <c r="B201" s="6"/>
      <c r="C201" s="4" t="s">
        <v>15</v>
      </c>
      <c r="D201" s="21"/>
      <c r="E201" s="8"/>
      <c r="F201" s="8"/>
      <c r="G201" s="8"/>
      <c r="H201" s="8"/>
      <c r="I201" s="8"/>
      <c r="J201" s="8"/>
      <c r="K201" s="627"/>
      <c r="L201" s="627"/>
      <c r="M201" s="627"/>
      <c r="N201" s="8"/>
      <c r="O201" s="853"/>
    </row>
    <row r="202" spans="1:15" ht="12" hidden="1" thickBot="1">
      <c r="A202" s="6"/>
      <c r="B202" s="6"/>
      <c r="C202" s="818" t="s">
        <v>36</v>
      </c>
      <c r="D202" s="819"/>
      <c r="E202" s="819"/>
      <c r="F202" s="819"/>
      <c r="G202" s="819"/>
      <c r="H202" s="819"/>
      <c r="I202" s="819"/>
      <c r="J202" s="819"/>
      <c r="K202" s="819"/>
      <c r="L202" s="819"/>
      <c r="M202" s="819"/>
      <c r="N202" s="820"/>
      <c r="O202" s="853"/>
    </row>
    <row r="203" spans="1:15" ht="12" hidden="1" thickBot="1">
      <c r="A203" s="10"/>
      <c r="B203" s="10"/>
      <c r="C203" s="821"/>
      <c r="D203" s="822"/>
      <c r="E203" s="822"/>
      <c r="F203" s="822"/>
      <c r="G203" s="822"/>
      <c r="H203" s="822"/>
      <c r="I203" s="822"/>
      <c r="J203" s="822"/>
      <c r="K203" s="822"/>
      <c r="L203" s="822"/>
      <c r="M203" s="822"/>
      <c r="N203" s="823"/>
      <c r="O203" s="853"/>
    </row>
    <row r="204" spans="1:15" ht="12" hidden="1" thickBot="1">
      <c r="A204" s="125" t="s">
        <v>124</v>
      </c>
      <c r="B204" s="1" t="s">
        <v>106</v>
      </c>
      <c r="C204" s="1"/>
      <c r="D204" s="2" t="s">
        <v>5</v>
      </c>
      <c r="E204" s="2"/>
      <c r="F204" s="2"/>
      <c r="G204" s="2" t="s">
        <v>7</v>
      </c>
      <c r="H204" s="2"/>
      <c r="I204" s="2"/>
      <c r="J204" s="2"/>
      <c r="K204" s="624"/>
      <c r="L204" s="624"/>
      <c r="M204" s="624"/>
      <c r="N204" s="2" t="s">
        <v>39</v>
      </c>
      <c r="O204" s="853"/>
    </row>
    <row r="205" spans="1:15" ht="12" hidden="1" thickBot="1">
      <c r="A205" s="133"/>
      <c r="B205" s="3"/>
      <c r="C205" s="128" t="s">
        <v>11</v>
      </c>
      <c r="D205" s="24"/>
      <c r="E205" s="5"/>
      <c r="F205" s="5"/>
      <c r="G205" s="5"/>
      <c r="H205" s="5"/>
      <c r="I205" s="5"/>
      <c r="J205" s="5"/>
      <c r="K205" s="625"/>
      <c r="L205" s="625"/>
      <c r="M205" s="625"/>
      <c r="N205" s="5"/>
      <c r="O205" s="853"/>
    </row>
    <row r="206" spans="1:15" ht="12" hidden="1" thickBot="1">
      <c r="A206" s="22"/>
      <c r="B206" s="6"/>
      <c r="C206" s="4" t="s">
        <v>15</v>
      </c>
      <c r="D206" s="7"/>
      <c r="E206" s="8"/>
      <c r="F206" s="8"/>
      <c r="G206" s="8"/>
      <c r="H206" s="8"/>
      <c r="I206" s="8"/>
      <c r="J206" s="8"/>
      <c r="K206" s="627"/>
      <c r="L206" s="627"/>
      <c r="M206" s="627"/>
      <c r="N206" s="8"/>
      <c r="O206" s="853"/>
    </row>
    <row r="207" spans="1:15" ht="12" hidden="1" thickBot="1">
      <c r="A207" s="22"/>
      <c r="B207" s="6"/>
      <c r="C207" s="818" t="s">
        <v>36</v>
      </c>
      <c r="D207" s="819"/>
      <c r="E207" s="819"/>
      <c r="F207" s="819"/>
      <c r="G207" s="819"/>
      <c r="H207" s="819"/>
      <c r="I207" s="819"/>
      <c r="J207" s="819"/>
      <c r="K207" s="819"/>
      <c r="L207" s="819"/>
      <c r="M207" s="819"/>
      <c r="N207" s="820"/>
      <c r="O207" s="853"/>
    </row>
    <row r="208" spans="1:15" ht="12" hidden="1" thickBot="1">
      <c r="A208" s="23"/>
      <c r="B208" s="10"/>
      <c r="C208" s="821"/>
      <c r="D208" s="822"/>
      <c r="E208" s="822"/>
      <c r="F208" s="822"/>
      <c r="G208" s="822"/>
      <c r="H208" s="822"/>
      <c r="I208" s="822"/>
      <c r="J208" s="822"/>
      <c r="K208" s="822"/>
      <c r="L208" s="822"/>
      <c r="M208" s="822"/>
      <c r="N208" s="823"/>
      <c r="O208" s="854"/>
    </row>
    <row r="209" spans="1:15" ht="12" hidden="1" thickBot="1">
      <c r="A209" s="828" t="s">
        <v>125</v>
      </c>
      <c r="B209" s="127" t="s">
        <v>60</v>
      </c>
      <c r="C209" s="127"/>
      <c r="D209" s="127" t="s">
        <v>61</v>
      </c>
      <c r="E209" s="127"/>
      <c r="F209" s="127"/>
      <c r="G209" s="127" t="s">
        <v>63</v>
      </c>
      <c r="H209" s="56"/>
      <c r="I209" s="56"/>
      <c r="J209" s="56"/>
      <c r="K209" s="668"/>
      <c r="L209" s="668"/>
      <c r="M209" s="668"/>
      <c r="N209" s="830" t="s">
        <v>64</v>
      </c>
      <c r="O209" s="849"/>
    </row>
    <row r="210" spans="1:15" ht="12" hidden="1" thickBot="1">
      <c r="A210" s="829"/>
      <c r="B210" s="132"/>
      <c r="C210" s="132"/>
      <c r="D210" s="132"/>
      <c r="E210" s="132"/>
      <c r="F210" s="132"/>
      <c r="G210" s="132"/>
      <c r="H210" s="18"/>
      <c r="I210" s="18"/>
      <c r="J210" s="18"/>
      <c r="K210" s="643"/>
      <c r="L210" s="643"/>
      <c r="M210" s="643"/>
      <c r="N210" s="832"/>
      <c r="O210" s="833"/>
    </row>
    <row r="211" spans="1:15" ht="12" hidden="1" thickBot="1">
      <c r="A211" s="828" t="s">
        <v>66</v>
      </c>
      <c r="B211" s="127" t="s">
        <v>67</v>
      </c>
      <c r="C211" s="17"/>
      <c r="D211" s="834"/>
      <c r="E211" s="835"/>
      <c r="F211" s="835"/>
      <c r="G211" s="835"/>
      <c r="H211" s="835"/>
      <c r="I211" s="835"/>
      <c r="J211" s="835"/>
      <c r="K211" s="835"/>
      <c r="L211" s="835"/>
      <c r="M211" s="835"/>
      <c r="N211" s="835"/>
      <c r="O211" s="836"/>
    </row>
    <row r="212" spans="1:15" ht="12" hidden="1" thickBot="1">
      <c r="A212" s="829"/>
      <c r="B212" s="132"/>
      <c r="C212" s="18"/>
      <c r="D212" s="837"/>
      <c r="E212" s="838"/>
      <c r="F212" s="838"/>
      <c r="G212" s="838"/>
      <c r="H212" s="838"/>
      <c r="I212" s="838"/>
      <c r="J212" s="838"/>
      <c r="K212" s="838"/>
      <c r="L212" s="838"/>
      <c r="M212" s="838"/>
      <c r="N212" s="838"/>
      <c r="O212" s="839"/>
    </row>
    <row r="213" spans="1:15" hidden="1">
      <c r="A213" s="12"/>
      <c r="B213" s="12"/>
      <c r="C213" s="12"/>
      <c r="D213" s="28"/>
      <c r="E213" s="28"/>
      <c r="F213" s="28"/>
      <c r="G213" s="28"/>
      <c r="H213" s="28"/>
      <c r="I213" s="28"/>
      <c r="J213" s="28"/>
      <c r="K213" s="687"/>
      <c r="L213" s="687"/>
      <c r="M213" s="687"/>
      <c r="N213" s="28"/>
      <c r="O213" s="28"/>
    </row>
    <row r="214" spans="1:15" hidden="1">
      <c r="A214" s="12"/>
      <c r="B214" s="12"/>
      <c r="C214" s="12"/>
      <c r="D214" s="12"/>
      <c r="E214" s="12"/>
      <c r="F214" s="12"/>
      <c r="G214" s="12"/>
      <c r="H214" s="12"/>
      <c r="I214" s="12"/>
      <c r="J214" s="12"/>
      <c r="K214" s="644"/>
      <c r="L214" s="644"/>
      <c r="M214" s="644"/>
      <c r="N214" s="12"/>
      <c r="O214" s="12"/>
    </row>
    <row r="215" spans="1:15" ht="12" hidden="1" thickBot="1">
      <c r="A215" s="13" t="s">
        <v>95</v>
      </c>
      <c r="B215" s="14" t="s">
        <v>96</v>
      </c>
      <c r="C215" s="14"/>
      <c r="D215" s="15" t="s">
        <v>5</v>
      </c>
      <c r="E215" s="15"/>
      <c r="F215" s="15"/>
      <c r="G215" s="15" t="s">
        <v>7</v>
      </c>
      <c r="H215" s="15"/>
      <c r="I215" s="15"/>
      <c r="J215" s="15"/>
      <c r="K215" s="688"/>
      <c r="L215" s="688"/>
      <c r="M215" s="688"/>
      <c r="N215" s="15" t="s">
        <v>123</v>
      </c>
      <c r="O215" s="16" t="s">
        <v>43</v>
      </c>
    </row>
    <row r="216" spans="1:15" ht="12" hidden="1" thickBot="1">
      <c r="A216" s="3"/>
      <c r="B216" s="3"/>
      <c r="C216" s="4" t="s">
        <v>11</v>
      </c>
      <c r="D216" s="5"/>
      <c r="E216" s="5"/>
      <c r="F216" s="5"/>
      <c r="G216" s="5"/>
      <c r="H216" s="5"/>
      <c r="I216" s="5"/>
      <c r="J216" s="5"/>
      <c r="K216" s="625"/>
      <c r="L216" s="625"/>
      <c r="M216" s="625"/>
      <c r="N216" s="5"/>
      <c r="O216" s="852"/>
    </row>
    <row r="217" spans="1:15" ht="12" hidden="1" thickBot="1">
      <c r="A217" s="6"/>
      <c r="B217" s="6"/>
      <c r="C217" s="129" t="s">
        <v>15</v>
      </c>
      <c r="D217" s="7"/>
      <c r="E217" s="8"/>
      <c r="F217" s="8"/>
      <c r="G217" s="8"/>
      <c r="H217" s="8"/>
      <c r="I217" s="8"/>
      <c r="J217" s="8"/>
      <c r="K217" s="627"/>
      <c r="L217" s="627"/>
      <c r="M217" s="627"/>
      <c r="N217" s="8"/>
      <c r="O217" s="853"/>
    </row>
    <row r="218" spans="1:15" ht="12" hidden="1" thickBot="1">
      <c r="A218" s="6"/>
      <c r="B218" s="6"/>
      <c r="C218" s="818" t="s">
        <v>36</v>
      </c>
      <c r="D218" s="819"/>
      <c r="E218" s="819"/>
      <c r="F218" s="819"/>
      <c r="G218" s="819"/>
      <c r="H218" s="819"/>
      <c r="I218" s="819"/>
      <c r="J218" s="819"/>
      <c r="K218" s="819"/>
      <c r="L218" s="819"/>
      <c r="M218" s="819"/>
      <c r="N218" s="820"/>
      <c r="O218" s="853"/>
    </row>
    <row r="219" spans="1:15" ht="12" hidden="1" thickBot="1">
      <c r="A219" s="6"/>
      <c r="B219" s="10"/>
      <c r="C219" s="821"/>
      <c r="D219" s="822"/>
      <c r="E219" s="822"/>
      <c r="F219" s="822"/>
      <c r="G219" s="822"/>
      <c r="H219" s="822"/>
      <c r="I219" s="822"/>
      <c r="J219" s="822"/>
      <c r="K219" s="822"/>
      <c r="L219" s="822"/>
      <c r="M219" s="822"/>
      <c r="N219" s="823"/>
      <c r="O219" s="853"/>
    </row>
    <row r="220" spans="1:15" ht="12" hidden="1" thickBot="1">
      <c r="A220" s="6"/>
      <c r="B220" s="1" t="s">
        <v>101</v>
      </c>
      <c r="C220" s="1"/>
      <c r="D220" s="2" t="s">
        <v>5</v>
      </c>
      <c r="E220" s="2"/>
      <c r="F220" s="2"/>
      <c r="G220" s="2" t="s">
        <v>7</v>
      </c>
      <c r="H220" s="2"/>
      <c r="I220" s="2"/>
      <c r="J220" s="2"/>
      <c r="K220" s="624"/>
      <c r="L220" s="624"/>
      <c r="M220" s="624"/>
      <c r="N220" s="2" t="s">
        <v>39</v>
      </c>
      <c r="O220" s="853"/>
    </row>
    <row r="221" spans="1:15" ht="12" hidden="1" thickBot="1">
      <c r="A221" s="6"/>
      <c r="B221" s="3"/>
      <c r="C221" s="20" t="s">
        <v>11</v>
      </c>
      <c r="D221" s="5"/>
      <c r="E221" s="5"/>
      <c r="F221" s="5"/>
      <c r="G221" s="5"/>
      <c r="H221" s="5"/>
      <c r="I221" s="5"/>
      <c r="J221" s="5"/>
      <c r="K221" s="625"/>
      <c r="L221" s="625"/>
      <c r="M221" s="625"/>
      <c r="N221" s="5"/>
      <c r="O221" s="853"/>
    </row>
    <row r="222" spans="1:15" ht="12" hidden="1" thickBot="1">
      <c r="A222" s="6"/>
      <c r="B222" s="6"/>
      <c r="C222" s="4" t="s">
        <v>15</v>
      </c>
      <c r="D222" s="21"/>
      <c r="E222" s="8"/>
      <c r="F222" s="8"/>
      <c r="G222" s="8"/>
      <c r="H222" s="8"/>
      <c r="I222" s="8"/>
      <c r="J222" s="8"/>
      <c r="K222" s="627"/>
      <c r="L222" s="627"/>
      <c r="M222" s="627"/>
      <c r="N222" s="8"/>
      <c r="O222" s="853"/>
    </row>
    <row r="223" spans="1:15" ht="12" hidden="1" thickBot="1">
      <c r="A223" s="6"/>
      <c r="B223" s="6"/>
      <c r="C223" s="818" t="s">
        <v>36</v>
      </c>
      <c r="D223" s="819"/>
      <c r="E223" s="819"/>
      <c r="F223" s="819"/>
      <c r="G223" s="819"/>
      <c r="H223" s="819"/>
      <c r="I223" s="819"/>
      <c r="J223" s="819"/>
      <c r="K223" s="819"/>
      <c r="L223" s="819"/>
      <c r="M223" s="819"/>
      <c r="N223" s="820"/>
      <c r="O223" s="853"/>
    </row>
    <row r="224" spans="1:15" ht="12" hidden="1" thickBot="1">
      <c r="A224" s="10"/>
      <c r="B224" s="10"/>
      <c r="C224" s="821"/>
      <c r="D224" s="822"/>
      <c r="E224" s="822"/>
      <c r="F224" s="822"/>
      <c r="G224" s="822"/>
      <c r="H224" s="822"/>
      <c r="I224" s="822"/>
      <c r="J224" s="822"/>
      <c r="K224" s="822"/>
      <c r="L224" s="822"/>
      <c r="M224" s="822"/>
      <c r="N224" s="823"/>
      <c r="O224" s="853"/>
    </row>
    <row r="225" spans="1:15" ht="12" hidden="1" thickBot="1">
      <c r="A225" s="125" t="s">
        <v>124</v>
      </c>
      <c r="B225" s="1" t="s">
        <v>106</v>
      </c>
      <c r="C225" s="1"/>
      <c r="D225" s="2" t="s">
        <v>5</v>
      </c>
      <c r="E225" s="2"/>
      <c r="F225" s="2"/>
      <c r="G225" s="2" t="s">
        <v>7</v>
      </c>
      <c r="H225" s="2"/>
      <c r="I225" s="2"/>
      <c r="J225" s="2"/>
      <c r="K225" s="624"/>
      <c r="L225" s="624"/>
      <c r="M225" s="624"/>
      <c r="N225" s="2" t="s">
        <v>39</v>
      </c>
      <c r="O225" s="853"/>
    </row>
    <row r="226" spans="1:15" ht="12" hidden="1" thickBot="1">
      <c r="A226" s="133"/>
      <c r="B226" s="3"/>
      <c r="C226" s="128" t="s">
        <v>11</v>
      </c>
      <c r="D226" s="24"/>
      <c r="E226" s="5"/>
      <c r="F226" s="5"/>
      <c r="G226" s="5"/>
      <c r="H226" s="5"/>
      <c r="I226" s="5"/>
      <c r="J226" s="5"/>
      <c r="K226" s="625"/>
      <c r="L226" s="625"/>
      <c r="M226" s="625"/>
      <c r="N226" s="5"/>
      <c r="O226" s="853"/>
    </row>
    <row r="227" spans="1:15" ht="12" hidden="1" thickBot="1">
      <c r="A227" s="22"/>
      <c r="B227" s="6"/>
      <c r="C227" s="4" t="s">
        <v>15</v>
      </c>
      <c r="D227" s="7"/>
      <c r="E227" s="8"/>
      <c r="F227" s="8"/>
      <c r="G227" s="8"/>
      <c r="H227" s="8"/>
      <c r="I227" s="8"/>
      <c r="J227" s="8"/>
      <c r="K227" s="627"/>
      <c r="L227" s="627"/>
      <c r="M227" s="627"/>
      <c r="N227" s="8"/>
      <c r="O227" s="853"/>
    </row>
    <row r="228" spans="1:15" ht="12" hidden="1" thickBot="1">
      <c r="A228" s="22"/>
      <c r="B228" s="6"/>
      <c r="C228" s="818" t="s">
        <v>36</v>
      </c>
      <c r="D228" s="819"/>
      <c r="E228" s="819"/>
      <c r="F228" s="819"/>
      <c r="G228" s="819"/>
      <c r="H228" s="819"/>
      <c r="I228" s="819"/>
      <c r="J228" s="819"/>
      <c r="K228" s="819"/>
      <c r="L228" s="819"/>
      <c r="M228" s="819"/>
      <c r="N228" s="820"/>
      <c r="O228" s="853"/>
    </row>
    <row r="229" spans="1:15" ht="12" hidden="1" thickBot="1">
      <c r="A229" s="23"/>
      <c r="B229" s="10"/>
      <c r="C229" s="821"/>
      <c r="D229" s="822"/>
      <c r="E229" s="822"/>
      <c r="F229" s="822"/>
      <c r="G229" s="822"/>
      <c r="H229" s="822"/>
      <c r="I229" s="822"/>
      <c r="J229" s="822"/>
      <c r="K229" s="822"/>
      <c r="L229" s="822"/>
      <c r="M229" s="822"/>
      <c r="N229" s="823"/>
      <c r="O229" s="854"/>
    </row>
    <row r="230" spans="1:15" ht="12" hidden="1" thickBot="1">
      <c r="A230" s="828" t="s">
        <v>125</v>
      </c>
      <c r="B230" s="127" t="s">
        <v>60</v>
      </c>
      <c r="C230" s="127"/>
      <c r="D230" s="127" t="s">
        <v>61</v>
      </c>
      <c r="E230" s="127"/>
      <c r="F230" s="127"/>
      <c r="G230" s="127" t="s">
        <v>63</v>
      </c>
      <c r="H230" s="56"/>
      <c r="I230" s="56"/>
      <c r="J230" s="56"/>
      <c r="K230" s="668"/>
      <c r="L230" s="668"/>
      <c r="M230" s="668"/>
      <c r="N230" s="830" t="s">
        <v>64</v>
      </c>
      <c r="O230" s="849"/>
    </row>
    <row r="231" spans="1:15" ht="12" hidden="1" thickBot="1">
      <c r="A231" s="829"/>
      <c r="B231" s="132"/>
      <c r="C231" s="132"/>
      <c r="D231" s="132"/>
      <c r="E231" s="132"/>
      <c r="F231" s="132"/>
      <c r="G231" s="132"/>
      <c r="H231" s="18"/>
      <c r="I231" s="18"/>
      <c r="J231" s="18"/>
      <c r="K231" s="643"/>
      <c r="L231" s="643"/>
      <c r="M231" s="643"/>
      <c r="N231" s="832"/>
      <c r="O231" s="833"/>
    </row>
    <row r="232" spans="1:15" ht="12" hidden="1" thickBot="1">
      <c r="A232" s="828" t="s">
        <v>66</v>
      </c>
      <c r="B232" s="127" t="s">
        <v>67</v>
      </c>
      <c r="C232" s="17"/>
      <c r="D232" s="834"/>
      <c r="E232" s="835"/>
      <c r="F232" s="835"/>
      <c r="G232" s="835"/>
      <c r="H232" s="835"/>
      <c r="I232" s="835"/>
      <c r="J232" s="835"/>
      <c r="K232" s="835"/>
      <c r="L232" s="835"/>
      <c r="M232" s="835"/>
      <c r="N232" s="835"/>
      <c r="O232" s="836"/>
    </row>
    <row r="233" spans="1:15" ht="12" hidden="1" thickBot="1">
      <c r="A233" s="829"/>
      <c r="B233" s="132"/>
      <c r="C233" s="18"/>
      <c r="D233" s="837"/>
      <c r="E233" s="838"/>
      <c r="F233" s="838"/>
      <c r="G233" s="838"/>
      <c r="H233" s="838"/>
      <c r="I233" s="838"/>
      <c r="J233" s="838"/>
      <c r="K233" s="838"/>
      <c r="L233" s="838"/>
      <c r="M233" s="838"/>
      <c r="N233" s="838"/>
      <c r="O233" s="839"/>
    </row>
    <row r="234" spans="1:15" hidden="1">
      <c r="A234" s="12"/>
      <c r="B234" s="12"/>
      <c r="C234" s="12"/>
      <c r="D234" s="28"/>
      <c r="E234" s="28"/>
      <c r="F234" s="28"/>
      <c r="G234" s="28"/>
      <c r="H234" s="28"/>
      <c r="I234" s="28"/>
      <c r="J234" s="28"/>
      <c r="K234" s="687"/>
      <c r="L234" s="687"/>
      <c r="M234" s="687"/>
      <c r="N234" s="28"/>
      <c r="O234" s="28"/>
    </row>
    <row r="235" spans="1:15" hidden="1"/>
    <row r="236" spans="1:15" hidden="1"/>
    <row r="237" spans="1:15" hidden="1"/>
    <row r="238" spans="1:15" hidden="1"/>
    <row r="239" spans="1:15" hidden="1"/>
    <row r="240" spans="1:15"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spans="1:15" hidden="1"/>
    <row r="258" spans="1:15" hidden="1"/>
    <row r="259" spans="1:15" hidden="1"/>
    <row r="260" spans="1:15" hidden="1"/>
    <row r="261" spans="1:15" hidden="1"/>
    <row r="262" spans="1:15" hidden="1"/>
    <row r="263" spans="1:15" hidden="1"/>
    <row r="264" spans="1:15" hidden="1"/>
    <row r="265" spans="1:15" ht="12" thickBot="1"/>
    <row r="266" spans="1:15" ht="36.950000000000003" customHeight="1" thickBot="1">
      <c r="A266" s="13" t="s">
        <v>110</v>
      </c>
      <c r="B266" s="14" t="s">
        <v>111</v>
      </c>
      <c r="C266" s="19"/>
      <c r="D266" s="15" t="s">
        <v>400</v>
      </c>
      <c r="E266" s="77" t="s">
        <v>293</v>
      </c>
      <c r="F266" s="2" t="s">
        <v>294</v>
      </c>
      <c r="G266" s="2" t="s">
        <v>295</v>
      </c>
      <c r="H266" s="2" t="s">
        <v>296</v>
      </c>
      <c r="I266" s="2" t="s">
        <v>297</v>
      </c>
      <c r="J266" s="2" t="s">
        <v>298</v>
      </c>
      <c r="K266" s="624" t="s">
        <v>1145</v>
      </c>
      <c r="L266" s="624" t="s">
        <v>1146</v>
      </c>
      <c r="M266" s="624" t="s">
        <v>1147</v>
      </c>
      <c r="N266" s="2" t="s">
        <v>1148</v>
      </c>
      <c r="O266" s="16" t="s">
        <v>43</v>
      </c>
    </row>
    <row r="267" spans="1:15" ht="46.5" thickBot="1">
      <c r="A267" s="689" t="s">
        <v>1321</v>
      </c>
      <c r="B267" s="840" t="s">
        <v>1322</v>
      </c>
      <c r="C267" s="4" t="s">
        <v>11</v>
      </c>
      <c r="D267" s="114">
        <v>0</v>
      </c>
      <c r="E267" s="8">
        <v>21</v>
      </c>
      <c r="F267" s="101"/>
      <c r="G267" s="5">
        <v>6</v>
      </c>
      <c r="H267" s="356">
        <v>0.5</v>
      </c>
      <c r="I267" s="690">
        <v>0.75</v>
      </c>
      <c r="J267" s="627" t="s">
        <v>1323</v>
      </c>
      <c r="K267" s="627" t="s">
        <v>1324</v>
      </c>
      <c r="L267" s="627" t="s">
        <v>1324</v>
      </c>
      <c r="M267" s="627" t="s">
        <v>1324</v>
      </c>
      <c r="N267" s="627" t="s">
        <v>1324</v>
      </c>
      <c r="O267" s="885" t="s">
        <v>768</v>
      </c>
    </row>
    <row r="268" spans="1:15" ht="115.5" thickBot="1">
      <c r="A268" s="6"/>
      <c r="B268" s="841"/>
      <c r="C268" s="130" t="s">
        <v>15</v>
      </c>
      <c r="D268" s="7"/>
      <c r="E268" s="8"/>
      <c r="F268" s="101"/>
      <c r="G268" s="328" t="s">
        <v>1013</v>
      </c>
      <c r="H268" s="328" t="s">
        <v>1014</v>
      </c>
      <c r="I268" s="691" t="s">
        <v>1015</v>
      </c>
      <c r="J268" s="94"/>
      <c r="K268" s="625"/>
      <c r="L268" s="625"/>
      <c r="M268" s="625"/>
      <c r="N268" s="94"/>
      <c r="O268" s="875"/>
    </row>
    <row r="269" spans="1:15" ht="12" thickBot="1">
      <c r="A269" s="6"/>
      <c r="B269" s="841"/>
      <c r="C269" s="818" t="s">
        <v>36</v>
      </c>
      <c r="D269" s="819"/>
      <c r="E269" s="819"/>
      <c r="F269" s="819"/>
      <c r="G269" s="819"/>
      <c r="H269" s="819"/>
      <c r="I269" s="819"/>
      <c r="J269" s="819"/>
      <c r="K269" s="819"/>
      <c r="L269" s="819"/>
      <c r="M269" s="819"/>
      <c r="N269" s="820"/>
      <c r="O269" s="875"/>
    </row>
    <row r="270" spans="1:15" ht="12" thickBot="1">
      <c r="A270" s="6"/>
      <c r="B270" s="842"/>
      <c r="C270" s="821" t="s">
        <v>119</v>
      </c>
      <c r="D270" s="822"/>
      <c r="E270" s="822"/>
      <c r="F270" s="822"/>
      <c r="G270" s="822"/>
      <c r="H270" s="822"/>
      <c r="I270" s="822"/>
      <c r="J270" s="822"/>
      <c r="K270" s="822"/>
      <c r="L270" s="822"/>
      <c r="M270" s="822"/>
      <c r="N270" s="823"/>
      <c r="O270" s="875"/>
    </row>
    <row r="271" spans="1:15" ht="34.5" customHeight="1" thickBot="1">
      <c r="A271" s="6"/>
      <c r="B271" s="1" t="s">
        <v>1325</v>
      </c>
      <c r="C271" s="1"/>
      <c r="D271" s="2" t="s">
        <v>1243</v>
      </c>
      <c r="E271" s="77" t="s">
        <v>293</v>
      </c>
      <c r="F271" s="2" t="s">
        <v>294</v>
      </c>
      <c r="G271" s="2" t="s">
        <v>295</v>
      </c>
      <c r="H271" s="2" t="s">
        <v>296</v>
      </c>
      <c r="I271" s="2" t="s">
        <v>297</v>
      </c>
      <c r="J271" s="2" t="s">
        <v>298</v>
      </c>
      <c r="K271" s="624" t="s">
        <v>1145</v>
      </c>
      <c r="L271" s="624" t="s">
        <v>1146</v>
      </c>
      <c r="M271" s="624" t="s">
        <v>1147</v>
      </c>
      <c r="N271" s="2" t="s">
        <v>1148</v>
      </c>
      <c r="O271" s="875"/>
    </row>
    <row r="272" spans="1:15" ht="12" thickBot="1">
      <c r="A272" s="6"/>
      <c r="B272" s="1008" t="s">
        <v>1326</v>
      </c>
      <c r="C272" s="20"/>
      <c r="D272" s="662">
        <v>0.7</v>
      </c>
      <c r="E272" s="52"/>
      <c r="F272" s="50"/>
      <c r="G272" s="50"/>
      <c r="H272" s="50"/>
      <c r="I272" s="50"/>
      <c r="J272" s="685">
        <v>1</v>
      </c>
      <c r="K272" s="685">
        <v>1</v>
      </c>
      <c r="L272" s="685">
        <v>1</v>
      </c>
      <c r="M272" s="685">
        <v>1</v>
      </c>
      <c r="N272" s="685">
        <v>1</v>
      </c>
      <c r="O272" s="875"/>
    </row>
    <row r="273" spans="1:15" ht="12" thickBot="1">
      <c r="A273" s="6"/>
      <c r="B273" s="1009"/>
      <c r="C273" s="4" t="s">
        <v>15</v>
      </c>
      <c r="D273" s="8"/>
      <c r="E273" s="52"/>
      <c r="F273" s="52"/>
      <c r="G273" s="52"/>
      <c r="H273" s="52"/>
      <c r="I273" s="52"/>
      <c r="J273" s="149"/>
      <c r="K273" s="627"/>
      <c r="L273" s="627"/>
      <c r="M273" s="627"/>
      <c r="N273" s="8"/>
      <c r="O273" s="875"/>
    </row>
    <row r="274" spans="1:15" ht="12" thickBot="1">
      <c r="A274" s="6"/>
      <c r="B274" s="6"/>
      <c r="C274" s="846" t="s">
        <v>36</v>
      </c>
      <c r="D274" s="847"/>
      <c r="E274" s="847"/>
      <c r="F274" s="847"/>
      <c r="G274" s="847"/>
      <c r="H274" s="847"/>
      <c r="I274" s="847"/>
      <c r="J274" s="847"/>
      <c r="K274" s="847"/>
      <c r="L274" s="847"/>
      <c r="M274" s="847"/>
      <c r="N274" s="848"/>
      <c r="O274" s="875"/>
    </row>
    <row r="275" spans="1:15" ht="12" thickBot="1">
      <c r="A275" s="6"/>
      <c r="B275" s="10"/>
      <c r="C275" s="131"/>
      <c r="D275" s="1005" t="s">
        <v>1327</v>
      </c>
      <c r="E275" s="1005"/>
      <c r="F275" s="1005"/>
      <c r="G275" s="1005"/>
      <c r="H275" s="1005"/>
      <c r="I275" s="1005"/>
      <c r="J275" s="1005"/>
      <c r="K275" s="1005"/>
      <c r="L275" s="1005"/>
      <c r="M275" s="1005"/>
      <c r="N275" s="1006"/>
      <c r="O275" s="875"/>
    </row>
    <row r="276" spans="1:15" ht="32.1" customHeight="1" thickBot="1">
      <c r="A276" s="22"/>
      <c r="B276" s="1" t="s">
        <v>1328</v>
      </c>
      <c r="C276" s="147"/>
      <c r="D276" s="2"/>
      <c r="E276" s="2" t="s">
        <v>293</v>
      </c>
      <c r="F276" s="2" t="s">
        <v>769</v>
      </c>
      <c r="G276" s="2" t="s">
        <v>295</v>
      </c>
      <c r="H276" s="2" t="s">
        <v>296</v>
      </c>
      <c r="I276" s="2" t="s">
        <v>297</v>
      </c>
      <c r="J276" s="2" t="s">
        <v>298</v>
      </c>
      <c r="K276" s="624" t="s">
        <v>1145</v>
      </c>
      <c r="L276" s="624" t="s">
        <v>1146</v>
      </c>
      <c r="M276" s="624" t="s">
        <v>1147</v>
      </c>
      <c r="N276" s="2" t="s">
        <v>1148</v>
      </c>
      <c r="O276" s="875"/>
    </row>
    <row r="277" spans="1:15" ht="104.1" thickBot="1">
      <c r="A277" s="22"/>
      <c r="B277" s="840" t="s">
        <v>770</v>
      </c>
      <c r="C277" s="20" t="s">
        <v>11</v>
      </c>
      <c r="D277" s="66"/>
      <c r="E277" s="349"/>
      <c r="F277" s="47" t="s">
        <v>735</v>
      </c>
      <c r="G277" s="8" t="s">
        <v>472</v>
      </c>
      <c r="H277" s="8" t="s">
        <v>736</v>
      </c>
      <c r="I277" s="8" t="s">
        <v>1016</v>
      </c>
      <c r="J277" s="627" t="s">
        <v>1329</v>
      </c>
      <c r="K277" s="627" t="s">
        <v>1329</v>
      </c>
      <c r="L277" s="627" t="s">
        <v>1329</v>
      </c>
      <c r="M277" s="627" t="s">
        <v>1329</v>
      </c>
      <c r="N277" s="627" t="s">
        <v>1330</v>
      </c>
      <c r="O277" s="875"/>
    </row>
    <row r="278" spans="1:15" ht="161.44999999999999" thickBot="1">
      <c r="A278" s="22"/>
      <c r="B278" s="841"/>
      <c r="C278" s="4" t="s">
        <v>15</v>
      </c>
      <c r="D278" s="21"/>
      <c r="E278" s="8"/>
      <c r="F278" s="143"/>
      <c r="G278" s="692" t="s">
        <v>1018</v>
      </c>
      <c r="H278" s="328" t="s">
        <v>1019</v>
      </c>
      <c r="I278" s="328" t="s">
        <v>1331</v>
      </c>
      <c r="J278" s="349"/>
      <c r="K278" s="693"/>
      <c r="L278" s="693"/>
      <c r="M278" s="693"/>
      <c r="N278" s="349"/>
      <c r="O278" s="875"/>
    </row>
    <row r="279" spans="1:15" ht="12" thickBot="1">
      <c r="A279" s="22"/>
      <c r="B279" s="841"/>
      <c r="C279" s="818" t="s">
        <v>36</v>
      </c>
      <c r="D279" s="819"/>
      <c r="E279" s="819"/>
      <c r="F279" s="819"/>
      <c r="G279" s="819"/>
      <c r="H279" s="819"/>
      <c r="I279" s="819"/>
      <c r="J279" s="819"/>
      <c r="K279" s="819"/>
      <c r="L279" s="819"/>
      <c r="M279" s="819"/>
      <c r="N279" s="820"/>
      <c r="O279" s="875"/>
    </row>
    <row r="280" spans="1:15" ht="12" thickBot="1">
      <c r="A280" s="22"/>
      <c r="B280" s="842"/>
      <c r="C280" s="131"/>
      <c r="D280" s="822" t="s">
        <v>475</v>
      </c>
      <c r="E280" s="822"/>
      <c r="F280" s="822"/>
      <c r="G280" s="822"/>
      <c r="H280" s="822"/>
      <c r="I280" s="822"/>
      <c r="J280" s="822"/>
      <c r="K280" s="822"/>
      <c r="L280" s="822"/>
      <c r="M280" s="822"/>
      <c r="N280" s="823"/>
      <c r="O280" s="875"/>
    </row>
    <row r="281" spans="1:15" ht="34.5" customHeight="1" thickBot="1">
      <c r="A281" s="22"/>
      <c r="B281" s="1" t="s">
        <v>1332</v>
      </c>
      <c r="C281" s="1"/>
      <c r="D281" s="2" t="s">
        <v>400</v>
      </c>
      <c r="E281" s="77" t="s">
        <v>293</v>
      </c>
      <c r="F281" s="2" t="s">
        <v>294</v>
      </c>
      <c r="G281" s="2" t="s">
        <v>295</v>
      </c>
      <c r="H281" s="2" t="s">
        <v>296</v>
      </c>
      <c r="I281" s="2" t="s">
        <v>297</v>
      </c>
      <c r="J281" s="2" t="s">
        <v>298</v>
      </c>
      <c r="K281" s="624" t="s">
        <v>1145</v>
      </c>
      <c r="L281" s="624" t="s">
        <v>1146</v>
      </c>
      <c r="M281" s="624" t="s">
        <v>1147</v>
      </c>
      <c r="N281" s="2" t="s">
        <v>1148</v>
      </c>
      <c r="O281" s="358" t="s">
        <v>43</v>
      </c>
    </row>
    <row r="282" spans="1:15" ht="46.5" thickBot="1">
      <c r="A282" s="22"/>
      <c r="B282" s="81" t="s">
        <v>1333</v>
      </c>
      <c r="C282" s="20" t="s">
        <v>11</v>
      </c>
      <c r="D282" s="81" t="s">
        <v>441</v>
      </c>
      <c r="E282" s="694"/>
      <c r="F282" s="695"/>
      <c r="G282" s="695"/>
      <c r="H282" s="356">
        <v>0.3</v>
      </c>
      <c r="I282" s="690">
        <v>0.3</v>
      </c>
      <c r="J282" s="657" t="s">
        <v>1334</v>
      </c>
      <c r="K282" s="657">
        <v>0.4</v>
      </c>
      <c r="L282" s="657">
        <v>0.5</v>
      </c>
      <c r="M282" s="657">
        <v>0.6</v>
      </c>
      <c r="N282" s="657">
        <v>0.6</v>
      </c>
      <c r="O282" s="852" t="s">
        <v>693</v>
      </c>
    </row>
    <row r="283" spans="1:15" ht="115.5" thickBot="1">
      <c r="A283" s="22"/>
      <c r="B283" s="6"/>
      <c r="C283" s="676" t="s">
        <v>15</v>
      </c>
      <c r="D283" s="696"/>
      <c r="E283" s="679"/>
      <c r="F283" s="679"/>
      <c r="G283" s="678"/>
      <c r="H283" s="697" t="s">
        <v>984</v>
      </c>
      <c r="I283" s="52" t="s">
        <v>985</v>
      </c>
      <c r="J283" s="8"/>
      <c r="K283" s="627"/>
      <c r="L283" s="627"/>
      <c r="M283" s="627"/>
      <c r="N283" s="8"/>
      <c r="O283" s="853"/>
    </row>
    <row r="284" spans="1:15" ht="12" thickBot="1">
      <c r="A284" s="22"/>
      <c r="B284" s="6"/>
      <c r="C284" s="846" t="s">
        <v>36</v>
      </c>
      <c r="D284" s="1007"/>
      <c r="E284" s="1007"/>
      <c r="F284" s="1007"/>
      <c r="G284" s="1007"/>
      <c r="H284" s="847"/>
      <c r="I284" s="847"/>
      <c r="J284" s="847"/>
      <c r="K284" s="847"/>
      <c r="L284" s="847"/>
      <c r="M284" s="847"/>
      <c r="N284" s="848"/>
      <c r="O284" s="853"/>
    </row>
    <row r="285" spans="1:15" ht="12" thickBot="1">
      <c r="A285" s="22"/>
      <c r="B285" s="89"/>
      <c r="C285" s="821" t="s">
        <v>1335</v>
      </c>
      <c r="D285" s="822"/>
      <c r="E285" s="822"/>
      <c r="F285" s="822"/>
      <c r="G285" s="822"/>
      <c r="H285" s="822"/>
      <c r="I285" s="822"/>
      <c r="J285" s="822"/>
      <c r="K285" s="822"/>
      <c r="L285" s="822"/>
      <c r="M285" s="822"/>
      <c r="N285" s="823"/>
      <c r="O285" s="854"/>
    </row>
    <row r="286" spans="1:15" ht="32.1" customHeight="1" thickBot="1">
      <c r="A286" s="22"/>
      <c r="B286" s="73" t="s">
        <v>1336</v>
      </c>
      <c r="C286" s="147"/>
      <c r="D286" s="2" t="s">
        <v>1337</v>
      </c>
      <c r="E286" s="2" t="s">
        <v>293</v>
      </c>
      <c r="F286" s="2" t="s">
        <v>294</v>
      </c>
      <c r="G286" s="2" t="s">
        <v>295</v>
      </c>
      <c r="H286" s="2" t="s">
        <v>296</v>
      </c>
      <c r="I286" s="2" t="s">
        <v>297</v>
      </c>
      <c r="J286" s="2" t="s">
        <v>298</v>
      </c>
      <c r="K286" s="624" t="s">
        <v>1145</v>
      </c>
      <c r="L286" s="624" t="s">
        <v>1146</v>
      </c>
      <c r="M286" s="624" t="s">
        <v>1147</v>
      </c>
      <c r="N286" s="2" t="s">
        <v>1148</v>
      </c>
      <c r="O286" s="74"/>
    </row>
    <row r="287" spans="1:15" ht="69.599999999999994" thickBot="1">
      <c r="A287" s="22"/>
      <c r="B287" s="1002" t="s">
        <v>1338</v>
      </c>
      <c r="C287" s="20" t="s">
        <v>11</v>
      </c>
      <c r="D287" s="5">
        <v>0</v>
      </c>
      <c r="E287" s="50"/>
      <c r="F287" s="50"/>
      <c r="G287" s="50"/>
      <c r="H287" s="50"/>
      <c r="I287" s="50"/>
      <c r="J287" s="625" t="s">
        <v>1339</v>
      </c>
      <c r="K287" s="625" t="s">
        <v>1340</v>
      </c>
      <c r="L287" s="625" t="s">
        <v>1341</v>
      </c>
      <c r="M287" s="625" t="s">
        <v>1341</v>
      </c>
      <c r="N287" s="625" t="s">
        <v>1341</v>
      </c>
      <c r="O287" s="74"/>
    </row>
    <row r="288" spans="1:15" ht="13.5" customHeight="1" thickBot="1">
      <c r="A288" s="22"/>
      <c r="B288" s="1003"/>
      <c r="C288" s="4" t="s">
        <v>15</v>
      </c>
      <c r="D288" s="5"/>
      <c r="E288" s="50"/>
      <c r="F288" s="50"/>
      <c r="G288" s="50"/>
      <c r="H288" s="50"/>
      <c r="I288" s="50"/>
      <c r="J288" s="352"/>
      <c r="K288" s="693"/>
      <c r="L288" s="693"/>
      <c r="M288" s="693"/>
      <c r="N288" s="353"/>
      <c r="O288" s="74"/>
    </row>
    <row r="289" spans="1:15" ht="13.5" customHeight="1" thickBot="1">
      <c r="A289" s="22"/>
      <c r="B289" s="1003"/>
      <c r="C289" s="818" t="s">
        <v>36</v>
      </c>
      <c r="D289" s="819"/>
      <c r="E289" s="819"/>
      <c r="F289" s="819"/>
      <c r="G289" s="819"/>
      <c r="H289" s="819"/>
      <c r="I289" s="819"/>
      <c r="J289" s="819"/>
      <c r="K289" s="819"/>
      <c r="L289" s="819"/>
      <c r="M289" s="819"/>
      <c r="N289" s="820"/>
      <c r="O289" s="74"/>
    </row>
    <row r="290" spans="1:15" ht="13.5" customHeight="1" thickBot="1">
      <c r="A290" s="22"/>
      <c r="B290" s="1004"/>
      <c r="C290" s="698"/>
      <c r="D290" s="699"/>
      <c r="E290" s="699"/>
      <c r="F290" s="699"/>
      <c r="G290" s="699"/>
      <c r="H290" s="699"/>
      <c r="I290" s="699"/>
      <c r="J290" s="699"/>
      <c r="K290" s="699"/>
      <c r="L290" s="699"/>
      <c r="M290" s="699"/>
      <c r="N290" s="699"/>
      <c r="O290" s="74"/>
    </row>
    <row r="291" spans="1:15" ht="32.1" customHeight="1" thickBot="1">
      <c r="A291" s="22"/>
      <c r="B291" s="73" t="s">
        <v>1342</v>
      </c>
      <c r="C291" s="147"/>
      <c r="D291" s="2" t="s">
        <v>1337</v>
      </c>
      <c r="E291" s="2" t="s">
        <v>293</v>
      </c>
      <c r="F291" s="2" t="s">
        <v>294</v>
      </c>
      <c r="G291" s="2" t="s">
        <v>295</v>
      </c>
      <c r="H291" s="2" t="s">
        <v>296</v>
      </c>
      <c r="I291" s="2" t="s">
        <v>297</v>
      </c>
      <c r="J291" s="2" t="s">
        <v>298</v>
      </c>
      <c r="K291" s="624" t="s">
        <v>1145</v>
      </c>
      <c r="L291" s="624" t="s">
        <v>1146</v>
      </c>
      <c r="M291" s="624" t="s">
        <v>1147</v>
      </c>
      <c r="N291" s="2" t="s">
        <v>1148</v>
      </c>
      <c r="O291" s="74"/>
    </row>
    <row r="292" spans="1:15" ht="150" thickBot="1">
      <c r="A292" s="22"/>
      <c r="B292" s="1002" t="s">
        <v>1343</v>
      </c>
      <c r="C292" s="20" t="s">
        <v>11</v>
      </c>
      <c r="D292" s="5">
        <v>0</v>
      </c>
      <c r="E292" s="50"/>
      <c r="F292" s="50"/>
      <c r="G292" s="50"/>
      <c r="H292" s="50"/>
      <c r="I292" s="50"/>
      <c r="J292" s="625" t="s">
        <v>1344</v>
      </c>
      <c r="K292" s="629" t="s">
        <v>81</v>
      </c>
      <c r="L292" s="629" t="s">
        <v>81</v>
      </c>
      <c r="M292" s="629" t="s">
        <v>81</v>
      </c>
      <c r="N292" s="629" t="s">
        <v>81</v>
      </c>
      <c r="O292" s="74"/>
    </row>
    <row r="293" spans="1:15" ht="13.5" customHeight="1" thickBot="1">
      <c r="A293" s="22"/>
      <c r="B293" s="1003"/>
      <c r="C293" s="4" t="s">
        <v>15</v>
      </c>
      <c r="D293" s="50"/>
      <c r="E293" s="50"/>
      <c r="F293" s="50"/>
      <c r="G293" s="50"/>
      <c r="H293" s="50"/>
      <c r="I293" s="50"/>
      <c r="J293" s="352"/>
      <c r="K293" s="693"/>
      <c r="L293" s="693"/>
      <c r="M293" s="693"/>
      <c r="N293" s="353"/>
      <c r="O293" s="74"/>
    </row>
    <row r="294" spans="1:15" ht="13.5" customHeight="1" thickBot="1">
      <c r="A294" s="700" t="s">
        <v>1345</v>
      </c>
      <c r="B294" s="1003"/>
      <c r="C294" s="818" t="s">
        <v>36</v>
      </c>
      <c r="D294" s="819"/>
      <c r="E294" s="819"/>
      <c r="F294" s="819"/>
      <c r="G294" s="819"/>
      <c r="H294" s="819"/>
      <c r="I294" s="819"/>
      <c r="J294" s="819"/>
      <c r="K294" s="819"/>
      <c r="L294" s="819"/>
      <c r="M294" s="819"/>
      <c r="N294" s="820"/>
      <c r="O294" s="74"/>
    </row>
    <row r="295" spans="1:15" ht="13.5" customHeight="1" thickBot="1">
      <c r="A295" s="22"/>
      <c r="B295" s="1004"/>
      <c r="C295" s="698"/>
      <c r="D295" s="699"/>
      <c r="E295" s="699"/>
      <c r="F295" s="699"/>
      <c r="G295" s="699"/>
      <c r="H295" s="699"/>
      <c r="I295" s="699"/>
      <c r="J295" s="699"/>
      <c r="K295" s="699"/>
      <c r="L295" s="699"/>
      <c r="M295" s="699"/>
      <c r="N295" s="699"/>
      <c r="O295" s="74"/>
    </row>
    <row r="296" spans="1:15" ht="12" thickBot="1">
      <c r="A296" s="828" t="s">
        <v>1320</v>
      </c>
      <c r="B296" s="127" t="s">
        <v>1274</v>
      </c>
      <c r="C296" s="127"/>
      <c r="D296" s="127" t="s">
        <v>61</v>
      </c>
      <c r="E296" s="127"/>
      <c r="F296" s="127"/>
      <c r="G296" s="127" t="s">
        <v>63</v>
      </c>
      <c r="H296" s="56"/>
      <c r="I296" s="56"/>
      <c r="J296" s="56"/>
      <c r="K296" s="668"/>
      <c r="L296" s="668"/>
      <c r="M296" s="668"/>
      <c r="N296" s="850" t="s">
        <v>64</v>
      </c>
      <c r="O296" s="849"/>
    </row>
    <row r="297" spans="1:15" ht="12" thickBot="1">
      <c r="A297" s="829"/>
      <c r="B297" s="132"/>
      <c r="C297" s="132"/>
      <c r="D297" s="132"/>
      <c r="E297" s="132"/>
      <c r="F297" s="132"/>
      <c r="G297" s="132"/>
      <c r="H297" s="18"/>
      <c r="I297" s="18"/>
      <c r="J297" s="18"/>
      <c r="K297" s="643"/>
      <c r="L297" s="643"/>
      <c r="M297" s="643"/>
      <c r="N297" s="832"/>
      <c r="O297" s="833"/>
    </row>
    <row r="298" spans="1:15" ht="13.5" customHeight="1" thickBot="1">
      <c r="A298" s="828" t="s">
        <v>1346</v>
      </c>
      <c r="B298" s="126" t="s">
        <v>412</v>
      </c>
      <c r="C298" s="17"/>
      <c r="D298" s="834"/>
      <c r="E298" s="835"/>
      <c r="F298" s="835"/>
      <c r="G298" s="835"/>
      <c r="H298" s="835"/>
      <c r="I298" s="835"/>
      <c r="J298" s="835"/>
      <c r="K298" s="835"/>
      <c r="L298" s="835"/>
      <c r="M298" s="835"/>
      <c r="N298" s="835"/>
      <c r="O298" s="836"/>
    </row>
    <row r="299" spans="1:15" ht="23.45" thickBot="1">
      <c r="A299" s="829"/>
      <c r="B299" s="132" t="s">
        <v>1206</v>
      </c>
      <c r="C299" s="18"/>
      <c r="D299" s="837"/>
      <c r="E299" s="838"/>
      <c r="F299" s="838"/>
      <c r="G299" s="838"/>
      <c r="H299" s="838"/>
      <c r="I299" s="838"/>
      <c r="J299" s="838"/>
      <c r="K299" s="838"/>
      <c r="L299" s="838"/>
      <c r="M299" s="838"/>
      <c r="N299" s="838"/>
      <c r="O299" s="839"/>
    </row>
  </sheetData>
  <mergeCells count="162">
    <mergeCell ref="A2:O2"/>
    <mergeCell ref="O3:O12"/>
    <mergeCell ref="A4:A22"/>
    <mergeCell ref="D6:N6"/>
    <mergeCell ref="D7:N7"/>
    <mergeCell ref="D11:N11"/>
    <mergeCell ref="D12:N12"/>
    <mergeCell ref="O13:O22"/>
    <mergeCell ref="D16:N16"/>
    <mergeCell ref="D17:N17"/>
    <mergeCell ref="D21:N21"/>
    <mergeCell ref="D22:N22"/>
    <mergeCell ref="A53:A54"/>
    <mergeCell ref="N53:O53"/>
    <mergeCell ref="N54:O54"/>
    <mergeCell ref="D36:N36"/>
    <mergeCell ref="G37:N37"/>
    <mergeCell ref="D41:N41"/>
    <mergeCell ref="D42:N42"/>
    <mergeCell ref="D46:N46"/>
    <mergeCell ref="D47:N47"/>
    <mergeCell ref="A24:A51"/>
    <mergeCell ref="B24:B27"/>
    <mergeCell ref="O24:O52"/>
    <mergeCell ref="D26:N26"/>
    <mergeCell ref="D27:N27"/>
    <mergeCell ref="B29:B32"/>
    <mergeCell ref="D31:N31"/>
    <mergeCell ref="G32:N32"/>
    <mergeCell ref="B49:B52"/>
    <mergeCell ref="D51:N51"/>
    <mergeCell ref="D52:N52"/>
    <mergeCell ref="A55:A56"/>
    <mergeCell ref="D55:O56"/>
    <mergeCell ref="O62:O65"/>
    <mergeCell ref="C64:N64"/>
    <mergeCell ref="C65:N65"/>
    <mergeCell ref="B67:B70"/>
    <mergeCell ref="O67:O75"/>
    <mergeCell ref="C69:N69"/>
    <mergeCell ref="C70:N70"/>
    <mergeCell ref="C74:N74"/>
    <mergeCell ref="O91:O95"/>
    <mergeCell ref="C94:N94"/>
    <mergeCell ref="C95:N95"/>
    <mergeCell ref="B97:B100"/>
    <mergeCell ref="C99:N99"/>
    <mergeCell ref="C100:N100"/>
    <mergeCell ref="C75:N75"/>
    <mergeCell ref="A76:A104"/>
    <mergeCell ref="B77:B78"/>
    <mergeCell ref="C79:N79"/>
    <mergeCell ref="C80:N80"/>
    <mergeCell ref="O81:O85"/>
    <mergeCell ref="C84:N84"/>
    <mergeCell ref="C85:N85"/>
    <mergeCell ref="C89:N89"/>
    <mergeCell ref="C90:N90"/>
    <mergeCell ref="B112:B115"/>
    <mergeCell ref="O112:O115"/>
    <mergeCell ref="C114:N114"/>
    <mergeCell ref="C115:N115"/>
    <mergeCell ref="A117:A118"/>
    <mergeCell ref="N117:O117"/>
    <mergeCell ref="N118:O118"/>
    <mergeCell ref="O102:O105"/>
    <mergeCell ref="C104:N104"/>
    <mergeCell ref="C105:N105"/>
    <mergeCell ref="O107:O110"/>
    <mergeCell ref="C109:N109"/>
    <mergeCell ref="C110:N110"/>
    <mergeCell ref="A119:A120"/>
    <mergeCell ref="D119:O120"/>
    <mergeCell ref="A123:A124"/>
    <mergeCell ref="A125:A128"/>
    <mergeCell ref="O125:O171"/>
    <mergeCell ref="C127:N127"/>
    <mergeCell ref="C128:N128"/>
    <mergeCell ref="B130:B133"/>
    <mergeCell ref="C132:N132"/>
    <mergeCell ref="C133:N133"/>
    <mergeCell ref="B145:B148"/>
    <mergeCell ref="C147:N147"/>
    <mergeCell ref="C148:N148"/>
    <mergeCell ref="B151:B152"/>
    <mergeCell ref="C153:N153"/>
    <mergeCell ref="C154:N154"/>
    <mergeCell ref="B135:B138"/>
    <mergeCell ref="C137:N137"/>
    <mergeCell ref="C138:N138"/>
    <mergeCell ref="B140:B143"/>
    <mergeCell ref="C142:N142"/>
    <mergeCell ref="C143:N143"/>
    <mergeCell ref="B156:B157"/>
    <mergeCell ref="C158:N158"/>
    <mergeCell ref="C159:N159"/>
    <mergeCell ref="A160:A169"/>
    <mergeCell ref="C163:N163"/>
    <mergeCell ref="C164:N164"/>
    <mergeCell ref="B166:B167"/>
    <mergeCell ref="C168:N168"/>
    <mergeCell ref="D169:N169"/>
    <mergeCell ref="C173:N173"/>
    <mergeCell ref="D174:N174"/>
    <mergeCell ref="B176:B177"/>
    <mergeCell ref="O176:O184"/>
    <mergeCell ref="C178:N178"/>
    <mergeCell ref="D179:N179"/>
    <mergeCell ref="B181:B182"/>
    <mergeCell ref="C183:N183"/>
    <mergeCell ref="D184:N184"/>
    <mergeCell ref="A209:A210"/>
    <mergeCell ref="N209:O209"/>
    <mergeCell ref="N210:O210"/>
    <mergeCell ref="A211:A212"/>
    <mergeCell ref="D211:O212"/>
    <mergeCell ref="A185:A186"/>
    <mergeCell ref="N185:O185"/>
    <mergeCell ref="N186:O186"/>
    <mergeCell ref="A187:A188"/>
    <mergeCell ref="D187:O188"/>
    <mergeCell ref="O195:O208"/>
    <mergeCell ref="C197:N197"/>
    <mergeCell ref="C198:N198"/>
    <mergeCell ref="C202:N202"/>
    <mergeCell ref="C203:N203"/>
    <mergeCell ref="O216:O229"/>
    <mergeCell ref="C218:N218"/>
    <mergeCell ref="C219:N219"/>
    <mergeCell ref="C223:N223"/>
    <mergeCell ref="C224:N224"/>
    <mergeCell ref="C228:N228"/>
    <mergeCell ref="C229:N229"/>
    <mergeCell ref="C207:N207"/>
    <mergeCell ref="C208:N208"/>
    <mergeCell ref="C274:N274"/>
    <mergeCell ref="D275:N275"/>
    <mergeCell ref="B277:B280"/>
    <mergeCell ref="C279:N279"/>
    <mergeCell ref="D280:N280"/>
    <mergeCell ref="O282:O285"/>
    <mergeCell ref="C284:N284"/>
    <mergeCell ref="C285:N285"/>
    <mergeCell ref="A230:A231"/>
    <mergeCell ref="N230:O230"/>
    <mergeCell ref="N231:O231"/>
    <mergeCell ref="A232:A233"/>
    <mergeCell ref="D232:O233"/>
    <mergeCell ref="B267:B270"/>
    <mergeCell ref="O267:O280"/>
    <mergeCell ref="C269:N269"/>
    <mergeCell ref="C270:N270"/>
    <mergeCell ref="B272:B273"/>
    <mergeCell ref="A298:A299"/>
    <mergeCell ref="D298:O299"/>
    <mergeCell ref="B287:B290"/>
    <mergeCell ref="C289:N289"/>
    <mergeCell ref="B292:B295"/>
    <mergeCell ref="C294:N294"/>
    <mergeCell ref="A296:A297"/>
    <mergeCell ref="N296:O296"/>
    <mergeCell ref="N297:O297"/>
  </mergeCells>
  <hyperlinks>
    <hyperlink ref="A1" r:id="rId1" xr:uid="{92109795-5435-4C68-87F2-9F82EF58CF21}"/>
  </hyperlinks>
  <pageMargins left="0.7" right="0.7" top="0.75" bottom="0.75" header="0.3" footer="0.3"/>
  <pageSetup paperSize="8" scale="50" fitToHeight="0" orientation="landscape" r:id="rId2"/>
  <headerFooter>
    <oddHeader>&amp;L&amp;"Calibri"&amp;10&amp;K000000 OFFICIAL&amp;1#_x000D_</oddHeader>
    <oddFooter>&amp;L_x000D_&amp;1#&amp;"Calibri"&amp;10&amp;K000000 OFFICIAL</oddFooter>
  </headerFooter>
  <rowBreaks count="5" manualBreakCount="5">
    <brk id="47" max="15" man="1"/>
    <brk id="72" max="15" man="1"/>
    <brk id="126" max="16383" man="1"/>
    <brk id="170" max="15" man="1"/>
    <brk id="278" max="15" man="1"/>
  </rowBreaks>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D5D6E-08BC-4FE5-A4DC-D1CA897A08D7}">
  <sheetPr>
    <pageSetUpPr fitToPage="1"/>
  </sheetPr>
  <dimension ref="A1:Z284"/>
  <sheetViews>
    <sheetView view="pageBreakPreview" topLeftCell="A44" zoomScale="70" zoomScaleNormal="70" zoomScaleSheetLayoutView="70" workbookViewId="0">
      <selection activeCell="B146" sqref="B146:B147"/>
    </sheetView>
  </sheetViews>
  <sheetFormatPr defaultColWidth="8.5703125" defaultRowHeight="11.45"/>
  <cols>
    <col min="1" max="1" width="33.85546875" style="338" customWidth="1"/>
    <col min="2" max="2" width="54.42578125" style="338" customWidth="1"/>
    <col min="3" max="3" width="20.85546875" style="338" customWidth="1"/>
    <col min="4" max="4" width="27.5703125" style="338" customWidth="1"/>
    <col min="5" max="5" width="0.42578125" style="338" customWidth="1"/>
    <col min="6" max="6" width="20.85546875" style="338" customWidth="1"/>
    <col min="7" max="7" width="25.42578125" style="338" customWidth="1"/>
    <col min="8" max="8" width="26.140625" style="338" customWidth="1"/>
    <col min="9" max="9" width="23.42578125" style="338" customWidth="1"/>
    <col min="10" max="14" width="20.85546875" style="338" customWidth="1"/>
    <col min="15" max="15" width="35.85546875" style="338" customWidth="1"/>
    <col min="16" max="16" width="9.140625" style="622" customWidth="1"/>
    <col min="17" max="17" width="8.5703125" style="338"/>
    <col min="18" max="19" width="0" style="338" hidden="1" customWidth="1"/>
    <col min="20" max="20" width="8.5703125" style="338"/>
    <col min="21" max="21" width="6.85546875" style="338" hidden="1" customWidth="1"/>
    <col min="22" max="28" width="0" style="338" hidden="1" customWidth="1"/>
    <col min="29" max="16384" width="8.5703125" style="338"/>
  </cols>
  <sheetData>
    <row r="1" spans="1:26" ht="12" thickBot="1">
      <c r="A1" s="339" t="s">
        <v>1</v>
      </c>
      <c r="B1" s="335"/>
      <c r="C1" s="335"/>
      <c r="D1" s="335"/>
      <c r="E1" s="335"/>
      <c r="F1" s="335"/>
      <c r="G1" s="335"/>
      <c r="H1" s="335"/>
      <c r="I1" s="335"/>
      <c r="J1" s="335"/>
      <c r="K1" s="335"/>
      <c r="L1" s="335"/>
      <c r="M1" s="335"/>
    </row>
    <row r="2" spans="1:26" ht="34.5" customHeight="1" thickBot="1">
      <c r="A2" s="917" t="s">
        <v>2</v>
      </c>
      <c r="B2" s="827"/>
      <c r="C2" s="827"/>
      <c r="D2" s="827"/>
      <c r="E2" s="827"/>
      <c r="F2" s="827"/>
      <c r="G2" s="827"/>
      <c r="H2" s="827"/>
      <c r="I2" s="827"/>
      <c r="J2" s="827"/>
      <c r="K2" s="827"/>
      <c r="L2" s="827"/>
      <c r="M2" s="827"/>
      <c r="N2" s="827"/>
      <c r="O2" s="826"/>
      <c r="P2" s="623" t="s">
        <v>1144</v>
      </c>
    </row>
    <row r="3" spans="1:26" ht="43.5" customHeight="1" thickBot="1">
      <c r="A3" s="125" t="s">
        <v>3</v>
      </c>
      <c r="B3" s="1" t="s">
        <v>4</v>
      </c>
      <c r="C3" s="1"/>
      <c r="D3" s="2" t="s">
        <v>292</v>
      </c>
      <c r="E3" s="2" t="s">
        <v>293</v>
      </c>
      <c r="F3" s="2" t="s">
        <v>294</v>
      </c>
      <c r="G3" s="2" t="s">
        <v>295</v>
      </c>
      <c r="H3" s="2" t="s">
        <v>296</v>
      </c>
      <c r="I3" s="2" t="s">
        <v>297</v>
      </c>
      <c r="J3" s="2" t="s">
        <v>298</v>
      </c>
      <c r="K3" s="2" t="s">
        <v>1145</v>
      </c>
      <c r="L3" s="2" t="s">
        <v>1146</v>
      </c>
      <c r="M3" s="2" t="s">
        <v>1147</v>
      </c>
      <c r="N3" s="2" t="s">
        <v>1148</v>
      </c>
      <c r="O3" s="855"/>
      <c r="V3" s="338">
        <v>2022</v>
      </c>
      <c r="W3" s="338">
        <v>2030</v>
      </c>
      <c r="X3" s="338" t="s">
        <v>146</v>
      </c>
    </row>
    <row r="4" spans="1:26" ht="12" thickBot="1">
      <c r="A4" s="882" t="s">
        <v>1149</v>
      </c>
      <c r="B4" s="3" t="s">
        <v>1150</v>
      </c>
      <c r="C4" s="4" t="s">
        <v>11</v>
      </c>
      <c r="D4" s="5">
        <v>439</v>
      </c>
      <c r="E4" s="52"/>
      <c r="F4" s="50"/>
      <c r="G4" s="50"/>
      <c r="H4" s="5">
        <v>350</v>
      </c>
      <c r="I4" s="50"/>
      <c r="J4" s="5" t="s">
        <v>1151</v>
      </c>
      <c r="K4" s="50"/>
      <c r="L4" s="50"/>
      <c r="M4" s="114" t="s">
        <v>1152</v>
      </c>
      <c r="N4" s="8">
        <v>258</v>
      </c>
      <c r="O4" s="856"/>
      <c r="P4" s="622" t="s">
        <v>1153</v>
      </c>
      <c r="V4" s="343">
        <v>350</v>
      </c>
      <c r="W4" s="343">
        <v>70</v>
      </c>
      <c r="X4" s="343">
        <f>+(V4-W4)/8</f>
        <v>35</v>
      </c>
    </row>
    <row r="5" spans="1:26" ht="36.6" thickBot="1">
      <c r="A5" s="883"/>
      <c r="B5" s="6"/>
      <c r="C5" s="130" t="s">
        <v>15</v>
      </c>
      <c r="D5" s="7"/>
      <c r="E5" s="52"/>
      <c r="F5" s="52" t="s">
        <v>1154</v>
      </c>
      <c r="G5" s="52"/>
      <c r="H5" s="205" t="s">
        <v>1155</v>
      </c>
      <c r="I5" s="52"/>
      <c r="J5" s="8"/>
      <c r="K5" s="701"/>
      <c r="L5" s="52"/>
      <c r="M5" s="8"/>
      <c r="N5" s="8"/>
      <c r="O5" s="856"/>
      <c r="V5" s="344">
        <v>22</v>
      </c>
      <c r="W5" s="344">
        <v>12</v>
      </c>
      <c r="X5" s="344">
        <f>+(V5-W5)/8</f>
        <v>1.25</v>
      </c>
    </row>
    <row r="6" spans="1:26" ht="12" thickBot="1">
      <c r="A6" s="883"/>
      <c r="B6" s="6"/>
      <c r="C6" s="9"/>
      <c r="D6" s="818" t="s">
        <v>16</v>
      </c>
      <c r="E6" s="819"/>
      <c r="F6" s="819"/>
      <c r="G6" s="819"/>
      <c r="H6" s="819"/>
      <c r="I6" s="819"/>
      <c r="J6" s="819"/>
      <c r="K6" s="819"/>
      <c r="L6" s="819"/>
      <c r="M6" s="819"/>
      <c r="N6" s="820"/>
      <c r="O6" s="856"/>
      <c r="V6" s="338">
        <v>31</v>
      </c>
      <c r="W6" s="338">
        <v>20</v>
      </c>
      <c r="X6" s="338">
        <f>+(V6-W6)/8</f>
        <v>1.375</v>
      </c>
    </row>
    <row r="7" spans="1:26" ht="12" thickBot="1">
      <c r="A7" s="883"/>
      <c r="B7" s="10"/>
      <c r="C7" s="11"/>
      <c r="D7" s="821" t="s">
        <v>1156</v>
      </c>
      <c r="E7" s="822"/>
      <c r="F7" s="822"/>
      <c r="G7" s="822"/>
      <c r="H7" s="822"/>
      <c r="I7" s="822"/>
      <c r="J7" s="822"/>
      <c r="K7" s="822"/>
      <c r="L7" s="822"/>
      <c r="M7" s="822"/>
      <c r="N7" s="823"/>
      <c r="O7" s="856"/>
      <c r="V7" s="345">
        <v>48</v>
      </c>
      <c r="W7" s="345">
        <v>25</v>
      </c>
      <c r="X7" s="345">
        <f>+(V7-W7)/8</f>
        <v>2.875</v>
      </c>
    </row>
    <row r="8" spans="1:26" ht="34.5" customHeight="1" thickBot="1">
      <c r="A8" s="883"/>
      <c r="B8" s="1" t="s">
        <v>18</v>
      </c>
      <c r="C8" s="1"/>
      <c r="D8" s="2" t="s">
        <v>292</v>
      </c>
      <c r="E8" s="2" t="s">
        <v>293</v>
      </c>
      <c r="F8" s="2" t="s">
        <v>294</v>
      </c>
      <c r="G8" s="2" t="s">
        <v>295</v>
      </c>
      <c r="H8" s="2" t="s">
        <v>296</v>
      </c>
      <c r="I8" s="2" t="s">
        <v>297</v>
      </c>
      <c r="J8" s="2" t="s">
        <v>298</v>
      </c>
      <c r="K8" s="2" t="s">
        <v>1145</v>
      </c>
      <c r="L8" s="2" t="s">
        <v>1146</v>
      </c>
      <c r="M8" s="2" t="s">
        <v>1147</v>
      </c>
      <c r="N8" s="2" t="s">
        <v>1148</v>
      </c>
      <c r="O8" s="856"/>
      <c r="V8" s="12" t="s">
        <v>149</v>
      </c>
      <c r="W8" s="343" t="s">
        <v>150</v>
      </c>
      <c r="X8" s="338" t="s">
        <v>151</v>
      </c>
      <c r="Y8" s="338" t="s">
        <v>152</v>
      </c>
      <c r="Z8" s="345" t="s">
        <v>153</v>
      </c>
    </row>
    <row r="9" spans="1:26" ht="12" thickBot="1">
      <c r="A9" s="883"/>
      <c r="B9" s="3" t="s">
        <v>154</v>
      </c>
      <c r="C9" s="4" t="s">
        <v>11</v>
      </c>
      <c r="D9" s="5" t="s">
        <v>20</v>
      </c>
      <c r="E9" s="78"/>
      <c r="F9" s="50"/>
      <c r="G9" s="50"/>
      <c r="H9" s="5">
        <v>22</v>
      </c>
      <c r="I9" s="50"/>
      <c r="J9" s="5" t="s">
        <v>1157</v>
      </c>
      <c r="K9" s="50"/>
      <c r="L9" s="50"/>
      <c r="M9" s="114" t="s">
        <v>1158</v>
      </c>
      <c r="N9" s="8">
        <v>18</v>
      </c>
      <c r="O9" s="856"/>
      <c r="P9" s="622" t="s">
        <v>1159</v>
      </c>
      <c r="V9" s="338">
        <v>2023</v>
      </c>
      <c r="W9" s="343">
        <f>+V4-X4</f>
        <v>315</v>
      </c>
      <c r="X9" s="344">
        <f>+V5-X5</f>
        <v>20.75</v>
      </c>
      <c r="Y9" s="338">
        <f>+V6-X6</f>
        <v>29.625</v>
      </c>
      <c r="Z9" s="345">
        <f>+V7-X7</f>
        <v>45.125</v>
      </c>
    </row>
    <row r="10" spans="1:26" ht="36.6" thickBot="1">
      <c r="A10" s="883"/>
      <c r="B10" s="6"/>
      <c r="C10" s="130" t="s">
        <v>15</v>
      </c>
      <c r="D10" s="7"/>
      <c r="E10" s="52"/>
      <c r="F10" s="52" t="s">
        <v>1160</v>
      </c>
      <c r="G10" s="52"/>
      <c r="H10" s="205" t="s">
        <v>1155</v>
      </c>
      <c r="I10" s="52"/>
      <c r="J10" s="8"/>
      <c r="K10" s="701"/>
      <c r="L10" s="52"/>
      <c r="M10" s="8"/>
      <c r="N10" s="8"/>
      <c r="O10" s="856"/>
      <c r="V10" s="338">
        <v>2024</v>
      </c>
      <c r="W10" s="343">
        <f>+W9-X4</f>
        <v>280</v>
      </c>
      <c r="X10" s="344">
        <f>+X9-X5</f>
        <v>19.5</v>
      </c>
      <c r="Y10" s="338">
        <f>+Y9-X6</f>
        <v>28.25</v>
      </c>
      <c r="Z10" s="345">
        <f>+Z9-X7</f>
        <v>42.25</v>
      </c>
    </row>
    <row r="11" spans="1:26" ht="12" thickBot="1">
      <c r="A11" s="883"/>
      <c r="B11" s="6"/>
      <c r="C11" s="9"/>
      <c r="D11" s="818" t="s">
        <v>16</v>
      </c>
      <c r="E11" s="819"/>
      <c r="F11" s="819"/>
      <c r="G11" s="819"/>
      <c r="H11" s="819"/>
      <c r="I11" s="819"/>
      <c r="J11" s="819"/>
      <c r="K11" s="819"/>
      <c r="L11" s="819"/>
      <c r="M11" s="819"/>
      <c r="N11" s="820"/>
      <c r="O11" s="856"/>
      <c r="V11" s="338">
        <v>2025</v>
      </c>
      <c r="W11" s="343">
        <f>+W10-X4</f>
        <v>245</v>
      </c>
      <c r="X11" s="344">
        <f>+X10-X5</f>
        <v>18.25</v>
      </c>
      <c r="Y11" s="338">
        <f>+Y10-X6</f>
        <v>26.875</v>
      </c>
      <c r="Z11" s="345">
        <f>+Z10-X7</f>
        <v>39.375</v>
      </c>
    </row>
    <row r="12" spans="1:26" ht="12" thickBot="1">
      <c r="A12" s="883"/>
      <c r="B12" s="10"/>
      <c r="C12" s="11"/>
      <c r="D12" s="821" t="s">
        <v>1161</v>
      </c>
      <c r="E12" s="822"/>
      <c r="F12" s="822"/>
      <c r="G12" s="822"/>
      <c r="H12" s="822"/>
      <c r="I12" s="822"/>
      <c r="J12" s="822"/>
      <c r="K12" s="822"/>
      <c r="L12" s="822"/>
      <c r="M12" s="822"/>
      <c r="N12" s="823"/>
      <c r="O12" s="857"/>
    </row>
    <row r="13" spans="1:26" ht="36.6" customHeight="1" thickBot="1">
      <c r="A13" s="883"/>
      <c r="B13" s="1" t="s">
        <v>23</v>
      </c>
      <c r="C13" s="1"/>
      <c r="D13" s="2" t="s">
        <v>292</v>
      </c>
      <c r="E13" s="2" t="s">
        <v>293</v>
      </c>
      <c r="F13" s="2" t="s">
        <v>294</v>
      </c>
      <c r="G13" s="2" t="s">
        <v>295</v>
      </c>
      <c r="H13" s="2" t="s">
        <v>296</v>
      </c>
      <c r="I13" s="2" t="s">
        <v>297</v>
      </c>
      <c r="J13" s="2" t="s">
        <v>298</v>
      </c>
      <c r="K13" s="2" t="s">
        <v>1145</v>
      </c>
      <c r="L13" s="2" t="s">
        <v>1146</v>
      </c>
      <c r="M13" s="2" t="s">
        <v>1147</v>
      </c>
      <c r="N13" s="2" t="s">
        <v>1148</v>
      </c>
      <c r="O13" s="855"/>
    </row>
    <row r="14" spans="1:26" ht="12.95" customHeight="1" thickBot="1">
      <c r="A14" s="883"/>
      <c r="B14" s="3"/>
      <c r="C14" s="4" t="s">
        <v>11</v>
      </c>
      <c r="D14" s="5" t="s">
        <v>24</v>
      </c>
      <c r="E14" s="52"/>
      <c r="F14" s="50"/>
      <c r="G14" s="50"/>
      <c r="H14" s="5">
        <v>48</v>
      </c>
      <c r="I14" s="50"/>
      <c r="J14" s="5" t="s">
        <v>1162</v>
      </c>
      <c r="K14" s="50"/>
      <c r="L14" s="50"/>
      <c r="M14" s="114" t="s">
        <v>1163</v>
      </c>
      <c r="N14" s="8">
        <v>35</v>
      </c>
      <c r="O14" s="856"/>
      <c r="P14" s="622" t="s">
        <v>1159</v>
      </c>
    </row>
    <row r="15" spans="1:26" ht="36.6" thickBot="1">
      <c r="A15" s="883"/>
      <c r="B15" s="6" t="s">
        <v>1164</v>
      </c>
      <c r="C15" s="130" t="s">
        <v>15</v>
      </c>
      <c r="D15" s="7"/>
      <c r="E15" s="52"/>
      <c r="F15" s="52" t="s">
        <v>1165</v>
      </c>
      <c r="G15" s="52"/>
      <c r="H15" s="205" t="s">
        <v>1155</v>
      </c>
      <c r="I15" s="52"/>
      <c r="J15" s="8"/>
      <c r="K15" s="701"/>
      <c r="L15" s="52"/>
      <c r="M15" s="8"/>
      <c r="N15" s="8"/>
      <c r="O15" s="856"/>
    </row>
    <row r="16" spans="1:26" ht="12" thickBot="1">
      <c r="A16" s="883"/>
      <c r="B16" s="6"/>
      <c r="C16" s="9"/>
      <c r="D16" s="818" t="s">
        <v>16</v>
      </c>
      <c r="E16" s="819"/>
      <c r="F16" s="819"/>
      <c r="G16" s="819"/>
      <c r="H16" s="819"/>
      <c r="I16" s="819"/>
      <c r="J16" s="819"/>
      <c r="K16" s="819"/>
      <c r="L16" s="819"/>
      <c r="M16" s="819"/>
      <c r="N16" s="820"/>
      <c r="O16" s="856"/>
    </row>
    <row r="17" spans="1:15" ht="12" thickBot="1">
      <c r="A17" s="883"/>
      <c r="B17" s="10"/>
      <c r="C17" s="11"/>
      <c r="D17" s="821" t="s">
        <v>1161</v>
      </c>
      <c r="E17" s="822"/>
      <c r="F17" s="822"/>
      <c r="G17" s="822"/>
      <c r="H17" s="822"/>
      <c r="I17" s="822"/>
      <c r="J17" s="822"/>
      <c r="K17" s="822"/>
      <c r="L17" s="822"/>
      <c r="M17" s="822"/>
      <c r="N17" s="823"/>
      <c r="O17" s="856"/>
    </row>
    <row r="18" spans="1:15" ht="33.6" customHeight="1" thickBot="1">
      <c r="A18" s="883"/>
      <c r="B18" s="1" t="s">
        <v>27</v>
      </c>
      <c r="C18" s="1"/>
      <c r="D18" s="2" t="s">
        <v>1166</v>
      </c>
      <c r="E18" s="2" t="s">
        <v>293</v>
      </c>
      <c r="F18" s="2"/>
      <c r="G18" s="2"/>
      <c r="H18" s="2"/>
      <c r="I18" s="2" t="s">
        <v>297</v>
      </c>
      <c r="J18" s="2" t="s">
        <v>298</v>
      </c>
      <c r="K18" s="2" t="s">
        <v>1145</v>
      </c>
      <c r="L18" s="2" t="s">
        <v>1146</v>
      </c>
      <c r="M18" s="2" t="s">
        <v>1147</v>
      </c>
      <c r="N18" s="2" t="s">
        <v>1148</v>
      </c>
      <c r="O18" s="856"/>
    </row>
    <row r="19" spans="1:15" ht="54" customHeight="1" thickBot="1">
      <c r="A19" s="883"/>
      <c r="B19" s="81" t="s">
        <v>1167</v>
      </c>
      <c r="C19" s="4" t="s">
        <v>11</v>
      </c>
      <c r="D19" s="5" t="s">
        <v>1168</v>
      </c>
      <c r="E19" s="52"/>
      <c r="F19" s="50"/>
      <c r="G19" s="50"/>
      <c r="H19" s="50"/>
      <c r="I19" s="50" t="s">
        <v>1169</v>
      </c>
      <c r="J19" s="5" t="s">
        <v>1170</v>
      </c>
      <c r="K19" s="50"/>
      <c r="L19" s="50"/>
      <c r="M19" s="114" t="s">
        <v>1171</v>
      </c>
      <c r="N19" s="8" t="s">
        <v>1172</v>
      </c>
      <c r="O19" s="856"/>
    </row>
    <row r="20" spans="1:15" ht="12" thickBot="1">
      <c r="A20" s="883"/>
      <c r="B20" s="6"/>
      <c r="C20" s="130" t="s">
        <v>15</v>
      </c>
      <c r="D20" s="7"/>
      <c r="E20" s="52"/>
      <c r="F20" s="50"/>
      <c r="G20" s="52"/>
      <c r="H20" s="52"/>
      <c r="I20" s="52"/>
      <c r="J20" s="8"/>
      <c r="K20" s="701"/>
      <c r="L20" s="52"/>
      <c r="M20" s="8"/>
      <c r="N20" s="8"/>
      <c r="O20" s="856"/>
    </row>
    <row r="21" spans="1:15" ht="12" thickBot="1">
      <c r="A21" s="883"/>
      <c r="B21" s="6"/>
      <c r="C21" s="9"/>
      <c r="D21" s="818" t="s">
        <v>16</v>
      </c>
      <c r="E21" s="819"/>
      <c r="F21" s="819"/>
      <c r="G21" s="819"/>
      <c r="H21" s="819"/>
      <c r="I21" s="819"/>
      <c r="J21" s="819"/>
      <c r="K21" s="819"/>
      <c r="L21" s="819"/>
      <c r="M21" s="819"/>
      <c r="N21" s="820"/>
      <c r="O21" s="856"/>
    </row>
    <row r="22" spans="1:15" ht="12" thickBot="1">
      <c r="A22" s="883"/>
      <c r="B22" s="10"/>
      <c r="C22" s="11"/>
      <c r="D22" s="821" t="s">
        <v>30</v>
      </c>
      <c r="E22" s="822"/>
      <c r="F22" s="822"/>
      <c r="G22" s="822"/>
      <c r="H22" s="822"/>
      <c r="I22" s="822"/>
      <c r="J22" s="822"/>
      <c r="K22" s="822"/>
      <c r="L22" s="822"/>
      <c r="M22" s="822"/>
      <c r="N22" s="823"/>
      <c r="O22" s="857"/>
    </row>
    <row r="23" spans="1:15" ht="38.1" customHeight="1" thickBot="1">
      <c r="A23" s="13" t="s">
        <v>40</v>
      </c>
      <c r="B23" s="14" t="s">
        <v>41</v>
      </c>
      <c r="C23" s="14"/>
      <c r="D23" s="2" t="s">
        <v>292</v>
      </c>
      <c r="E23" s="77" t="s">
        <v>293</v>
      </c>
      <c r="F23" s="2" t="s">
        <v>294</v>
      </c>
      <c r="G23" s="2" t="s">
        <v>295</v>
      </c>
      <c r="H23" s="2" t="s">
        <v>296</v>
      </c>
      <c r="I23" s="2" t="s">
        <v>297</v>
      </c>
      <c r="J23" s="2" t="s">
        <v>298</v>
      </c>
      <c r="K23" s="2" t="s">
        <v>1145</v>
      </c>
      <c r="L23" s="2" t="s">
        <v>1146</v>
      </c>
      <c r="M23" s="2" t="s">
        <v>1147</v>
      </c>
      <c r="N23" s="2" t="s">
        <v>1148</v>
      </c>
      <c r="O23" s="49" t="s">
        <v>43</v>
      </c>
    </row>
    <row r="24" spans="1:15" ht="72.599999999999994" customHeight="1" thickBot="1">
      <c r="A24" s="882" t="s">
        <v>1173</v>
      </c>
      <c r="B24" s="882" t="s">
        <v>1347</v>
      </c>
      <c r="C24" s="4" t="s">
        <v>11</v>
      </c>
      <c r="D24" s="48">
        <v>0.108</v>
      </c>
      <c r="E24" s="64">
        <v>0.108</v>
      </c>
      <c r="F24" s="69"/>
      <c r="G24" s="47">
        <v>0.11</v>
      </c>
      <c r="H24" s="47">
        <v>0.12</v>
      </c>
      <c r="I24" s="47">
        <v>0.13</v>
      </c>
      <c r="J24" s="47" t="s">
        <v>1175</v>
      </c>
      <c r="K24" s="47" t="s">
        <v>1176</v>
      </c>
      <c r="L24" s="47" t="s">
        <v>1177</v>
      </c>
      <c r="M24" s="47" t="s">
        <v>1178</v>
      </c>
      <c r="N24" s="47" t="s">
        <v>1179</v>
      </c>
      <c r="O24" s="853" t="s">
        <v>745</v>
      </c>
    </row>
    <row r="25" spans="1:15" ht="57.95" thickBot="1">
      <c r="A25" s="883"/>
      <c r="B25" s="883"/>
      <c r="C25" s="130" t="s">
        <v>15</v>
      </c>
      <c r="D25" s="7"/>
      <c r="E25" s="65"/>
      <c r="F25" s="69"/>
      <c r="G25" s="323" t="s">
        <v>645</v>
      </c>
      <c r="H25" s="321" t="s">
        <v>933</v>
      </c>
      <c r="I25" s="323" t="s">
        <v>1180</v>
      </c>
      <c r="J25" s="8"/>
      <c r="K25" s="8"/>
      <c r="L25" s="8"/>
      <c r="M25" s="8"/>
      <c r="N25" s="8"/>
      <c r="O25" s="853"/>
    </row>
    <row r="26" spans="1:15" ht="12.95" customHeight="1" thickBot="1">
      <c r="A26" s="883"/>
      <c r="B26" s="883"/>
      <c r="C26" s="9"/>
      <c r="D26" s="818" t="s">
        <v>36</v>
      </c>
      <c r="E26" s="819"/>
      <c r="F26" s="819"/>
      <c r="G26" s="819"/>
      <c r="H26" s="819"/>
      <c r="I26" s="819"/>
      <c r="J26" s="819"/>
      <c r="K26" s="819"/>
      <c r="L26" s="819"/>
      <c r="M26" s="819"/>
      <c r="N26" s="820"/>
      <c r="O26" s="853"/>
    </row>
    <row r="27" spans="1:15" ht="12" customHeight="1" thickBot="1">
      <c r="A27" s="883"/>
      <c r="B27" s="884"/>
      <c r="C27" s="11"/>
      <c r="D27" s="821" t="s">
        <v>1181</v>
      </c>
      <c r="E27" s="822"/>
      <c r="F27" s="822"/>
      <c r="G27" s="822"/>
      <c r="H27" s="822"/>
      <c r="I27" s="822"/>
      <c r="J27" s="822"/>
      <c r="K27" s="822"/>
      <c r="L27" s="822"/>
      <c r="M27" s="822"/>
      <c r="N27" s="823"/>
      <c r="O27" s="853"/>
    </row>
    <row r="28" spans="1:15" ht="35.450000000000003" customHeight="1" thickBot="1">
      <c r="A28" s="883"/>
      <c r="B28" s="14" t="s">
        <v>48</v>
      </c>
      <c r="C28" s="14"/>
      <c r="D28" s="2" t="s">
        <v>400</v>
      </c>
      <c r="E28" s="77" t="s">
        <v>293</v>
      </c>
      <c r="F28" s="2" t="s">
        <v>294</v>
      </c>
      <c r="G28" s="2" t="s">
        <v>295</v>
      </c>
      <c r="H28" s="2" t="s">
        <v>296</v>
      </c>
      <c r="I28" s="2" t="s">
        <v>297</v>
      </c>
      <c r="J28" s="2" t="s">
        <v>298</v>
      </c>
      <c r="K28" s="2" t="s">
        <v>1145</v>
      </c>
      <c r="L28" s="2" t="s">
        <v>1146</v>
      </c>
      <c r="M28" s="2" t="s">
        <v>1147</v>
      </c>
      <c r="N28" s="2" t="s">
        <v>1148</v>
      </c>
      <c r="O28" s="853"/>
    </row>
    <row r="29" spans="1:15" ht="93.6" customHeight="1" thickBot="1">
      <c r="A29" s="883"/>
      <c r="B29" s="882" t="s">
        <v>1182</v>
      </c>
      <c r="C29" s="4" t="s">
        <v>11</v>
      </c>
      <c r="D29" s="8" t="s">
        <v>1183</v>
      </c>
      <c r="E29" s="7"/>
      <c r="F29" s="7"/>
      <c r="G29" s="7"/>
      <c r="H29" s="7"/>
      <c r="I29" s="7"/>
      <c r="J29" s="702">
        <v>24</v>
      </c>
      <c r="K29" s="703">
        <v>28</v>
      </c>
      <c r="L29" s="703">
        <v>32</v>
      </c>
      <c r="M29" s="703">
        <v>36</v>
      </c>
      <c r="N29" s="704" t="s">
        <v>1184</v>
      </c>
      <c r="O29" s="853"/>
    </row>
    <row r="30" spans="1:15" ht="12.95" customHeight="1" thickBot="1">
      <c r="A30" s="883"/>
      <c r="B30" s="883"/>
      <c r="C30" s="130" t="s">
        <v>15</v>
      </c>
      <c r="D30" s="7"/>
      <c r="E30" s="7"/>
      <c r="F30" s="7"/>
      <c r="G30" s="7"/>
      <c r="H30" s="7"/>
      <c r="I30" s="7"/>
      <c r="J30" s="8"/>
      <c r="K30" s="8"/>
      <c r="L30" s="8"/>
      <c r="M30" s="8"/>
      <c r="N30" s="8"/>
      <c r="O30" s="853"/>
    </row>
    <row r="31" spans="1:15" ht="12.95" customHeight="1" thickBot="1">
      <c r="A31" s="883"/>
      <c r="B31" s="883"/>
      <c r="C31" s="9"/>
      <c r="D31" s="818" t="s">
        <v>36</v>
      </c>
      <c r="E31" s="819"/>
      <c r="F31" s="819"/>
      <c r="G31" s="819"/>
      <c r="H31" s="819"/>
      <c r="I31" s="819"/>
      <c r="J31" s="819"/>
      <c r="K31" s="819"/>
      <c r="L31" s="819"/>
      <c r="M31" s="819"/>
      <c r="N31" s="820"/>
      <c r="O31" s="853"/>
    </row>
    <row r="32" spans="1:15" ht="12.95" customHeight="1" thickBot="1">
      <c r="A32" s="883"/>
      <c r="B32" s="884"/>
      <c r="C32" s="11"/>
      <c r="D32" s="131"/>
      <c r="E32" s="123"/>
      <c r="F32" s="123"/>
      <c r="G32" s="825"/>
      <c r="H32" s="827"/>
      <c r="I32" s="827"/>
      <c r="J32" s="827"/>
      <c r="K32" s="827"/>
      <c r="L32" s="827"/>
      <c r="M32" s="827"/>
      <c r="N32" s="826"/>
      <c r="O32" s="853"/>
    </row>
    <row r="33" spans="1:15" ht="32.450000000000003" customHeight="1" thickBot="1">
      <c r="A33" s="883"/>
      <c r="B33" s="14" t="s">
        <v>50</v>
      </c>
      <c r="C33" s="14"/>
      <c r="D33" s="2" t="s">
        <v>292</v>
      </c>
      <c r="E33" s="77" t="s">
        <v>293</v>
      </c>
      <c r="F33" s="2" t="s">
        <v>294</v>
      </c>
      <c r="G33" s="2" t="s">
        <v>295</v>
      </c>
      <c r="H33" s="2" t="s">
        <v>296</v>
      </c>
      <c r="I33" s="2" t="s">
        <v>297</v>
      </c>
      <c r="J33" s="2" t="s">
        <v>298</v>
      </c>
      <c r="K33" s="2" t="s">
        <v>1145</v>
      </c>
      <c r="L33" s="2" t="s">
        <v>1146</v>
      </c>
      <c r="M33" s="2" t="s">
        <v>1147</v>
      </c>
      <c r="N33" s="2" t="s">
        <v>1148</v>
      </c>
      <c r="O33" s="853"/>
    </row>
    <row r="34" spans="1:15" ht="23.45" thickBot="1">
      <c r="A34" s="883"/>
      <c r="B34" s="3" t="s">
        <v>1185</v>
      </c>
      <c r="C34" s="4" t="s">
        <v>11</v>
      </c>
      <c r="D34" s="47">
        <v>0.26</v>
      </c>
      <c r="E34" s="67"/>
      <c r="F34" s="47">
        <v>0.34</v>
      </c>
      <c r="G34" s="47">
        <v>0.42</v>
      </c>
      <c r="H34" s="47">
        <v>0.49</v>
      </c>
      <c r="I34" s="47">
        <v>0.56999999999999995</v>
      </c>
      <c r="J34" s="47" t="s">
        <v>1186</v>
      </c>
      <c r="K34" s="705">
        <v>0.65</v>
      </c>
      <c r="L34" s="706">
        <v>0.7</v>
      </c>
      <c r="M34" s="706">
        <v>0.75</v>
      </c>
      <c r="N34" s="706">
        <v>0.75</v>
      </c>
      <c r="O34" s="853"/>
    </row>
    <row r="35" spans="1:15" ht="46.5" thickBot="1">
      <c r="A35" s="883"/>
      <c r="B35" s="6"/>
      <c r="C35" s="130" t="s">
        <v>15</v>
      </c>
      <c r="D35" s="7"/>
      <c r="E35" s="69"/>
      <c r="F35" s="321" t="s">
        <v>642</v>
      </c>
      <c r="G35" s="322" t="s">
        <v>643</v>
      </c>
      <c r="H35" s="324" t="s">
        <v>930</v>
      </c>
      <c r="I35" s="324" t="s">
        <v>1187</v>
      </c>
      <c r="J35" s="8"/>
      <c r="K35" s="8"/>
      <c r="L35" s="8"/>
      <c r="M35" s="8"/>
      <c r="N35" s="8"/>
      <c r="O35" s="853"/>
    </row>
    <row r="36" spans="1:15" ht="12" thickBot="1">
      <c r="A36" s="883"/>
      <c r="B36" s="6"/>
      <c r="C36" s="9"/>
      <c r="D36" s="818" t="s">
        <v>36</v>
      </c>
      <c r="E36" s="819"/>
      <c r="F36" s="819"/>
      <c r="G36" s="819"/>
      <c r="H36" s="819"/>
      <c r="I36" s="819"/>
      <c r="J36" s="819"/>
      <c r="K36" s="819"/>
      <c r="L36" s="819"/>
      <c r="M36" s="819"/>
      <c r="N36" s="820"/>
      <c r="O36" s="853"/>
    </row>
    <row r="37" spans="1:15" ht="12" thickBot="1">
      <c r="A37" s="883"/>
      <c r="B37" s="10"/>
      <c r="C37" s="11"/>
      <c r="D37" s="131"/>
      <c r="E37" s="123"/>
      <c r="F37" s="123"/>
      <c r="G37" s="825" t="s">
        <v>307</v>
      </c>
      <c r="H37" s="827"/>
      <c r="I37" s="827"/>
      <c r="J37" s="827"/>
      <c r="K37" s="827"/>
      <c r="L37" s="827"/>
      <c r="M37" s="827"/>
      <c r="N37" s="826"/>
      <c r="O37" s="853"/>
    </row>
    <row r="38" spans="1:15" ht="36.950000000000003" customHeight="1" thickBot="1">
      <c r="A38" s="883"/>
      <c r="B38" s="14" t="s">
        <v>52</v>
      </c>
      <c r="C38" s="14"/>
      <c r="D38" s="15" t="s">
        <v>1166</v>
      </c>
      <c r="E38" s="77" t="s">
        <v>293</v>
      </c>
      <c r="F38" s="2"/>
      <c r="G38" s="2"/>
      <c r="H38" s="2"/>
      <c r="I38" s="2" t="s">
        <v>297</v>
      </c>
      <c r="J38" s="2" t="s">
        <v>298</v>
      </c>
      <c r="K38" s="2" t="s">
        <v>1145</v>
      </c>
      <c r="L38" s="2" t="s">
        <v>1146</v>
      </c>
      <c r="M38" s="2" t="s">
        <v>1147</v>
      </c>
      <c r="N38" s="2" t="s">
        <v>1148</v>
      </c>
      <c r="O38" s="853"/>
    </row>
    <row r="39" spans="1:15" ht="46.5" thickBot="1">
      <c r="A39" s="883"/>
      <c r="B39" s="3" t="s">
        <v>1189</v>
      </c>
      <c r="C39" s="4" t="s">
        <v>11</v>
      </c>
      <c r="D39" s="173" t="s">
        <v>1190</v>
      </c>
      <c r="E39" s="67"/>
      <c r="F39" s="7"/>
      <c r="G39" s="7"/>
      <c r="H39" s="7"/>
      <c r="I39" s="7" t="s">
        <v>1169</v>
      </c>
      <c r="J39" s="707">
        <v>0.8</v>
      </c>
      <c r="K39" s="704">
        <v>0.81</v>
      </c>
      <c r="L39" s="704">
        <v>0.82</v>
      </c>
      <c r="M39" s="704">
        <v>0.83</v>
      </c>
      <c r="N39" s="708" t="s">
        <v>1191</v>
      </c>
      <c r="O39" s="853"/>
    </row>
    <row r="40" spans="1:15" ht="12" thickBot="1">
      <c r="A40" s="883"/>
      <c r="B40" s="6"/>
      <c r="C40" s="130" t="s">
        <v>15</v>
      </c>
      <c r="D40" s="7"/>
      <c r="E40" s="7"/>
      <c r="F40" s="7"/>
      <c r="G40" s="7"/>
      <c r="H40" s="7"/>
      <c r="I40" s="7"/>
      <c r="J40" s="8"/>
      <c r="K40" s="8"/>
      <c r="L40" s="8"/>
      <c r="M40" s="8"/>
      <c r="N40" s="8"/>
      <c r="O40" s="853"/>
    </row>
    <row r="41" spans="1:15" ht="12" thickBot="1">
      <c r="A41" s="883"/>
      <c r="B41" s="6"/>
      <c r="C41" s="9"/>
      <c r="D41" s="818" t="s">
        <v>36</v>
      </c>
      <c r="E41" s="819"/>
      <c r="F41" s="819"/>
      <c r="G41" s="819"/>
      <c r="H41" s="819"/>
      <c r="I41" s="819"/>
      <c r="J41" s="819"/>
      <c r="K41" s="819"/>
      <c r="L41" s="819"/>
      <c r="M41" s="819"/>
      <c r="N41" s="820"/>
      <c r="O41" s="853"/>
    </row>
    <row r="42" spans="1:15" ht="12" thickBot="1">
      <c r="A42" s="883"/>
      <c r="B42" s="10"/>
      <c r="C42" s="11"/>
      <c r="D42" s="1034" t="s">
        <v>1348</v>
      </c>
      <c r="E42" s="1035"/>
      <c r="F42" s="1035"/>
      <c r="G42" s="1035"/>
      <c r="H42" s="1035"/>
      <c r="I42" s="1035"/>
      <c r="J42" s="1035"/>
      <c r="K42" s="1035"/>
      <c r="L42" s="1035"/>
      <c r="M42" s="1035"/>
      <c r="N42" s="1036"/>
      <c r="O42" s="853"/>
    </row>
    <row r="43" spans="1:15" ht="37.5" customHeight="1" thickBot="1">
      <c r="A43" s="883"/>
      <c r="B43" s="14" t="s">
        <v>55</v>
      </c>
      <c r="C43" s="14"/>
      <c r="D43" s="15" t="s">
        <v>1194</v>
      </c>
      <c r="E43" s="77" t="s">
        <v>293</v>
      </c>
      <c r="F43" s="2"/>
      <c r="G43" s="2"/>
      <c r="H43" s="2"/>
      <c r="I43" s="2" t="s">
        <v>297</v>
      </c>
      <c r="J43" s="2" t="s">
        <v>298</v>
      </c>
      <c r="K43" s="2" t="s">
        <v>1145</v>
      </c>
      <c r="L43" s="2" t="s">
        <v>1146</v>
      </c>
      <c r="M43" s="2" t="s">
        <v>1147</v>
      </c>
      <c r="N43" s="2" t="s">
        <v>1148</v>
      </c>
      <c r="O43" s="853"/>
    </row>
    <row r="44" spans="1:15" ht="46.5" thickBot="1">
      <c r="A44" s="883"/>
      <c r="B44" s="3" t="s">
        <v>1195</v>
      </c>
      <c r="C44" s="4" t="s">
        <v>11</v>
      </c>
      <c r="D44" s="709">
        <v>92000</v>
      </c>
      <c r="E44" s="67"/>
      <c r="F44" s="7"/>
      <c r="G44" s="7"/>
      <c r="H44" s="7"/>
      <c r="I44" s="7" t="s">
        <v>1169</v>
      </c>
      <c r="J44" s="641">
        <v>40000</v>
      </c>
      <c r="K44" s="641">
        <v>90000</v>
      </c>
      <c r="L44" s="641">
        <v>93000</v>
      </c>
      <c r="M44" s="641">
        <v>94000</v>
      </c>
      <c r="N44" s="641">
        <v>95000</v>
      </c>
      <c r="O44" s="853"/>
    </row>
    <row r="45" spans="1:15" ht="12" thickBot="1">
      <c r="A45" s="883"/>
      <c r="B45" s="6"/>
      <c r="C45" s="130" t="s">
        <v>15</v>
      </c>
      <c r="D45" s="7"/>
      <c r="E45" s="7"/>
      <c r="F45" s="7"/>
      <c r="G45" s="7"/>
      <c r="H45" s="7"/>
      <c r="I45" s="7"/>
      <c r="J45" s="8"/>
      <c r="K45" s="8"/>
      <c r="L45" s="8"/>
      <c r="M45" s="8"/>
      <c r="N45" s="8"/>
      <c r="O45" s="853"/>
    </row>
    <row r="46" spans="1:15" ht="12" thickBot="1">
      <c r="A46" s="883"/>
      <c r="B46" s="6"/>
      <c r="C46" s="9"/>
      <c r="D46" s="818" t="s">
        <v>36</v>
      </c>
      <c r="E46" s="819"/>
      <c r="F46" s="819"/>
      <c r="G46" s="819"/>
      <c r="H46" s="819"/>
      <c r="I46" s="819"/>
      <c r="J46" s="819"/>
      <c r="K46" s="819"/>
      <c r="L46" s="819"/>
      <c r="M46" s="819"/>
      <c r="N46" s="820"/>
      <c r="O46" s="853"/>
    </row>
    <row r="47" spans="1:15" ht="12" thickBot="1">
      <c r="A47" s="883"/>
      <c r="B47" s="10"/>
      <c r="C47" s="11"/>
      <c r="D47" s="1034" t="s">
        <v>1349</v>
      </c>
      <c r="E47" s="1035"/>
      <c r="F47" s="1035"/>
      <c r="G47" s="1035"/>
      <c r="H47" s="1035"/>
      <c r="I47" s="1035"/>
      <c r="J47" s="1035"/>
      <c r="K47" s="1035"/>
      <c r="L47" s="1035"/>
      <c r="M47" s="1035"/>
      <c r="N47" s="1036"/>
      <c r="O47" s="853"/>
    </row>
    <row r="48" spans="1:15" ht="36.950000000000003" customHeight="1" thickBot="1">
      <c r="A48" s="883"/>
      <c r="B48" s="14" t="s">
        <v>1350</v>
      </c>
      <c r="C48" s="14"/>
      <c r="D48" s="15" t="s">
        <v>400</v>
      </c>
      <c r="E48" s="77" t="s">
        <v>293</v>
      </c>
      <c r="F48" s="2" t="s">
        <v>294</v>
      </c>
      <c r="G48" s="2" t="s">
        <v>295</v>
      </c>
      <c r="H48" s="2" t="s">
        <v>296</v>
      </c>
      <c r="I48" s="2" t="s">
        <v>297</v>
      </c>
      <c r="J48" s="2" t="s">
        <v>298</v>
      </c>
      <c r="K48" s="2" t="s">
        <v>1145</v>
      </c>
      <c r="L48" s="2" t="s">
        <v>1146</v>
      </c>
      <c r="M48" s="2" t="s">
        <v>1147</v>
      </c>
      <c r="N48" s="2" t="s">
        <v>1148</v>
      </c>
      <c r="O48" s="853"/>
    </row>
    <row r="49" spans="1:15" ht="102" customHeight="1" thickBot="1">
      <c r="A49" s="883"/>
      <c r="B49" s="882" t="s">
        <v>1351</v>
      </c>
      <c r="C49" s="4" t="s">
        <v>11</v>
      </c>
      <c r="D49" s="5" t="s">
        <v>406</v>
      </c>
      <c r="E49" s="170" t="s">
        <v>57</v>
      </c>
      <c r="F49" s="69"/>
      <c r="G49" s="5">
        <v>0</v>
      </c>
      <c r="H49" s="420">
        <v>0.7</v>
      </c>
      <c r="I49" s="356">
        <v>0.7</v>
      </c>
      <c r="J49" s="47" t="s">
        <v>1199</v>
      </c>
      <c r="K49" s="47" t="s">
        <v>1200</v>
      </c>
      <c r="L49" s="47" t="s">
        <v>1200</v>
      </c>
      <c r="M49" s="47" t="s">
        <v>1200</v>
      </c>
      <c r="N49" s="47" t="s">
        <v>1200</v>
      </c>
      <c r="O49" s="853"/>
    </row>
    <row r="50" spans="1:15" ht="46.5" thickBot="1">
      <c r="A50" s="883"/>
      <c r="B50" s="883"/>
      <c r="C50" s="130" t="s">
        <v>15</v>
      </c>
      <c r="D50" s="7"/>
      <c r="E50" s="65"/>
      <c r="F50" s="322" t="s">
        <v>646</v>
      </c>
      <c r="G50" s="323" t="s">
        <v>647</v>
      </c>
      <c r="H50" s="322" t="s">
        <v>936</v>
      </c>
      <c r="I50" s="321" t="s">
        <v>1201</v>
      </c>
      <c r="J50" s="8"/>
      <c r="K50" s="8"/>
      <c r="L50" s="8"/>
      <c r="M50" s="8"/>
      <c r="N50" s="8"/>
      <c r="O50" s="853"/>
    </row>
    <row r="51" spans="1:15" ht="12" thickBot="1">
      <c r="A51" s="883"/>
      <c r="B51" s="883"/>
      <c r="C51" s="9"/>
      <c r="D51" s="818" t="s">
        <v>36</v>
      </c>
      <c r="E51" s="819"/>
      <c r="F51" s="819"/>
      <c r="G51" s="819"/>
      <c r="H51" s="819"/>
      <c r="I51" s="819"/>
      <c r="J51" s="819"/>
      <c r="K51" s="819"/>
      <c r="L51" s="819"/>
      <c r="M51" s="819"/>
      <c r="N51" s="820"/>
      <c r="O51" s="853"/>
    </row>
    <row r="52" spans="1:15" ht="12" thickBot="1">
      <c r="A52" s="6"/>
      <c r="B52" s="884"/>
      <c r="C52" s="11"/>
      <c r="D52" s="821" t="s">
        <v>1202</v>
      </c>
      <c r="E52" s="822"/>
      <c r="F52" s="822"/>
      <c r="G52" s="822"/>
      <c r="H52" s="822"/>
      <c r="I52" s="822"/>
      <c r="J52" s="822"/>
      <c r="K52" s="822"/>
      <c r="L52" s="822"/>
      <c r="M52" s="822"/>
      <c r="N52" s="823"/>
      <c r="O52" s="853"/>
    </row>
    <row r="53" spans="1:15" ht="12" thickBot="1">
      <c r="A53" s="828" t="s">
        <v>1203</v>
      </c>
      <c r="B53" s="127" t="s">
        <v>1204</v>
      </c>
      <c r="C53" s="127"/>
      <c r="D53" s="132" t="s">
        <v>61</v>
      </c>
      <c r="E53" s="132"/>
      <c r="F53" s="132"/>
      <c r="G53" s="132" t="s">
        <v>63</v>
      </c>
      <c r="H53" s="18"/>
      <c r="I53" s="18"/>
      <c r="J53" s="18"/>
      <c r="K53" s="18"/>
      <c r="L53" s="18"/>
      <c r="M53" s="18"/>
      <c r="N53" s="832" t="s">
        <v>410</v>
      </c>
      <c r="O53" s="860"/>
    </row>
    <row r="54" spans="1:15" ht="12" thickBot="1">
      <c r="A54" s="829"/>
      <c r="B54" s="132"/>
      <c r="C54" s="132"/>
      <c r="D54" s="132"/>
      <c r="E54" s="132"/>
      <c r="F54" s="132"/>
      <c r="G54" s="132"/>
      <c r="H54" s="18"/>
      <c r="I54" s="18"/>
      <c r="J54" s="18"/>
      <c r="K54" s="18"/>
      <c r="L54" s="18"/>
      <c r="M54" s="18"/>
      <c r="N54" s="832"/>
      <c r="O54" s="833"/>
    </row>
    <row r="55" spans="1:15" ht="12" thickBot="1">
      <c r="A55" s="828" t="s">
        <v>1205</v>
      </c>
      <c r="B55" s="126" t="s">
        <v>412</v>
      </c>
      <c r="C55" s="17"/>
      <c r="D55" s="834"/>
      <c r="E55" s="835"/>
      <c r="F55" s="835"/>
      <c r="G55" s="835"/>
      <c r="H55" s="835"/>
      <c r="I55" s="835"/>
      <c r="J55" s="835"/>
      <c r="K55" s="835"/>
      <c r="L55" s="835"/>
      <c r="M55" s="835"/>
      <c r="N55" s="835"/>
      <c r="O55" s="836"/>
    </row>
    <row r="56" spans="1:15" ht="23.45" thickBot="1">
      <c r="A56" s="829"/>
      <c r="B56" s="132" t="s">
        <v>1206</v>
      </c>
      <c r="C56" s="18"/>
      <c r="D56" s="837"/>
      <c r="E56" s="838"/>
      <c r="F56" s="838"/>
      <c r="G56" s="838"/>
      <c r="H56" s="838"/>
      <c r="I56" s="838"/>
      <c r="J56" s="838"/>
      <c r="K56" s="838"/>
      <c r="L56" s="838"/>
      <c r="M56" s="838"/>
      <c r="N56" s="838"/>
      <c r="O56" s="839"/>
    </row>
    <row r="57" spans="1:15" ht="12" thickBot="1">
      <c r="A57" s="12"/>
      <c r="B57" s="12"/>
      <c r="C57" s="12"/>
      <c r="D57" s="12"/>
      <c r="E57" s="12"/>
      <c r="F57" s="12"/>
      <c r="G57" s="12"/>
      <c r="H57" s="12"/>
      <c r="I57" s="12"/>
      <c r="J57" s="12"/>
      <c r="K57" s="12"/>
      <c r="L57" s="12"/>
      <c r="M57" s="12"/>
      <c r="N57" s="12"/>
      <c r="O57" s="12"/>
    </row>
    <row r="58" spans="1:15" ht="12" hidden="1" thickBot="1">
      <c r="A58" s="12"/>
      <c r="B58" s="12"/>
      <c r="C58" s="12"/>
      <c r="D58" s="12"/>
      <c r="E58" s="12"/>
      <c r="F58" s="12"/>
      <c r="G58" s="12"/>
      <c r="H58" s="12"/>
      <c r="I58" s="12"/>
      <c r="J58" s="12"/>
      <c r="K58" s="12"/>
      <c r="L58" s="12"/>
      <c r="M58" s="12"/>
      <c r="N58" s="12"/>
      <c r="O58" s="12"/>
    </row>
    <row r="59" spans="1:15" ht="12" hidden="1" thickBot="1">
      <c r="A59" s="12"/>
      <c r="B59" s="12"/>
      <c r="C59" s="12"/>
      <c r="D59" s="12"/>
      <c r="E59" s="12"/>
      <c r="F59" s="12"/>
      <c r="G59" s="12"/>
      <c r="H59" s="12"/>
      <c r="I59" s="12"/>
      <c r="J59" s="12"/>
      <c r="K59" s="12"/>
      <c r="L59" s="12"/>
      <c r="M59" s="12"/>
      <c r="N59" s="12"/>
      <c r="O59" s="12"/>
    </row>
    <row r="60" spans="1:15" ht="12" hidden="1" thickBot="1">
      <c r="A60" s="12"/>
      <c r="B60" s="12"/>
      <c r="C60" s="12"/>
      <c r="D60" s="12"/>
      <c r="E60" s="12"/>
      <c r="F60" s="12"/>
      <c r="G60" s="12"/>
      <c r="H60" s="12"/>
      <c r="I60" s="12"/>
      <c r="J60" s="12"/>
      <c r="K60" s="12"/>
      <c r="L60" s="12"/>
      <c r="M60" s="12"/>
      <c r="N60" s="12"/>
      <c r="O60" s="12"/>
    </row>
    <row r="61" spans="1:15" ht="27.95" customHeight="1" thickBot="1">
      <c r="A61" s="13" t="s">
        <v>69</v>
      </c>
      <c r="B61" s="14" t="s">
        <v>70</v>
      </c>
      <c r="C61" s="58"/>
      <c r="D61" s="15" t="s">
        <v>400</v>
      </c>
      <c r="E61" s="102" t="s">
        <v>293</v>
      </c>
      <c r="F61" s="2" t="s">
        <v>294</v>
      </c>
      <c r="G61" s="2" t="s">
        <v>295</v>
      </c>
      <c r="H61" s="2" t="s">
        <v>296</v>
      </c>
      <c r="I61" s="2" t="s">
        <v>297</v>
      </c>
      <c r="J61" s="2" t="s">
        <v>298</v>
      </c>
      <c r="K61" s="2" t="s">
        <v>1145</v>
      </c>
      <c r="L61" s="2" t="s">
        <v>1146</v>
      </c>
      <c r="M61" s="2" t="s">
        <v>1147</v>
      </c>
      <c r="N61" s="2" t="s">
        <v>1148</v>
      </c>
      <c r="O61" s="16" t="s">
        <v>43</v>
      </c>
    </row>
    <row r="62" spans="1:15" ht="192.75" customHeight="1" thickBot="1">
      <c r="A62" s="710" t="s">
        <v>1352</v>
      </c>
      <c r="B62" s="3" t="s">
        <v>1208</v>
      </c>
      <c r="C62" s="4" t="s">
        <v>11</v>
      </c>
      <c r="D62" s="5" t="s">
        <v>1209</v>
      </c>
      <c r="E62" s="346" t="s">
        <v>326</v>
      </c>
      <c r="F62" s="8" t="s">
        <v>1210</v>
      </c>
      <c r="G62" s="5" t="s">
        <v>1211</v>
      </c>
      <c r="H62" s="5" t="s">
        <v>1212</v>
      </c>
      <c r="I62" s="5" t="s">
        <v>943</v>
      </c>
      <c r="J62" s="5" t="s">
        <v>1213</v>
      </c>
      <c r="K62" s="5" t="s">
        <v>1214</v>
      </c>
      <c r="L62" s="5" t="s">
        <v>1214</v>
      </c>
      <c r="M62" s="5" t="s">
        <v>1214</v>
      </c>
      <c r="N62" s="5" t="s">
        <v>1214</v>
      </c>
      <c r="O62" s="852" t="s">
        <v>1215</v>
      </c>
    </row>
    <row r="63" spans="1:15" ht="242.1" thickBot="1">
      <c r="A63" s="6"/>
      <c r="B63" s="6"/>
      <c r="C63" s="130" t="s">
        <v>15</v>
      </c>
      <c r="D63" s="7"/>
      <c r="E63" s="8"/>
      <c r="F63" s="322" t="s">
        <v>1216</v>
      </c>
      <c r="G63" s="322" t="s">
        <v>1217</v>
      </c>
      <c r="H63" s="322" t="s">
        <v>1218</v>
      </c>
      <c r="I63" s="321" t="s">
        <v>1219</v>
      </c>
      <c r="J63" s="8"/>
      <c r="K63" s="8"/>
      <c r="L63" s="8"/>
      <c r="M63" s="8"/>
      <c r="N63" s="8"/>
      <c r="O63" s="853"/>
    </row>
    <row r="64" spans="1:15" ht="12" thickBot="1">
      <c r="A64" s="6"/>
      <c r="B64" s="6"/>
      <c r="C64" s="818" t="s">
        <v>36</v>
      </c>
      <c r="D64" s="819"/>
      <c r="E64" s="819"/>
      <c r="F64" s="819"/>
      <c r="G64" s="819"/>
      <c r="H64" s="819"/>
      <c r="I64" s="819"/>
      <c r="J64" s="819"/>
      <c r="K64" s="819"/>
      <c r="L64" s="819"/>
      <c r="M64" s="819"/>
      <c r="N64" s="820"/>
      <c r="O64" s="853"/>
    </row>
    <row r="65" spans="1:16" ht="16.5" customHeight="1" thickBot="1">
      <c r="A65" s="6"/>
      <c r="B65" s="10"/>
      <c r="C65" s="821" t="s">
        <v>418</v>
      </c>
      <c r="D65" s="822"/>
      <c r="E65" s="822"/>
      <c r="F65" s="822"/>
      <c r="G65" s="822"/>
      <c r="H65" s="822"/>
      <c r="I65" s="822"/>
      <c r="J65" s="822"/>
      <c r="K65" s="822"/>
      <c r="L65" s="822"/>
      <c r="M65" s="822"/>
      <c r="N65" s="823"/>
      <c r="O65" s="854"/>
    </row>
    <row r="66" spans="1:16" ht="23.45" customHeight="1" thickBot="1">
      <c r="A66" s="6"/>
      <c r="B66" s="1" t="s">
        <v>78</v>
      </c>
      <c r="C66" s="1"/>
      <c r="D66" s="2" t="s">
        <v>1220</v>
      </c>
      <c r="E66" s="77" t="s">
        <v>293</v>
      </c>
      <c r="F66" s="2" t="s">
        <v>294</v>
      </c>
      <c r="G66" s="2" t="s">
        <v>295</v>
      </c>
      <c r="H66" s="2" t="s">
        <v>296</v>
      </c>
      <c r="I66" s="2" t="s">
        <v>297</v>
      </c>
      <c r="J66" s="2" t="s">
        <v>298</v>
      </c>
      <c r="K66" s="2" t="s">
        <v>1145</v>
      </c>
      <c r="L66" s="2" t="s">
        <v>1146</v>
      </c>
      <c r="M66" s="2" t="s">
        <v>1147</v>
      </c>
      <c r="N66" s="2" t="s">
        <v>1148</v>
      </c>
      <c r="O66" s="16" t="s">
        <v>43</v>
      </c>
    </row>
    <row r="67" spans="1:16" ht="128.44999999999999" customHeight="1" thickBot="1">
      <c r="A67" s="6"/>
      <c r="B67" s="882" t="s">
        <v>1221</v>
      </c>
      <c r="C67" s="20" t="s">
        <v>11</v>
      </c>
      <c r="D67" s="5" t="s">
        <v>1222</v>
      </c>
      <c r="E67" s="346" t="s">
        <v>326</v>
      </c>
      <c r="F67" s="52"/>
      <c r="G67" s="50"/>
      <c r="H67" s="645"/>
      <c r="I67" s="50"/>
      <c r="J67" s="5" t="s">
        <v>1223</v>
      </c>
      <c r="K67" s="5" t="s">
        <v>1224</v>
      </c>
      <c r="L67" s="5" t="s">
        <v>1225</v>
      </c>
      <c r="M67" s="5" t="s">
        <v>1226</v>
      </c>
      <c r="N67" s="5" t="s">
        <v>1227</v>
      </c>
      <c r="O67" s="1029" t="s">
        <v>1228</v>
      </c>
    </row>
    <row r="68" spans="1:16" ht="12.95" customHeight="1" thickBot="1">
      <c r="A68" s="6"/>
      <c r="B68" s="883"/>
      <c r="C68" s="4" t="s">
        <v>15</v>
      </c>
      <c r="D68" s="21"/>
      <c r="E68" s="8"/>
      <c r="F68" s="52"/>
      <c r="G68" s="52"/>
      <c r="H68" s="52"/>
      <c r="I68" s="646"/>
      <c r="J68" s="8"/>
      <c r="K68" s="8"/>
      <c r="L68" s="8"/>
      <c r="M68" s="8"/>
      <c r="N68" s="8"/>
      <c r="O68" s="1030"/>
    </row>
    <row r="69" spans="1:16" ht="12.95" customHeight="1" thickBot="1">
      <c r="A69" s="6"/>
      <c r="B69" s="883"/>
      <c r="C69" s="818" t="s">
        <v>36</v>
      </c>
      <c r="D69" s="819"/>
      <c r="E69" s="819"/>
      <c r="F69" s="819"/>
      <c r="G69" s="819"/>
      <c r="H69" s="819"/>
      <c r="I69" s="819"/>
      <c r="J69" s="819"/>
      <c r="K69" s="819"/>
      <c r="L69" s="819"/>
      <c r="M69" s="819"/>
      <c r="N69" s="820"/>
      <c r="O69" s="1030"/>
    </row>
    <row r="70" spans="1:16" ht="12.95" customHeight="1" thickBot="1">
      <c r="A70" s="6"/>
      <c r="B70" s="884"/>
      <c r="C70" s="1028" t="s">
        <v>1229</v>
      </c>
      <c r="D70" s="1005"/>
      <c r="E70" s="1005"/>
      <c r="F70" s="1005"/>
      <c r="G70" s="1005"/>
      <c r="H70" s="1005"/>
      <c r="I70" s="1005"/>
      <c r="J70" s="1005"/>
      <c r="K70" s="1005"/>
      <c r="L70" s="1005"/>
      <c r="M70" s="1005"/>
      <c r="N70" s="1006"/>
      <c r="O70" s="1030"/>
    </row>
    <row r="71" spans="1:16" ht="23.45" customHeight="1" thickBot="1">
      <c r="A71" s="6"/>
      <c r="B71" s="1" t="s">
        <v>85</v>
      </c>
      <c r="C71" s="1"/>
      <c r="D71" s="2" t="s">
        <v>1220</v>
      </c>
      <c r="E71" s="77" t="s">
        <v>293</v>
      </c>
      <c r="F71" s="2" t="s">
        <v>294</v>
      </c>
      <c r="G71" s="2" t="s">
        <v>295</v>
      </c>
      <c r="H71" s="2" t="s">
        <v>296</v>
      </c>
      <c r="I71" s="2" t="s">
        <v>297</v>
      </c>
      <c r="J71" s="2" t="s">
        <v>298</v>
      </c>
      <c r="K71" s="2" t="s">
        <v>1145</v>
      </c>
      <c r="L71" s="2" t="s">
        <v>1146</v>
      </c>
      <c r="M71" s="2" t="s">
        <v>1147</v>
      </c>
      <c r="N71" s="2" t="s">
        <v>1148</v>
      </c>
      <c r="O71" s="1030"/>
    </row>
    <row r="72" spans="1:16" s="652" customFormat="1" ht="48.75" customHeight="1" thickBot="1">
      <c r="A72" s="647"/>
      <c r="B72" s="3" t="s">
        <v>1353</v>
      </c>
      <c r="C72" s="20" t="s">
        <v>11</v>
      </c>
      <c r="D72" s="641">
        <v>469000</v>
      </c>
      <c r="E72" s="648"/>
      <c r="F72" s="649"/>
      <c r="G72" s="143"/>
      <c r="H72" s="143"/>
      <c r="I72" s="650"/>
      <c r="J72" s="641">
        <v>100000</v>
      </c>
      <c r="K72" s="641">
        <v>120000</v>
      </c>
      <c r="L72" s="641">
        <v>150000</v>
      </c>
      <c r="M72" s="641">
        <v>180000</v>
      </c>
      <c r="N72" s="5" t="s">
        <v>1231</v>
      </c>
      <c r="O72" s="1030"/>
      <c r="P72" s="651"/>
    </row>
    <row r="73" spans="1:16" ht="12" thickBot="1">
      <c r="A73" s="6"/>
      <c r="B73" s="653"/>
      <c r="C73" s="4" t="s">
        <v>15</v>
      </c>
      <c r="D73" s="21"/>
      <c r="E73" s="8"/>
      <c r="F73" s="52"/>
      <c r="G73" s="52"/>
      <c r="H73" s="52"/>
      <c r="I73" s="52"/>
      <c r="J73" s="8"/>
      <c r="K73" s="8"/>
      <c r="L73" s="8"/>
      <c r="M73" s="8"/>
      <c r="N73" s="8"/>
      <c r="O73" s="1030"/>
    </row>
    <row r="74" spans="1:16" ht="12" thickBot="1">
      <c r="A74" s="6"/>
      <c r="B74" s="6"/>
      <c r="C74" s="818" t="s">
        <v>36</v>
      </c>
      <c r="D74" s="819"/>
      <c r="E74" s="819"/>
      <c r="F74" s="819"/>
      <c r="G74" s="819"/>
      <c r="H74" s="819"/>
      <c r="I74" s="819"/>
      <c r="J74" s="819"/>
      <c r="K74" s="819"/>
      <c r="L74" s="819"/>
      <c r="M74" s="819"/>
      <c r="N74" s="820"/>
      <c r="O74" s="1030"/>
    </row>
    <row r="75" spans="1:16" ht="12" thickBot="1">
      <c r="A75" s="10"/>
      <c r="B75" s="10"/>
      <c r="C75" s="1034" t="s">
        <v>1232</v>
      </c>
      <c r="D75" s="1035"/>
      <c r="E75" s="1035"/>
      <c r="F75" s="1035"/>
      <c r="G75" s="1035"/>
      <c r="H75" s="1035"/>
      <c r="I75" s="1035"/>
      <c r="J75" s="1035"/>
      <c r="K75" s="1035"/>
      <c r="L75" s="1035"/>
      <c r="M75" s="1035"/>
      <c r="N75" s="1036"/>
      <c r="O75" s="1031"/>
    </row>
    <row r="76" spans="1:16" s="347" customFormat="1" ht="23.1" customHeight="1" thickBot="1">
      <c r="A76" s="844"/>
      <c r="B76" s="73" t="s">
        <v>88</v>
      </c>
      <c r="C76" s="14"/>
      <c r="D76" s="15" t="s">
        <v>400</v>
      </c>
      <c r="E76" s="2" t="s">
        <v>293</v>
      </c>
      <c r="F76" s="2" t="s">
        <v>294</v>
      </c>
      <c r="G76" s="2" t="s">
        <v>295</v>
      </c>
      <c r="H76" s="2" t="s">
        <v>296</v>
      </c>
      <c r="I76" s="2" t="s">
        <v>297</v>
      </c>
      <c r="J76" s="2" t="s">
        <v>298</v>
      </c>
      <c r="K76" s="2" t="s">
        <v>1145</v>
      </c>
      <c r="L76" s="2" t="s">
        <v>1146</v>
      </c>
      <c r="M76" s="2" t="s">
        <v>1147</v>
      </c>
      <c r="N76" s="2" t="s">
        <v>1148</v>
      </c>
      <c r="O76" s="853"/>
      <c r="P76" s="622"/>
    </row>
    <row r="77" spans="1:16" s="347" customFormat="1" ht="92.45" thickBot="1">
      <c r="A77" s="844"/>
      <c r="B77" s="3" t="s">
        <v>1354</v>
      </c>
      <c r="C77" s="20" t="s">
        <v>11</v>
      </c>
      <c r="D77" s="5">
        <v>0</v>
      </c>
      <c r="E77" s="79"/>
      <c r="F77" s="355"/>
      <c r="G77" s="355"/>
      <c r="H77" s="8" t="s">
        <v>760</v>
      </c>
      <c r="I77" s="8" t="s">
        <v>977</v>
      </c>
      <c r="J77" s="8" t="s">
        <v>1237</v>
      </c>
      <c r="K77" s="8" t="s">
        <v>1237</v>
      </c>
      <c r="L77" s="8" t="s">
        <v>1237</v>
      </c>
      <c r="M77" s="8" t="s">
        <v>1237</v>
      </c>
      <c r="N77" s="8" t="s">
        <v>1237</v>
      </c>
      <c r="O77" s="853"/>
      <c r="P77" s="622"/>
    </row>
    <row r="78" spans="1:16" s="347" customFormat="1" ht="92.45" thickBot="1">
      <c r="A78" s="844"/>
      <c r="B78" s="6"/>
      <c r="C78" s="4" t="s">
        <v>15</v>
      </c>
      <c r="D78" s="301"/>
      <c r="E78" s="355"/>
      <c r="F78" s="355"/>
      <c r="G78" s="355"/>
      <c r="H78" s="322" t="s">
        <v>978</v>
      </c>
      <c r="I78" s="322" t="s">
        <v>1238</v>
      </c>
      <c r="J78" s="8"/>
      <c r="K78" s="8"/>
      <c r="L78" s="8"/>
      <c r="M78" s="8"/>
      <c r="N78" s="8"/>
      <c r="O78" s="853"/>
      <c r="P78" s="622"/>
    </row>
    <row r="79" spans="1:16" s="347" customFormat="1" ht="12" thickBot="1">
      <c r="A79" s="844"/>
      <c r="B79" s="6"/>
      <c r="C79" s="818" t="s">
        <v>36</v>
      </c>
      <c r="D79" s="819"/>
      <c r="E79" s="819"/>
      <c r="F79" s="819"/>
      <c r="G79" s="819"/>
      <c r="H79" s="819"/>
      <c r="I79" s="819"/>
      <c r="J79" s="819"/>
      <c r="K79" s="819"/>
      <c r="L79" s="819"/>
      <c r="M79" s="819"/>
      <c r="N79" s="820"/>
      <c r="O79" s="853"/>
      <c r="P79" s="622"/>
    </row>
    <row r="80" spans="1:16" s="347" customFormat="1" ht="12" thickBot="1">
      <c r="A80" s="844"/>
      <c r="B80" s="10"/>
      <c r="C80" s="821" t="s">
        <v>1355</v>
      </c>
      <c r="D80" s="822"/>
      <c r="E80" s="822"/>
      <c r="F80" s="822"/>
      <c r="G80" s="822"/>
      <c r="H80" s="822"/>
      <c r="I80" s="822"/>
      <c r="J80" s="822"/>
      <c r="K80" s="822"/>
      <c r="L80" s="822"/>
      <c r="M80" s="822"/>
      <c r="N80" s="823"/>
      <c r="O80" s="854"/>
      <c r="P80" s="622"/>
    </row>
    <row r="81" spans="1:16" s="347" customFormat="1" ht="30.6" customHeight="1" thickBot="1">
      <c r="A81" s="844"/>
      <c r="B81" s="73" t="s">
        <v>90</v>
      </c>
      <c r="C81" s="14"/>
      <c r="D81" s="15" t="s">
        <v>400</v>
      </c>
      <c r="E81" s="2" t="s">
        <v>293</v>
      </c>
      <c r="F81" s="2" t="s">
        <v>294</v>
      </c>
      <c r="G81" s="2" t="s">
        <v>295</v>
      </c>
      <c r="H81" s="2" t="s">
        <v>296</v>
      </c>
      <c r="I81" s="2" t="s">
        <v>297</v>
      </c>
      <c r="J81" s="2" t="s">
        <v>298</v>
      </c>
      <c r="K81" s="2" t="s">
        <v>1145</v>
      </c>
      <c r="L81" s="2" t="s">
        <v>1146</v>
      </c>
      <c r="M81" s="2" t="s">
        <v>1147</v>
      </c>
      <c r="N81" s="2" t="s">
        <v>1148</v>
      </c>
      <c r="O81" s="620"/>
      <c r="P81" s="622"/>
    </row>
    <row r="82" spans="1:16" s="347" customFormat="1" ht="35.1" thickBot="1">
      <c r="A82" s="844"/>
      <c r="B82" s="3" t="s">
        <v>1240</v>
      </c>
      <c r="C82" s="20" t="s">
        <v>11</v>
      </c>
      <c r="D82" s="5">
        <v>0</v>
      </c>
      <c r="E82" s="79"/>
      <c r="F82" s="355"/>
      <c r="G82" s="355"/>
      <c r="H82" s="355"/>
      <c r="I82" s="355"/>
      <c r="J82" s="356" t="s">
        <v>1241</v>
      </c>
      <c r="K82" s="356">
        <v>0.3</v>
      </c>
      <c r="L82" s="356">
        <v>0.3</v>
      </c>
      <c r="M82" s="356">
        <v>0.3</v>
      </c>
      <c r="N82" s="356">
        <v>0.3</v>
      </c>
      <c r="O82" s="620"/>
      <c r="P82" s="622"/>
    </row>
    <row r="83" spans="1:16" s="347" customFormat="1" ht="12" thickBot="1">
      <c r="A83" s="844"/>
      <c r="B83" s="6"/>
      <c r="C83" s="4" t="s">
        <v>15</v>
      </c>
      <c r="D83" s="301"/>
      <c r="E83" s="355"/>
      <c r="F83" s="355"/>
      <c r="G83" s="355"/>
      <c r="H83" s="355"/>
      <c r="I83" s="355"/>
      <c r="J83" s="8"/>
      <c r="K83" s="8"/>
      <c r="L83" s="8"/>
      <c r="M83" s="8"/>
      <c r="N83" s="8"/>
      <c r="O83" s="620"/>
      <c r="P83" s="622"/>
    </row>
    <row r="84" spans="1:16" s="347" customFormat="1" ht="12" thickBot="1">
      <c r="A84" s="844"/>
      <c r="B84" s="6"/>
      <c r="C84" s="818" t="s">
        <v>36</v>
      </c>
      <c r="D84" s="819"/>
      <c r="E84" s="819"/>
      <c r="F84" s="819"/>
      <c r="G84" s="819"/>
      <c r="H84" s="819"/>
      <c r="I84" s="819"/>
      <c r="J84" s="819"/>
      <c r="K84" s="819"/>
      <c r="L84" s="819"/>
      <c r="M84" s="819"/>
      <c r="N84" s="820"/>
      <c r="O84" s="620"/>
      <c r="P84" s="622"/>
    </row>
    <row r="85" spans="1:16" s="347" customFormat="1" ht="12" thickBot="1">
      <c r="A85" s="844"/>
      <c r="B85" s="10"/>
      <c r="C85" s="821" t="s">
        <v>1242</v>
      </c>
      <c r="D85" s="822"/>
      <c r="E85" s="822"/>
      <c r="F85" s="822"/>
      <c r="G85" s="822"/>
      <c r="H85" s="822"/>
      <c r="I85" s="822"/>
      <c r="J85" s="822"/>
      <c r="K85" s="822"/>
      <c r="L85" s="822"/>
      <c r="M85" s="822"/>
      <c r="N85" s="823"/>
      <c r="O85" s="620"/>
      <c r="P85" s="622"/>
    </row>
    <row r="86" spans="1:16" s="347" customFormat="1" ht="23.1" customHeight="1" thickBot="1">
      <c r="A86" s="844"/>
      <c r="B86" s="73" t="s">
        <v>191</v>
      </c>
      <c r="C86" s="14"/>
      <c r="D86" s="15" t="s">
        <v>1243</v>
      </c>
      <c r="E86" s="2" t="s">
        <v>293</v>
      </c>
      <c r="F86" s="2" t="s">
        <v>294</v>
      </c>
      <c r="G86" s="2" t="s">
        <v>295</v>
      </c>
      <c r="H86" s="2" t="s">
        <v>296</v>
      </c>
      <c r="I86" s="2" t="s">
        <v>297</v>
      </c>
      <c r="J86" s="2" t="s">
        <v>298</v>
      </c>
      <c r="K86" s="2" t="s">
        <v>1145</v>
      </c>
      <c r="L86" s="2" t="s">
        <v>1146</v>
      </c>
      <c r="M86" s="2" t="s">
        <v>1147</v>
      </c>
      <c r="N86" s="2" t="s">
        <v>1148</v>
      </c>
      <c r="O86" s="853"/>
      <c r="P86" s="622"/>
    </row>
    <row r="87" spans="1:16" s="347" customFormat="1" ht="49.5" customHeight="1" thickBot="1">
      <c r="A87" s="844"/>
      <c r="B87" s="3" t="s">
        <v>1244</v>
      </c>
      <c r="C87" s="20" t="s">
        <v>11</v>
      </c>
      <c r="D87" s="711">
        <v>3</v>
      </c>
      <c r="E87" s="79"/>
      <c r="F87" s="355"/>
      <c r="G87" s="355"/>
      <c r="H87" s="355"/>
      <c r="I87" s="355"/>
      <c r="J87" s="712" t="s">
        <v>1245</v>
      </c>
      <c r="K87" s="713" t="s">
        <v>1246</v>
      </c>
      <c r="L87" s="713" t="s">
        <v>1247</v>
      </c>
      <c r="M87" s="713" t="s">
        <v>1247</v>
      </c>
      <c r="N87" s="714" t="s">
        <v>1247</v>
      </c>
      <c r="O87" s="853"/>
      <c r="P87" s="622"/>
    </row>
    <row r="88" spans="1:16" s="347" customFormat="1" ht="12" thickBot="1">
      <c r="A88" s="844"/>
      <c r="B88" s="6"/>
      <c r="C88" s="4" t="s">
        <v>15</v>
      </c>
      <c r="D88" s="301"/>
      <c r="E88" s="355"/>
      <c r="F88" s="355"/>
      <c r="G88" s="355"/>
      <c r="H88" s="355"/>
      <c r="I88" s="355"/>
      <c r="J88" s="8"/>
      <c r="K88" s="8"/>
      <c r="L88" s="8"/>
      <c r="M88" s="8"/>
      <c r="N88" s="8"/>
      <c r="O88" s="853"/>
      <c r="P88" s="622"/>
    </row>
    <row r="89" spans="1:16" s="347" customFormat="1" ht="12" thickBot="1">
      <c r="A89" s="844"/>
      <c r="B89" s="6"/>
      <c r="C89" s="818" t="s">
        <v>36</v>
      </c>
      <c r="D89" s="819"/>
      <c r="E89" s="819"/>
      <c r="F89" s="819"/>
      <c r="G89" s="819"/>
      <c r="H89" s="819"/>
      <c r="I89" s="819"/>
      <c r="J89" s="819"/>
      <c r="K89" s="819"/>
      <c r="L89" s="819"/>
      <c r="M89" s="819"/>
      <c r="N89" s="820"/>
      <c r="O89" s="853"/>
      <c r="P89" s="622"/>
    </row>
    <row r="90" spans="1:16" s="347" customFormat="1" ht="12" thickBot="1">
      <c r="A90" s="844"/>
      <c r="B90" s="10"/>
      <c r="C90" s="1028" t="s">
        <v>1248</v>
      </c>
      <c r="D90" s="1005"/>
      <c r="E90" s="1005"/>
      <c r="F90" s="1005"/>
      <c r="G90" s="1005"/>
      <c r="H90" s="1005"/>
      <c r="I90" s="1005"/>
      <c r="J90" s="1005"/>
      <c r="K90" s="1005"/>
      <c r="L90" s="1005"/>
      <c r="M90" s="1005"/>
      <c r="N90" s="1006"/>
      <c r="O90" s="854"/>
      <c r="P90" s="622"/>
    </row>
    <row r="91" spans="1:16" ht="23.1" customHeight="1" thickBot="1">
      <c r="A91" s="844"/>
      <c r="B91" s="1" t="s">
        <v>197</v>
      </c>
      <c r="C91" s="1"/>
      <c r="D91" s="2" t="s">
        <v>434</v>
      </c>
      <c r="E91" s="77" t="s">
        <v>293</v>
      </c>
      <c r="F91" s="2" t="s">
        <v>294</v>
      </c>
      <c r="G91" s="2" t="s">
        <v>295</v>
      </c>
      <c r="H91" s="2" t="s">
        <v>296</v>
      </c>
      <c r="I91" s="2" t="s">
        <v>297</v>
      </c>
      <c r="J91" s="2" t="s">
        <v>298</v>
      </c>
      <c r="K91" s="2" t="s">
        <v>1145</v>
      </c>
      <c r="L91" s="2" t="s">
        <v>1146</v>
      </c>
      <c r="M91" s="2" t="s">
        <v>1147</v>
      </c>
      <c r="N91" s="2" t="s">
        <v>1148</v>
      </c>
      <c r="O91" s="16" t="s">
        <v>43</v>
      </c>
    </row>
    <row r="92" spans="1:16" ht="252.95" customHeight="1" thickBot="1">
      <c r="A92" s="844"/>
      <c r="B92" s="882" t="s">
        <v>1356</v>
      </c>
      <c r="C92" s="20" t="s">
        <v>11</v>
      </c>
      <c r="D92" s="5" t="s">
        <v>436</v>
      </c>
      <c r="E92" s="84"/>
      <c r="F92" s="299"/>
      <c r="G92" s="47">
        <v>0.15</v>
      </c>
      <c r="H92" s="356">
        <v>0.15</v>
      </c>
      <c r="I92" s="356">
        <v>0.5</v>
      </c>
      <c r="J92" s="359" t="s">
        <v>1250</v>
      </c>
      <c r="K92" s="359" t="s">
        <v>1251</v>
      </c>
      <c r="L92" s="359" t="s">
        <v>1252</v>
      </c>
      <c r="M92" s="359" t="s">
        <v>1253</v>
      </c>
      <c r="N92" s="359" t="s">
        <v>1253</v>
      </c>
      <c r="O92" s="357" t="s">
        <v>690</v>
      </c>
    </row>
    <row r="93" spans="1:16" ht="200.45" customHeight="1" thickBot="1">
      <c r="A93" s="844"/>
      <c r="B93" s="883"/>
      <c r="C93" s="4" t="s">
        <v>15</v>
      </c>
      <c r="D93" s="299"/>
      <c r="E93" s="299"/>
      <c r="F93" s="299"/>
      <c r="G93" s="326" t="s">
        <v>691</v>
      </c>
      <c r="H93" s="663" t="s">
        <v>982</v>
      </c>
      <c r="I93" s="326" t="s">
        <v>1254</v>
      </c>
      <c r="J93" s="8"/>
      <c r="K93" s="8"/>
      <c r="L93" s="8"/>
      <c r="M93" s="8"/>
      <c r="N93" s="8"/>
      <c r="O93" s="53"/>
    </row>
    <row r="94" spans="1:16" ht="12" thickBot="1">
      <c r="A94" s="844"/>
      <c r="B94" s="883"/>
      <c r="C94" s="846" t="s">
        <v>16</v>
      </c>
      <c r="D94" s="847"/>
      <c r="E94" s="847"/>
      <c r="F94" s="847"/>
      <c r="G94" s="847"/>
      <c r="H94" s="847"/>
      <c r="I94" s="847"/>
      <c r="J94" s="847"/>
      <c r="K94" s="847"/>
      <c r="L94" s="847"/>
      <c r="M94" s="847"/>
      <c r="N94" s="848"/>
      <c r="O94" s="53"/>
    </row>
    <row r="95" spans="1:16" ht="12" thickBot="1">
      <c r="A95" s="844"/>
      <c r="B95" s="883"/>
      <c r="C95" s="821" t="s">
        <v>1255</v>
      </c>
      <c r="D95" s="822"/>
      <c r="E95" s="822"/>
      <c r="F95" s="822"/>
      <c r="G95" s="822"/>
      <c r="H95" s="822"/>
      <c r="I95" s="822"/>
      <c r="J95" s="822"/>
      <c r="K95" s="822"/>
      <c r="L95" s="822"/>
      <c r="M95" s="822"/>
      <c r="N95" s="823"/>
      <c r="O95" s="53"/>
    </row>
    <row r="96" spans="1:16" ht="31.5" customHeight="1" thickBot="1">
      <c r="A96" s="844"/>
      <c r="B96" s="1" t="s">
        <v>203</v>
      </c>
      <c r="C96" s="1"/>
      <c r="D96" s="2" t="s">
        <v>400</v>
      </c>
      <c r="E96" s="77" t="s">
        <v>293</v>
      </c>
      <c r="F96" s="2" t="s">
        <v>294</v>
      </c>
      <c r="G96" s="2" t="s">
        <v>295</v>
      </c>
      <c r="H96" s="2" t="s">
        <v>296</v>
      </c>
      <c r="I96" s="2" t="s">
        <v>297</v>
      </c>
      <c r="J96" s="2" t="s">
        <v>298</v>
      </c>
      <c r="K96" s="2" t="s">
        <v>1145</v>
      </c>
      <c r="L96" s="2" t="s">
        <v>1146</v>
      </c>
      <c r="M96" s="2" t="s">
        <v>1147</v>
      </c>
      <c r="N96" s="2" t="s">
        <v>1148</v>
      </c>
      <c r="O96" s="358" t="s">
        <v>43</v>
      </c>
    </row>
    <row r="97" spans="1:26" s="622" customFormat="1" ht="69.599999999999994" thickBot="1">
      <c r="A97" s="844"/>
      <c r="B97" s="81" t="s">
        <v>1357</v>
      </c>
      <c r="C97" s="20" t="s">
        <v>11</v>
      </c>
      <c r="D97" s="5">
        <v>0</v>
      </c>
      <c r="E97" s="84"/>
      <c r="F97" s="85"/>
      <c r="G97" s="47">
        <v>0</v>
      </c>
      <c r="H97" s="8" t="s">
        <v>696</v>
      </c>
      <c r="I97" s="8" t="s">
        <v>987</v>
      </c>
      <c r="J97" s="8" t="s">
        <v>1358</v>
      </c>
      <c r="K97" s="356" t="s">
        <v>1359</v>
      </c>
      <c r="L97" s="356" t="s">
        <v>1360</v>
      </c>
      <c r="M97" s="356" t="s">
        <v>1361</v>
      </c>
      <c r="N97" s="356" t="s">
        <v>1360</v>
      </c>
      <c r="O97" s="913" t="s">
        <v>699</v>
      </c>
      <c r="Q97" s="338"/>
      <c r="R97" s="338"/>
      <c r="S97" s="338"/>
      <c r="T97" s="338"/>
      <c r="U97" s="338"/>
      <c r="V97" s="338"/>
      <c r="W97" s="338"/>
      <c r="X97" s="338"/>
      <c r="Y97" s="338"/>
      <c r="Z97" s="338"/>
    </row>
    <row r="98" spans="1:26" s="622" customFormat="1" ht="161.44999999999999" thickBot="1">
      <c r="A98" s="844"/>
      <c r="B98" s="6"/>
      <c r="C98" s="4" t="s">
        <v>15</v>
      </c>
      <c r="D98" s="85"/>
      <c r="E98" s="85"/>
      <c r="F98" s="85"/>
      <c r="G98" s="664" t="s">
        <v>700</v>
      </c>
      <c r="H98" s="321" t="s">
        <v>989</v>
      </c>
      <c r="I98" s="665" t="s">
        <v>1260</v>
      </c>
      <c r="J98" s="81"/>
      <c r="K98" s="81"/>
      <c r="L98" s="81"/>
      <c r="M98" s="81"/>
      <c r="N98" s="81"/>
      <c r="O98" s="914"/>
      <c r="Q98" s="338"/>
      <c r="R98" s="338"/>
      <c r="S98" s="338"/>
      <c r="T98" s="338"/>
      <c r="U98" s="338"/>
      <c r="V98" s="338"/>
      <c r="W98" s="338"/>
      <c r="X98" s="338"/>
      <c r="Y98" s="338"/>
      <c r="Z98" s="338"/>
    </row>
    <row r="99" spans="1:26" s="622" customFormat="1" ht="12.95" customHeight="1" thickBot="1">
      <c r="A99" s="845"/>
      <c r="B99" s="6"/>
      <c r="C99" s="846" t="s">
        <v>36</v>
      </c>
      <c r="D99" s="847"/>
      <c r="E99" s="847"/>
      <c r="F99" s="847"/>
      <c r="G99" s="847"/>
      <c r="H99" s="847"/>
      <c r="I99" s="847"/>
      <c r="J99" s="1007"/>
      <c r="K99" s="1007"/>
      <c r="L99" s="1007"/>
      <c r="M99" s="1007"/>
      <c r="N99" s="1024"/>
      <c r="O99" s="914"/>
      <c r="Q99" s="338"/>
      <c r="R99" s="338"/>
      <c r="S99" s="338"/>
      <c r="T99" s="338"/>
      <c r="U99" s="338"/>
      <c r="V99" s="338"/>
      <c r="W99" s="338"/>
      <c r="X99" s="338"/>
      <c r="Y99" s="338"/>
      <c r="Z99" s="338"/>
    </row>
    <row r="100" spans="1:26" s="622" customFormat="1" ht="13.5" customHeight="1" thickTop="1" thickBot="1">
      <c r="A100" s="129"/>
      <c r="B100" s="260"/>
      <c r="C100" s="876" t="s">
        <v>1261</v>
      </c>
      <c r="D100" s="877"/>
      <c r="E100" s="877"/>
      <c r="F100" s="877"/>
      <c r="G100" s="877"/>
      <c r="H100" s="877"/>
      <c r="I100" s="877"/>
      <c r="J100" s="877"/>
      <c r="K100" s="877"/>
      <c r="L100" s="877"/>
      <c r="M100" s="877"/>
      <c r="N100" s="878"/>
      <c r="O100" s="915"/>
      <c r="Q100" s="338"/>
      <c r="R100" s="338"/>
      <c r="S100" s="338"/>
      <c r="T100" s="338"/>
      <c r="U100" s="338"/>
      <c r="V100" s="338"/>
      <c r="W100" s="338"/>
      <c r="X100" s="338"/>
      <c r="Y100" s="338"/>
      <c r="Z100" s="338"/>
    </row>
    <row r="101" spans="1:26" s="622" customFormat="1" ht="48.6" customHeight="1" thickTop="1" thickBot="1">
      <c r="A101" s="129"/>
      <c r="B101" s="73" t="s">
        <v>211</v>
      </c>
      <c r="C101" s="1"/>
      <c r="D101" s="2" t="s">
        <v>400</v>
      </c>
      <c r="E101" s="2" t="s">
        <v>293</v>
      </c>
      <c r="F101" s="2" t="s">
        <v>294</v>
      </c>
      <c r="G101" s="2" t="s">
        <v>295</v>
      </c>
      <c r="H101" s="2" t="s">
        <v>296</v>
      </c>
      <c r="I101" s="2" t="s">
        <v>297</v>
      </c>
      <c r="J101" s="2" t="s">
        <v>298</v>
      </c>
      <c r="K101" s="2" t="s">
        <v>1145</v>
      </c>
      <c r="L101" s="2" t="s">
        <v>1146</v>
      </c>
      <c r="M101" s="2" t="s">
        <v>1147</v>
      </c>
      <c r="N101" s="2" t="s">
        <v>1148</v>
      </c>
      <c r="O101" s="358" t="s">
        <v>43</v>
      </c>
      <c r="Q101" s="338"/>
      <c r="R101" s="338"/>
      <c r="S101" s="338"/>
      <c r="T101" s="338"/>
      <c r="U101" s="338"/>
      <c r="V101" s="338"/>
      <c r="W101" s="338"/>
      <c r="X101" s="338"/>
      <c r="Y101" s="338"/>
      <c r="Z101" s="338"/>
    </row>
    <row r="102" spans="1:26" s="622" customFormat="1" ht="46.5" customHeight="1" thickBot="1">
      <c r="A102" s="129"/>
      <c r="B102" s="882" t="s">
        <v>1267</v>
      </c>
      <c r="C102" s="20" t="s">
        <v>11</v>
      </c>
      <c r="D102" s="8">
        <v>0</v>
      </c>
      <c r="E102" s="84"/>
      <c r="F102" s="85"/>
      <c r="G102" s="85"/>
      <c r="H102" s="85"/>
      <c r="I102" s="85"/>
      <c r="J102" s="356" t="s">
        <v>1268</v>
      </c>
      <c r="K102" s="356" t="s">
        <v>1269</v>
      </c>
      <c r="L102" s="356" t="s">
        <v>1270</v>
      </c>
      <c r="M102" s="356" t="s">
        <v>1270</v>
      </c>
      <c r="N102" s="356" t="s">
        <v>1270</v>
      </c>
      <c r="O102" s="1019" t="s">
        <v>1271</v>
      </c>
      <c r="Q102" s="338"/>
      <c r="R102" s="338"/>
      <c r="S102" s="338"/>
      <c r="T102" s="338"/>
      <c r="U102" s="338"/>
      <c r="V102" s="338"/>
      <c r="W102" s="338"/>
      <c r="X102" s="338"/>
      <c r="Y102" s="338"/>
      <c r="Z102" s="338"/>
    </row>
    <row r="103" spans="1:26" s="622" customFormat="1" ht="12" thickBot="1">
      <c r="A103" s="129"/>
      <c r="B103" s="883"/>
      <c r="C103" s="667" t="s">
        <v>15</v>
      </c>
      <c r="D103" s="52"/>
      <c r="E103" s="348"/>
      <c r="F103" s="85"/>
      <c r="G103" s="85"/>
      <c r="H103" s="85"/>
      <c r="I103" s="85"/>
      <c r="J103" s="8"/>
      <c r="K103" s="8"/>
      <c r="L103" s="8"/>
      <c r="M103" s="8"/>
      <c r="N103" s="8"/>
      <c r="O103" s="1020"/>
      <c r="Q103" s="338"/>
      <c r="R103" s="338"/>
      <c r="S103" s="338"/>
      <c r="T103" s="338"/>
      <c r="U103" s="338"/>
      <c r="V103" s="338"/>
      <c r="W103" s="338"/>
      <c r="X103" s="338"/>
      <c r="Y103" s="338"/>
      <c r="Z103" s="338"/>
    </row>
    <row r="104" spans="1:26" s="622" customFormat="1" ht="12.95" customHeight="1" thickBot="1">
      <c r="A104" s="129"/>
      <c r="B104" s="883"/>
      <c r="C104" s="847" t="s">
        <v>36</v>
      </c>
      <c r="D104" s="847"/>
      <c r="E104" s="847"/>
      <c r="F104" s="847"/>
      <c r="G104" s="847"/>
      <c r="H104" s="847"/>
      <c r="I104" s="847"/>
      <c r="J104" s="847"/>
      <c r="K104" s="847"/>
      <c r="L104" s="847"/>
      <c r="M104" s="847"/>
      <c r="N104" s="848"/>
      <c r="O104" s="1020"/>
      <c r="Q104" s="338"/>
      <c r="R104" s="338"/>
      <c r="S104" s="338"/>
      <c r="T104" s="338"/>
      <c r="U104" s="338"/>
      <c r="V104" s="338"/>
      <c r="W104" s="338"/>
      <c r="X104" s="338"/>
      <c r="Y104" s="338"/>
      <c r="Z104" s="338"/>
    </row>
    <row r="105" spans="1:26" s="622" customFormat="1" ht="13.5" customHeight="1" thickTop="1" thickBot="1">
      <c r="A105" s="51" t="s">
        <v>331</v>
      </c>
      <c r="B105" s="884"/>
      <c r="C105" s="877" t="s">
        <v>1272</v>
      </c>
      <c r="D105" s="877"/>
      <c r="E105" s="877"/>
      <c r="F105" s="877"/>
      <c r="G105" s="877"/>
      <c r="H105" s="877"/>
      <c r="I105" s="877"/>
      <c r="J105" s="877"/>
      <c r="K105" s="877"/>
      <c r="L105" s="877"/>
      <c r="M105" s="877"/>
      <c r="N105" s="878"/>
      <c r="O105" s="1021"/>
      <c r="Q105" s="338"/>
      <c r="R105" s="338"/>
      <c r="S105" s="338"/>
      <c r="T105" s="338"/>
      <c r="U105" s="338"/>
      <c r="V105" s="338"/>
      <c r="W105" s="338"/>
      <c r="X105" s="338"/>
      <c r="Y105" s="338"/>
      <c r="Z105" s="338"/>
    </row>
    <row r="106" spans="1:26" s="622" customFormat="1" ht="12" thickBot="1">
      <c r="A106" s="338"/>
      <c r="B106" s="338"/>
      <c r="C106" s="338"/>
      <c r="D106" s="338"/>
      <c r="E106" s="338"/>
      <c r="F106" s="338"/>
      <c r="G106" s="338"/>
      <c r="H106" s="338"/>
      <c r="I106" s="338"/>
      <c r="J106" s="338"/>
      <c r="K106" s="338"/>
      <c r="L106" s="338"/>
      <c r="M106" s="338"/>
      <c r="N106" s="338"/>
      <c r="O106" s="338"/>
      <c r="Q106" s="338"/>
      <c r="R106" s="338"/>
      <c r="S106" s="338"/>
      <c r="T106" s="338"/>
      <c r="U106" s="338"/>
      <c r="V106" s="338"/>
      <c r="W106" s="338"/>
      <c r="X106" s="338"/>
      <c r="Y106" s="338"/>
      <c r="Z106" s="338"/>
    </row>
    <row r="107" spans="1:26" s="622" customFormat="1" ht="12" thickBot="1">
      <c r="A107" s="828" t="s">
        <v>1273</v>
      </c>
      <c r="B107" s="127" t="s">
        <v>1274</v>
      </c>
      <c r="C107" s="127"/>
      <c r="D107" s="127" t="s">
        <v>61</v>
      </c>
      <c r="E107" s="127"/>
      <c r="F107" s="127"/>
      <c r="G107" s="127" t="s">
        <v>63</v>
      </c>
      <c r="H107" s="56"/>
      <c r="I107" s="56"/>
      <c r="J107" s="56"/>
      <c r="K107" s="56"/>
      <c r="L107" s="56"/>
      <c r="M107" s="56"/>
      <c r="N107" s="850" t="s">
        <v>64</v>
      </c>
      <c r="O107" s="849"/>
      <c r="Q107" s="338"/>
      <c r="R107" s="338"/>
      <c r="S107" s="338"/>
      <c r="T107" s="338"/>
      <c r="U107" s="338"/>
      <c r="V107" s="338"/>
      <c r="W107" s="338"/>
      <c r="X107" s="338"/>
      <c r="Y107" s="338"/>
      <c r="Z107" s="338"/>
    </row>
    <row r="108" spans="1:26" s="622" customFormat="1" ht="12" thickBot="1">
      <c r="A108" s="829"/>
      <c r="B108" s="132"/>
      <c r="C108" s="132"/>
      <c r="D108" s="132"/>
      <c r="E108" s="132"/>
      <c r="F108" s="132"/>
      <c r="G108" s="132"/>
      <c r="H108" s="18"/>
      <c r="I108" s="18"/>
      <c r="J108" s="18"/>
      <c r="K108" s="18"/>
      <c r="L108" s="18"/>
      <c r="M108" s="18"/>
      <c r="N108" s="832"/>
      <c r="O108" s="833"/>
      <c r="Q108" s="338"/>
      <c r="R108" s="338"/>
      <c r="S108" s="338"/>
      <c r="T108" s="338"/>
      <c r="U108" s="338"/>
      <c r="V108" s="338"/>
      <c r="W108" s="338"/>
      <c r="X108" s="338"/>
      <c r="Y108" s="338"/>
      <c r="Z108" s="338"/>
    </row>
    <row r="109" spans="1:26" s="622" customFormat="1" ht="13.5" customHeight="1" thickBot="1">
      <c r="A109" s="828" t="s">
        <v>1275</v>
      </c>
      <c r="B109" s="126" t="s">
        <v>412</v>
      </c>
      <c r="C109" s="17"/>
      <c r="D109" s="834"/>
      <c r="E109" s="835"/>
      <c r="F109" s="835"/>
      <c r="G109" s="835"/>
      <c r="H109" s="835"/>
      <c r="I109" s="835"/>
      <c r="J109" s="835"/>
      <c r="K109" s="835"/>
      <c r="L109" s="835"/>
      <c r="M109" s="835"/>
      <c r="N109" s="835"/>
      <c r="O109" s="836"/>
      <c r="Q109" s="338"/>
      <c r="R109" s="338"/>
      <c r="S109" s="338"/>
      <c r="T109" s="338"/>
      <c r="U109" s="338"/>
      <c r="V109" s="338"/>
      <c r="W109" s="338"/>
      <c r="X109" s="338"/>
      <c r="Y109" s="338"/>
      <c r="Z109" s="338"/>
    </row>
    <row r="110" spans="1:26" s="622" customFormat="1" ht="23.45" thickBot="1">
      <c r="A110" s="829"/>
      <c r="B110" s="132" t="s">
        <v>1206</v>
      </c>
      <c r="C110" s="18"/>
      <c r="D110" s="837"/>
      <c r="E110" s="838"/>
      <c r="F110" s="838"/>
      <c r="G110" s="838"/>
      <c r="H110" s="838"/>
      <c r="I110" s="838"/>
      <c r="J110" s="838"/>
      <c r="K110" s="838"/>
      <c r="L110" s="838"/>
      <c r="M110" s="838"/>
      <c r="N110" s="838"/>
      <c r="O110" s="839"/>
      <c r="Q110" s="338"/>
      <c r="R110" s="338"/>
      <c r="S110" s="338"/>
      <c r="T110" s="338"/>
      <c r="U110" s="338"/>
      <c r="V110" s="338"/>
      <c r="W110" s="338"/>
      <c r="X110" s="338"/>
      <c r="Y110" s="338"/>
      <c r="Z110" s="338"/>
    </row>
    <row r="111" spans="1:26" s="622" customFormat="1" hidden="1">
      <c r="A111" s="12"/>
      <c r="B111" s="12"/>
      <c r="C111" s="12"/>
      <c r="D111" s="12"/>
      <c r="E111" s="12"/>
      <c r="F111" s="12"/>
      <c r="G111" s="12"/>
      <c r="H111" s="12"/>
      <c r="I111" s="12"/>
      <c r="J111" s="12"/>
      <c r="K111" s="12"/>
      <c r="L111" s="12"/>
      <c r="M111" s="12"/>
      <c r="N111" s="12"/>
      <c r="O111" s="12"/>
      <c r="Q111" s="338"/>
      <c r="R111" s="338"/>
      <c r="S111" s="338"/>
      <c r="T111" s="338"/>
      <c r="U111" s="338"/>
      <c r="V111" s="338"/>
      <c r="W111" s="338"/>
      <c r="X111" s="338"/>
      <c r="Y111" s="338"/>
      <c r="Z111" s="338"/>
    </row>
    <row r="112" spans="1:26" s="622" customFormat="1" hidden="1">
      <c r="A112" s="12"/>
      <c r="B112" s="12"/>
      <c r="C112" s="12"/>
      <c r="D112" s="12"/>
      <c r="E112" s="12"/>
      <c r="F112" s="12"/>
      <c r="G112" s="12"/>
      <c r="H112" s="12"/>
      <c r="I112" s="12"/>
      <c r="J112" s="12"/>
      <c r="K112" s="12"/>
      <c r="L112" s="12"/>
      <c r="M112" s="12"/>
      <c r="N112" s="12"/>
      <c r="O112" s="12"/>
      <c r="Q112" s="338"/>
      <c r="R112" s="338"/>
      <c r="S112" s="338"/>
      <c r="T112" s="338"/>
      <c r="U112" s="338"/>
      <c r="V112" s="338"/>
      <c r="W112" s="338"/>
      <c r="X112" s="338"/>
      <c r="Y112" s="338"/>
      <c r="Z112" s="338"/>
    </row>
    <row r="113" spans="1:26" s="622" customFormat="1" ht="20.100000000000001" customHeight="1" thickBot="1">
      <c r="A113" s="1012" t="s">
        <v>95</v>
      </c>
      <c r="B113" s="669" t="s">
        <v>1276</v>
      </c>
      <c r="C113" s="669"/>
      <c r="D113" s="669"/>
      <c r="E113" s="669"/>
      <c r="F113" s="669"/>
      <c r="G113" s="669"/>
      <c r="H113" s="669"/>
      <c r="I113" s="669"/>
      <c r="J113" s="669"/>
      <c r="K113" s="669"/>
      <c r="L113" s="669"/>
      <c r="M113" s="669"/>
      <c r="N113" s="669"/>
      <c r="O113" s="12"/>
      <c r="Q113" s="338"/>
      <c r="R113" s="338"/>
      <c r="S113" s="338"/>
      <c r="T113" s="338"/>
      <c r="U113" s="338"/>
      <c r="V113" s="338"/>
      <c r="W113" s="338"/>
      <c r="X113" s="338"/>
      <c r="Y113" s="338"/>
      <c r="Z113" s="338"/>
    </row>
    <row r="114" spans="1:26" s="622" customFormat="1" ht="27.6" customHeight="1" thickBot="1">
      <c r="A114" s="1013"/>
      <c r="B114" s="1" t="s">
        <v>96</v>
      </c>
      <c r="C114" s="1"/>
      <c r="D114" s="2" t="s">
        <v>1277</v>
      </c>
      <c r="E114" s="77" t="s">
        <v>293</v>
      </c>
      <c r="F114" s="2" t="s">
        <v>294</v>
      </c>
      <c r="G114" s="2" t="s">
        <v>295</v>
      </c>
      <c r="H114" s="2" t="s">
        <v>296</v>
      </c>
      <c r="I114" s="2" t="s">
        <v>297</v>
      </c>
      <c r="J114" s="2" t="s">
        <v>298</v>
      </c>
      <c r="K114" s="2" t="s">
        <v>1145</v>
      </c>
      <c r="L114" s="2" t="s">
        <v>1146</v>
      </c>
      <c r="M114" s="2" t="s">
        <v>1147</v>
      </c>
      <c r="N114" s="2" t="s">
        <v>1148</v>
      </c>
      <c r="O114" s="16" t="s">
        <v>43</v>
      </c>
      <c r="Q114" s="338"/>
      <c r="R114" s="338"/>
      <c r="S114" s="338"/>
      <c r="T114" s="338"/>
      <c r="U114" s="338"/>
      <c r="V114" s="338"/>
      <c r="W114" s="338"/>
      <c r="X114" s="338"/>
      <c r="Y114" s="338"/>
      <c r="Z114" s="338"/>
    </row>
    <row r="115" spans="1:26" s="622" customFormat="1" ht="40.5" customHeight="1" thickBot="1">
      <c r="A115" s="1032" t="s">
        <v>1278</v>
      </c>
      <c r="B115" s="88" t="s">
        <v>1279</v>
      </c>
      <c r="C115" s="128" t="s">
        <v>11</v>
      </c>
      <c r="D115" s="8" t="s">
        <v>1280</v>
      </c>
      <c r="E115" s="52"/>
      <c r="F115" s="50"/>
      <c r="G115" s="672"/>
      <c r="H115" s="673"/>
      <c r="I115" s="673"/>
      <c r="J115" s="715" t="s">
        <v>1281</v>
      </c>
      <c r="K115" s="715" t="s">
        <v>1281</v>
      </c>
      <c r="L115" s="715" t="s">
        <v>1281</v>
      </c>
      <c r="M115" s="715" t="s">
        <v>1281</v>
      </c>
      <c r="N115" s="715" t="s">
        <v>1281</v>
      </c>
      <c r="O115" s="897" t="s">
        <v>218</v>
      </c>
      <c r="Q115" s="338"/>
      <c r="R115" s="338"/>
      <c r="S115" s="338"/>
      <c r="T115" s="338"/>
      <c r="U115" s="338"/>
      <c r="V115" s="338"/>
      <c r="W115" s="338"/>
      <c r="X115" s="338"/>
      <c r="Y115" s="338"/>
      <c r="Z115" s="338"/>
    </row>
    <row r="116" spans="1:26" s="622" customFormat="1" ht="12" thickBot="1">
      <c r="A116" s="1033"/>
      <c r="B116" s="89"/>
      <c r="C116" s="4" t="s">
        <v>15</v>
      </c>
      <c r="D116" s="52"/>
      <c r="E116" s="52"/>
      <c r="F116" s="52"/>
      <c r="G116" s="646"/>
      <c r="H116" s="646"/>
      <c r="I116" s="646"/>
      <c r="J116" s="8"/>
      <c r="K116" s="8"/>
      <c r="L116" s="8"/>
      <c r="M116" s="8"/>
      <c r="N116" s="8"/>
      <c r="O116" s="898"/>
      <c r="Q116" s="338"/>
      <c r="R116" s="338"/>
      <c r="S116" s="338"/>
      <c r="T116" s="338"/>
      <c r="U116" s="338"/>
      <c r="V116" s="338"/>
      <c r="W116" s="338"/>
      <c r="X116" s="338"/>
      <c r="Y116" s="338"/>
      <c r="Z116" s="338"/>
    </row>
    <row r="117" spans="1:26" s="622" customFormat="1" ht="12.95" customHeight="1" thickBot="1">
      <c r="A117" s="1033"/>
      <c r="B117" s="89"/>
      <c r="C117" s="818" t="s">
        <v>36</v>
      </c>
      <c r="D117" s="819"/>
      <c r="E117" s="819"/>
      <c r="F117" s="819"/>
      <c r="G117" s="819"/>
      <c r="H117" s="819"/>
      <c r="I117" s="819"/>
      <c r="J117" s="819"/>
      <c r="K117" s="819"/>
      <c r="L117" s="819"/>
      <c r="M117" s="819"/>
      <c r="N117" s="820"/>
      <c r="O117" s="898"/>
      <c r="Q117" s="338"/>
      <c r="R117" s="338"/>
      <c r="S117" s="338"/>
      <c r="T117" s="338"/>
      <c r="U117" s="338"/>
      <c r="V117" s="338"/>
      <c r="W117" s="338"/>
      <c r="X117" s="338"/>
      <c r="Y117" s="338"/>
      <c r="Z117" s="338"/>
    </row>
    <row r="118" spans="1:26" s="622" customFormat="1" ht="12.95" customHeight="1" thickBot="1">
      <c r="A118" s="1033"/>
      <c r="B118" s="90"/>
      <c r="C118" s="821" t="s">
        <v>1282</v>
      </c>
      <c r="D118" s="822"/>
      <c r="E118" s="822"/>
      <c r="F118" s="822"/>
      <c r="G118" s="822"/>
      <c r="H118" s="822"/>
      <c r="I118" s="822"/>
      <c r="J118" s="822"/>
      <c r="K118" s="822"/>
      <c r="L118" s="822"/>
      <c r="M118" s="822"/>
      <c r="N118" s="823"/>
      <c r="O118" s="898"/>
      <c r="Q118" s="338"/>
      <c r="R118" s="338"/>
      <c r="S118" s="338"/>
      <c r="T118" s="338"/>
      <c r="U118" s="338"/>
      <c r="V118" s="338"/>
      <c r="W118" s="338"/>
      <c r="X118" s="338"/>
      <c r="Y118" s="338"/>
      <c r="Z118" s="338"/>
    </row>
    <row r="119" spans="1:26" s="622" customFormat="1" ht="12.95" customHeight="1" thickBot="1">
      <c r="A119" s="76"/>
      <c r="B119" s="73" t="s">
        <v>101</v>
      </c>
      <c r="C119" s="1"/>
      <c r="D119" s="165" t="s">
        <v>400</v>
      </c>
      <c r="E119" s="675" t="s">
        <v>293</v>
      </c>
      <c r="F119" s="165" t="s">
        <v>294</v>
      </c>
      <c r="G119" s="165" t="s">
        <v>295</v>
      </c>
      <c r="H119" s="2" t="s">
        <v>296</v>
      </c>
      <c r="I119" s="2" t="s">
        <v>297</v>
      </c>
      <c r="J119" s="2" t="s">
        <v>298</v>
      </c>
      <c r="K119" s="2" t="s">
        <v>1145</v>
      </c>
      <c r="L119" s="2" t="s">
        <v>1146</v>
      </c>
      <c r="M119" s="2" t="s">
        <v>1147</v>
      </c>
      <c r="N119" s="2" t="s">
        <v>1148</v>
      </c>
      <c r="O119" s="898"/>
      <c r="Q119" s="338"/>
      <c r="R119" s="338"/>
      <c r="S119" s="338"/>
      <c r="T119" s="338"/>
      <c r="U119" s="338"/>
      <c r="V119" s="338"/>
      <c r="W119" s="338"/>
      <c r="X119" s="338"/>
      <c r="Y119" s="338"/>
      <c r="Z119" s="338"/>
    </row>
    <row r="120" spans="1:26" s="622" customFormat="1" ht="143.44999999999999" customHeight="1" thickBot="1">
      <c r="A120" s="76"/>
      <c r="B120" s="1016" t="s">
        <v>1362</v>
      </c>
      <c r="C120" s="676" t="s">
        <v>11</v>
      </c>
      <c r="D120" s="677" t="s">
        <v>708</v>
      </c>
      <c r="E120" s="678"/>
      <c r="F120" s="678"/>
      <c r="G120" s="678"/>
      <c r="H120" s="65" t="s">
        <v>764</v>
      </c>
      <c r="I120" s="8" t="s">
        <v>995</v>
      </c>
      <c r="J120" s="8" t="s">
        <v>1284</v>
      </c>
      <c r="K120" s="8" t="s">
        <v>1285</v>
      </c>
      <c r="L120" s="8" t="s">
        <v>1285</v>
      </c>
      <c r="M120" s="8" t="s">
        <v>1285</v>
      </c>
      <c r="N120" s="8" t="s">
        <v>1285</v>
      </c>
      <c r="O120" s="898"/>
      <c r="Q120" s="338"/>
      <c r="R120" s="338"/>
      <c r="S120" s="338"/>
      <c r="T120" s="338"/>
      <c r="U120" s="338"/>
      <c r="V120" s="338"/>
      <c r="W120" s="338"/>
      <c r="X120" s="338"/>
      <c r="Y120" s="338"/>
      <c r="Z120" s="338"/>
    </row>
    <row r="121" spans="1:26" s="622" customFormat="1" ht="391.5" thickBot="1">
      <c r="A121" s="76"/>
      <c r="B121" s="1017"/>
      <c r="C121" s="676" t="s">
        <v>15</v>
      </c>
      <c r="D121" s="679"/>
      <c r="E121" s="679"/>
      <c r="F121" s="679"/>
      <c r="G121" s="679"/>
      <c r="H121" s="664" t="s">
        <v>996</v>
      </c>
      <c r="I121" s="321" t="s">
        <v>1286</v>
      </c>
      <c r="J121" s="716"/>
      <c r="K121" s="716"/>
      <c r="L121" s="716"/>
      <c r="M121" s="716"/>
      <c r="N121" s="8"/>
      <c r="O121" s="898"/>
      <c r="Q121" s="338"/>
      <c r="R121" s="338"/>
      <c r="S121" s="338"/>
      <c r="T121" s="338"/>
      <c r="U121" s="338"/>
      <c r="V121" s="338"/>
      <c r="W121" s="338"/>
      <c r="X121" s="338"/>
      <c r="Y121" s="338"/>
      <c r="Z121" s="338"/>
    </row>
    <row r="122" spans="1:26" s="622" customFormat="1" ht="12.95" customHeight="1" thickBot="1">
      <c r="A122" s="76"/>
      <c r="B122" s="1017"/>
      <c r="C122" s="846" t="s">
        <v>36</v>
      </c>
      <c r="D122" s="1007"/>
      <c r="E122" s="1007"/>
      <c r="F122" s="1007"/>
      <c r="G122" s="1007"/>
      <c r="H122" s="847"/>
      <c r="I122" s="847"/>
      <c r="J122" s="847"/>
      <c r="K122" s="847"/>
      <c r="L122" s="847"/>
      <c r="M122" s="847"/>
      <c r="N122" s="848"/>
      <c r="O122" s="898"/>
      <c r="Q122" s="338"/>
      <c r="R122" s="338"/>
      <c r="S122" s="338"/>
      <c r="T122" s="338"/>
      <c r="U122" s="338"/>
      <c r="V122" s="338"/>
      <c r="W122" s="338"/>
      <c r="X122" s="338"/>
      <c r="Y122" s="338"/>
      <c r="Z122" s="338"/>
    </row>
    <row r="123" spans="1:26" s="622" customFormat="1" ht="12.95" customHeight="1" thickTop="1" thickBot="1">
      <c r="A123" s="76"/>
      <c r="B123" s="1017"/>
      <c r="C123" s="876" t="s">
        <v>1287</v>
      </c>
      <c r="D123" s="877"/>
      <c r="E123" s="877"/>
      <c r="F123" s="877"/>
      <c r="G123" s="877"/>
      <c r="H123" s="877"/>
      <c r="I123" s="877"/>
      <c r="J123" s="877"/>
      <c r="K123" s="877"/>
      <c r="L123" s="877"/>
      <c r="M123" s="877"/>
      <c r="N123" s="878"/>
      <c r="O123" s="898"/>
      <c r="Q123" s="338"/>
      <c r="R123" s="338"/>
      <c r="S123" s="338"/>
      <c r="T123" s="338"/>
      <c r="U123" s="338"/>
      <c r="V123" s="338"/>
      <c r="W123" s="338"/>
      <c r="X123" s="338"/>
      <c r="Y123" s="338"/>
      <c r="Z123" s="338"/>
    </row>
    <row r="124" spans="1:26" s="622" customFormat="1" ht="12.95" customHeight="1" thickTop="1" thickBot="1">
      <c r="A124" s="76"/>
      <c r="B124" s="1" t="s">
        <v>106</v>
      </c>
      <c r="C124" s="1"/>
      <c r="D124" s="2" t="s">
        <v>400</v>
      </c>
      <c r="E124" s="77" t="s">
        <v>293</v>
      </c>
      <c r="F124" s="2" t="s">
        <v>294</v>
      </c>
      <c r="G124" s="2" t="s">
        <v>295</v>
      </c>
      <c r="H124" s="2" t="s">
        <v>296</v>
      </c>
      <c r="I124" s="2" t="s">
        <v>297</v>
      </c>
      <c r="J124" s="2" t="s">
        <v>298</v>
      </c>
      <c r="K124" s="624" t="s">
        <v>1145</v>
      </c>
      <c r="L124" s="624" t="s">
        <v>1146</v>
      </c>
      <c r="M124" s="624" t="s">
        <v>1147</v>
      </c>
      <c r="N124" s="2" t="s">
        <v>1148</v>
      </c>
      <c r="O124" s="898"/>
      <c r="Q124" s="338"/>
      <c r="R124" s="338"/>
      <c r="S124" s="338"/>
      <c r="T124" s="338"/>
      <c r="U124" s="338"/>
      <c r="V124" s="338"/>
      <c r="W124" s="338"/>
      <c r="X124" s="338"/>
      <c r="Y124" s="338"/>
      <c r="Z124" s="338"/>
    </row>
    <row r="125" spans="1:26" s="622" customFormat="1" ht="90.95" customHeight="1" thickBot="1">
      <c r="A125" s="76"/>
      <c r="B125" s="840" t="s">
        <v>1288</v>
      </c>
      <c r="C125" s="128" t="s">
        <v>11</v>
      </c>
      <c r="D125" s="677">
        <v>0</v>
      </c>
      <c r="E125" s="52"/>
      <c r="F125" s="50"/>
      <c r="G125" s="672"/>
      <c r="H125" s="673"/>
      <c r="I125" s="673"/>
      <c r="J125" s="715" t="s">
        <v>1289</v>
      </c>
      <c r="K125" s="715" t="s">
        <v>1290</v>
      </c>
      <c r="L125" s="715" t="s">
        <v>1291</v>
      </c>
      <c r="M125" s="715" t="s">
        <v>1291</v>
      </c>
      <c r="N125" s="715" t="s">
        <v>81</v>
      </c>
      <c r="O125" s="898"/>
      <c r="Q125" s="338"/>
      <c r="R125" s="338"/>
      <c r="S125" s="338"/>
      <c r="T125" s="338"/>
      <c r="U125" s="338"/>
      <c r="V125" s="338"/>
      <c r="W125" s="338"/>
      <c r="X125" s="338"/>
      <c r="Y125" s="338"/>
      <c r="Z125" s="338"/>
    </row>
    <row r="126" spans="1:26" s="622" customFormat="1" ht="59.45" customHeight="1" thickBot="1">
      <c r="A126" s="76"/>
      <c r="B126" s="841"/>
      <c r="C126" s="4" t="s">
        <v>15</v>
      </c>
      <c r="D126" s="52"/>
      <c r="E126" s="52"/>
      <c r="F126" s="52"/>
      <c r="G126" s="52"/>
      <c r="H126" s="52"/>
      <c r="I126" s="52"/>
      <c r="J126" s="8"/>
      <c r="K126" s="8"/>
      <c r="L126" s="8"/>
      <c r="M126" s="8"/>
      <c r="N126" s="8"/>
      <c r="O126" s="898"/>
      <c r="Q126" s="338"/>
      <c r="R126" s="338"/>
      <c r="S126" s="338"/>
      <c r="T126" s="338"/>
      <c r="U126" s="338"/>
      <c r="V126" s="338"/>
      <c r="W126" s="338"/>
      <c r="X126" s="338"/>
      <c r="Y126" s="338"/>
      <c r="Z126" s="338"/>
    </row>
    <row r="127" spans="1:26" s="622" customFormat="1" ht="12.95" customHeight="1" thickBot="1">
      <c r="A127" s="76"/>
      <c r="B127" s="841"/>
      <c r="C127" s="818" t="s">
        <v>36</v>
      </c>
      <c r="D127" s="819"/>
      <c r="E127" s="819"/>
      <c r="F127" s="819"/>
      <c r="G127" s="819"/>
      <c r="H127" s="819"/>
      <c r="I127" s="819"/>
      <c r="J127" s="819"/>
      <c r="K127" s="819"/>
      <c r="L127" s="819"/>
      <c r="M127" s="819"/>
      <c r="N127" s="820"/>
      <c r="O127" s="898"/>
      <c r="Q127" s="338"/>
      <c r="R127" s="338"/>
      <c r="S127" s="338"/>
      <c r="T127" s="338"/>
      <c r="U127" s="338"/>
      <c r="V127" s="338"/>
      <c r="W127" s="338"/>
      <c r="X127" s="338"/>
      <c r="Y127" s="338"/>
      <c r="Z127" s="338"/>
    </row>
    <row r="128" spans="1:26" s="622" customFormat="1" ht="21.6" customHeight="1" thickBot="1">
      <c r="A128" s="76"/>
      <c r="B128" s="842"/>
      <c r="C128" s="821" t="s">
        <v>1292</v>
      </c>
      <c r="D128" s="822"/>
      <c r="E128" s="822"/>
      <c r="F128" s="822"/>
      <c r="G128" s="822"/>
      <c r="H128" s="822"/>
      <c r="I128" s="822"/>
      <c r="J128" s="822"/>
      <c r="K128" s="822"/>
      <c r="L128" s="822"/>
      <c r="M128" s="822"/>
      <c r="N128" s="823"/>
      <c r="O128" s="898"/>
      <c r="Q128" s="338"/>
      <c r="R128" s="338"/>
      <c r="S128" s="338"/>
      <c r="T128" s="338"/>
      <c r="U128" s="338"/>
      <c r="V128" s="338"/>
      <c r="W128" s="338"/>
      <c r="X128" s="338"/>
      <c r="Y128" s="338"/>
      <c r="Z128" s="338"/>
    </row>
    <row r="129" spans="1:26" s="622" customFormat="1" ht="21.6" customHeight="1" thickBot="1">
      <c r="A129" s="76"/>
      <c r="B129" s="1" t="s">
        <v>355</v>
      </c>
      <c r="C129" s="1"/>
      <c r="D129" s="2" t="s">
        <v>1194</v>
      </c>
      <c r="E129" s="77"/>
      <c r="F129" s="2"/>
      <c r="G129" s="2"/>
      <c r="H129" s="2"/>
      <c r="I129" s="2"/>
      <c r="J129" s="2" t="s">
        <v>298</v>
      </c>
      <c r="K129" s="2" t="s">
        <v>1145</v>
      </c>
      <c r="L129" s="2" t="s">
        <v>1146</v>
      </c>
      <c r="M129" s="2" t="s">
        <v>1147</v>
      </c>
      <c r="N129" s="2" t="s">
        <v>1148</v>
      </c>
      <c r="O129" s="898"/>
      <c r="Q129" s="338"/>
      <c r="R129" s="338"/>
      <c r="S129" s="338"/>
      <c r="T129" s="338"/>
      <c r="U129" s="338"/>
      <c r="V129" s="338"/>
      <c r="W129" s="338"/>
      <c r="X129" s="338"/>
      <c r="Y129" s="338"/>
      <c r="Z129" s="338"/>
    </row>
    <row r="130" spans="1:26" s="622" customFormat="1" ht="32.1" customHeight="1" thickBot="1">
      <c r="A130" s="76"/>
      <c r="B130" s="882" t="s">
        <v>1293</v>
      </c>
      <c r="C130" s="128" t="s">
        <v>11</v>
      </c>
      <c r="D130" s="499" t="s">
        <v>1294</v>
      </c>
      <c r="E130" s="50"/>
      <c r="F130" s="50"/>
      <c r="G130" s="672"/>
      <c r="H130" s="673"/>
      <c r="I130" s="646"/>
      <c r="J130" s="715" t="s">
        <v>1295</v>
      </c>
      <c r="K130" s="715" t="s">
        <v>1295</v>
      </c>
      <c r="L130" s="715" t="s">
        <v>1295</v>
      </c>
      <c r="M130" s="715" t="s">
        <v>1295</v>
      </c>
      <c r="N130" s="715" t="s">
        <v>1295</v>
      </c>
      <c r="O130" s="898"/>
      <c r="Q130" s="338"/>
      <c r="R130" s="338"/>
      <c r="S130" s="338"/>
      <c r="T130" s="338"/>
      <c r="U130" s="338"/>
      <c r="V130" s="338"/>
      <c r="W130" s="338"/>
      <c r="X130" s="338"/>
      <c r="Y130" s="338"/>
      <c r="Z130" s="338"/>
    </row>
    <row r="131" spans="1:26" s="622" customFormat="1" ht="21.6" customHeight="1" thickBot="1">
      <c r="A131" s="76"/>
      <c r="B131" s="883"/>
      <c r="C131" s="4" t="s">
        <v>15</v>
      </c>
      <c r="D131" s="52"/>
      <c r="E131" s="52"/>
      <c r="F131" s="52"/>
      <c r="G131" s="646"/>
      <c r="H131" s="646"/>
      <c r="I131" s="646"/>
      <c r="J131" s="8"/>
      <c r="K131" s="8"/>
      <c r="L131" s="8"/>
      <c r="M131" s="8"/>
      <c r="N131" s="8"/>
      <c r="O131" s="898"/>
      <c r="Q131" s="338"/>
      <c r="R131" s="338"/>
      <c r="S131" s="338"/>
      <c r="T131" s="338"/>
      <c r="U131" s="338"/>
      <c r="V131" s="338"/>
      <c r="W131" s="338"/>
      <c r="X131" s="338"/>
      <c r="Y131" s="338"/>
      <c r="Z131" s="338"/>
    </row>
    <row r="132" spans="1:26" s="622" customFormat="1" ht="21.6" customHeight="1" thickBot="1">
      <c r="A132" s="76"/>
      <c r="B132" s="883"/>
      <c r="C132" s="818" t="s">
        <v>36</v>
      </c>
      <c r="D132" s="819"/>
      <c r="E132" s="819"/>
      <c r="F132" s="819"/>
      <c r="G132" s="819"/>
      <c r="H132" s="819"/>
      <c r="I132" s="819"/>
      <c r="J132" s="819"/>
      <c r="K132" s="819"/>
      <c r="L132" s="819"/>
      <c r="M132" s="819"/>
      <c r="N132" s="820"/>
      <c r="O132" s="898"/>
      <c r="Q132" s="338"/>
      <c r="R132" s="338"/>
      <c r="S132" s="338"/>
      <c r="T132" s="338"/>
      <c r="U132" s="338"/>
      <c r="V132" s="338"/>
      <c r="W132" s="338"/>
      <c r="X132" s="338"/>
      <c r="Y132" s="338"/>
      <c r="Z132" s="338"/>
    </row>
    <row r="133" spans="1:26" s="622" customFormat="1" ht="21.6" customHeight="1" thickBot="1">
      <c r="A133" s="76"/>
      <c r="B133" s="884"/>
      <c r="C133" s="821" t="s">
        <v>1296</v>
      </c>
      <c r="D133" s="822"/>
      <c r="E133" s="822"/>
      <c r="F133" s="822"/>
      <c r="G133" s="822"/>
      <c r="H133" s="822"/>
      <c r="I133" s="822"/>
      <c r="J133" s="822"/>
      <c r="K133" s="822"/>
      <c r="L133" s="822"/>
      <c r="M133" s="822"/>
      <c r="N133" s="823"/>
      <c r="O133" s="898"/>
      <c r="Q133" s="338"/>
      <c r="R133" s="338"/>
      <c r="S133" s="338"/>
      <c r="T133" s="338"/>
      <c r="U133" s="338"/>
      <c r="V133" s="338"/>
      <c r="W133" s="338"/>
      <c r="X133" s="338"/>
      <c r="Y133" s="338"/>
      <c r="Z133" s="338"/>
    </row>
    <row r="134" spans="1:26" s="622" customFormat="1" ht="21.6" customHeight="1" thickBot="1">
      <c r="A134" s="76"/>
      <c r="B134" s="1" t="s">
        <v>359</v>
      </c>
      <c r="C134" s="1"/>
      <c r="D134" s="2" t="s">
        <v>1194</v>
      </c>
      <c r="E134" s="77" t="s">
        <v>293</v>
      </c>
      <c r="F134" s="2" t="s">
        <v>294</v>
      </c>
      <c r="G134" s="2" t="s">
        <v>295</v>
      </c>
      <c r="H134" s="2" t="s">
        <v>296</v>
      </c>
      <c r="I134" s="2" t="s">
        <v>297</v>
      </c>
      <c r="J134" s="2" t="s">
        <v>298</v>
      </c>
      <c r="K134" s="2" t="s">
        <v>1145</v>
      </c>
      <c r="L134" s="2" t="s">
        <v>1146</v>
      </c>
      <c r="M134" s="2" t="s">
        <v>1147</v>
      </c>
      <c r="N134" s="2" t="s">
        <v>1148</v>
      </c>
      <c r="O134" s="898"/>
      <c r="Q134" s="338"/>
      <c r="R134" s="338"/>
      <c r="S134" s="338"/>
      <c r="T134" s="338"/>
      <c r="U134" s="338"/>
      <c r="V134" s="338"/>
      <c r="W134" s="338"/>
      <c r="X134" s="338"/>
      <c r="Y134" s="338"/>
      <c r="Z134" s="338"/>
    </row>
    <row r="135" spans="1:26" s="622" customFormat="1" ht="32.1" customHeight="1" thickBot="1">
      <c r="A135" s="76"/>
      <c r="B135" s="882" t="s">
        <v>1297</v>
      </c>
      <c r="C135" s="128" t="s">
        <v>11</v>
      </c>
      <c r="D135" s="499">
        <v>0.8</v>
      </c>
      <c r="E135" s="52"/>
      <c r="F135" s="50"/>
      <c r="G135" s="672"/>
      <c r="H135" s="673"/>
      <c r="I135" s="673"/>
      <c r="J135" s="715">
        <v>0.8</v>
      </c>
      <c r="K135" s="715">
        <v>0.8</v>
      </c>
      <c r="L135" s="715">
        <v>0.8</v>
      </c>
      <c r="M135" s="715">
        <v>0.8</v>
      </c>
      <c r="N135" s="715">
        <v>0.8</v>
      </c>
      <c r="O135" s="898"/>
      <c r="Q135" s="338"/>
      <c r="R135" s="338"/>
      <c r="S135" s="338"/>
      <c r="T135" s="338"/>
      <c r="U135" s="338"/>
      <c r="V135" s="338"/>
      <c r="W135" s="338"/>
      <c r="X135" s="338"/>
      <c r="Y135" s="338"/>
      <c r="Z135" s="338"/>
    </row>
    <row r="136" spans="1:26" s="622" customFormat="1" ht="21.6" customHeight="1" thickBot="1">
      <c r="A136" s="76"/>
      <c r="B136" s="883"/>
      <c r="C136" s="4" t="s">
        <v>15</v>
      </c>
      <c r="D136" s="52"/>
      <c r="E136" s="52"/>
      <c r="F136" s="52"/>
      <c r="G136" s="646"/>
      <c r="H136" s="646"/>
      <c r="I136" s="646"/>
      <c r="J136" s="8"/>
      <c r="K136" s="8"/>
      <c r="L136" s="8"/>
      <c r="M136" s="8"/>
      <c r="N136" s="8"/>
      <c r="O136" s="898"/>
      <c r="Q136" s="338"/>
      <c r="R136" s="338"/>
      <c r="S136" s="338"/>
      <c r="T136" s="338"/>
      <c r="U136" s="338"/>
      <c r="V136" s="338"/>
      <c r="W136" s="338"/>
      <c r="X136" s="338"/>
      <c r="Y136" s="338"/>
      <c r="Z136" s="338"/>
    </row>
    <row r="137" spans="1:26" s="622" customFormat="1" ht="21.6" customHeight="1" thickBot="1">
      <c r="A137" s="76"/>
      <c r="B137" s="883"/>
      <c r="C137" s="818" t="s">
        <v>36</v>
      </c>
      <c r="D137" s="819"/>
      <c r="E137" s="819"/>
      <c r="F137" s="819"/>
      <c r="G137" s="819"/>
      <c r="H137" s="819"/>
      <c r="I137" s="819"/>
      <c r="J137" s="819"/>
      <c r="K137" s="819"/>
      <c r="L137" s="819"/>
      <c r="M137" s="819"/>
      <c r="N137" s="820"/>
      <c r="O137" s="898"/>
      <c r="Q137" s="338"/>
      <c r="R137" s="338"/>
      <c r="S137" s="338"/>
      <c r="T137" s="338"/>
      <c r="U137" s="338"/>
      <c r="V137" s="338"/>
      <c r="W137" s="338"/>
      <c r="X137" s="338"/>
      <c r="Y137" s="338"/>
      <c r="Z137" s="338"/>
    </row>
    <row r="138" spans="1:26" s="622" customFormat="1" ht="21.6" customHeight="1" thickBot="1">
      <c r="A138" s="76"/>
      <c r="B138" s="884"/>
      <c r="C138" s="821" t="s">
        <v>1298</v>
      </c>
      <c r="D138" s="822"/>
      <c r="E138" s="822"/>
      <c r="F138" s="822"/>
      <c r="G138" s="822"/>
      <c r="H138" s="822"/>
      <c r="I138" s="822"/>
      <c r="J138" s="822"/>
      <c r="K138" s="822"/>
      <c r="L138" s="822"/>
      <c r="M138" s="822"/>
      <c r="N138" s="823"/>
      <c r="O138" s="898"/>
      <c r="Q138" s="338"/>
      <c r="R138" s="338"/>
      <c r="S138" s="338"/>
      <c r="T138" s="338"/>
      <c r="U138" s="338"/>
      <c r="V138" s="338"/>
      <c r="W138" s="338"/>
      <c r="X138" s="338"/>
      <c r="Y138" s="338"/>
      <c r="Z138" s="338"/>
    </row>
    <row r="139" spans="1:26" s="622" customFormat="1" ht="20.100000000000001" customHeight="1">
      <c r="A139" s="76"/>
      <c r="B139" s="669" t="s">
        <v>1299</v>
      </c>
      <c r="C139" s="669"/>
      <c r="D139" s="669"/>
      <c r="E139" s="669"/>
      <c r="F139" s="669"/>
      <c r="G139" s="669"/>
      <c r="H139" s="669"/>
      <c r="I139" s="669"/>
      <c r="J139" s="669"/>
      <c r="K139" s="669"/>
      <c r="L139" s="669"/>
      <c r="M139" s="669"/>
      <c r="N139" s="669"/>
      <c r="O139" s="898"/>
      <c r="Q139" s="338"/>
      <c r="R139" s="338"/>
      <c r="S139" s="338"/>
      <c r="T139" s="338"/>
      <c r="U139" s="338"/>
      <c r="V139" s="338"/>
      <c r="W139" s="338"/>
      <c r="X139" s="338"/>
      <c r="Y139" s="338"/>
      <c r="Z139" s="338"/>
    </row>
    <row r="140" spans="1:26" s="622" customFormat="1" ht="12.95" customHeight="1" thickBot="1">
      <c r="A140" s="76"/>
      <c r="B140" s="1" t="s">
        <v>1300</v>
      </c>
      <c r="C140" s="1"/>
      <c r="D140" s="2" t="s">
        <v>400</v>
      </c>
      <c r="E140" s="77" t="s">
        <v>293</v>
      </c>
      <c r="F140" s="2" t="s">
        <v>294</v>
      </c>
      <c r="G140" s="2" t="s">
        <v>295</v>
      </c>
      <c r="H140" s="2" t="s">
        <v>296</v>
      </c>
      <c r="I140" s="2" t="s">
        <v>297</v>
      </c>
      <c r="J140" s="2" t="s">
        <v>298</v>
      </c>
      <c r="K140" s="2" t="s">
        <v>1145</v>
      </c>
      <c r="L140" s="2" t="s">
        <v>1146</v>
      </c>
      <c r="M140" s="2" t="s">
        <v>1147</v>
      </c>
      <c r="N140" s="2" t="s">
        <v>1148</v>
      </c>
      <c r="O140" s="898"/>
      <c r="Q140" s="338"/>
      <c r="R140" s="338"/>
      <c r="S140" s="338"/>
      <c r="T140" s="338"/>
      <c r="U140" s="338"/>
      <c r="V140" s="338"/>
      <c r="W140" s="338"/>
      <c r="X140" s="338"/>
      <c r="Y140" s="338"/>
      <c r="Z140" s="338"/>
    </row>
    <row r="141" spans="1:26" s="622" customFormat="1" ht="12.95" customHeight="1" thickBot="1">
      <c r="A141" s="76"/>
      <c r="B141" s="840" t="s">
        <v>1040</v>
      </c>
      <c r="C141" s="128" t="s">
        <v>11</v>
      </c>
      <c r="D141" s="499">
        <v>0.4</v>
      </c>
      <c r="E141" s="52"/>
      <c r="F141" s="50"/>
      <c r="G141" s="499">
        <v>0.4</v>
      </c>
      <c r="H141" s="359">
        <v>0.6</v>
      </c>
      <c r="I141" s="359">
        <v>0.6</v>
      </c>
      <c r="J141" s="359">
        <v>0.7</v>
      </c>
      <c r="K141" s="356">
        <v>0.9</v>
      </c>
      <c r="L141" s="356">
        <v>0.9</v>
      </c>
      <c r="M141" s="356">
        <v>0.9</v>
      </c>
      <c r="N141" s="359">
        <v>0.9</v>
      </c>
      <c r="O141" s="898"/>
      <c r="Q141" s="338"/>
      <c r="R141" s="338"/>
      <c r="S141" s="338"/>
      <c r="T141" s="338"/>
      <c r="U141" s="338"/>
      <c r="V141" s="338"/>
      <c r="W141" s="338"/>
      <c r="X141" s="338"/>
      <c r="Y141" s="338"/>
      <c r="Z141" s="338"/>
    </row>
    <row r="142" spans="1:26" s="622" customFormat="1" ht="138.6" thickBot="1">
      <c r="A142" s="76"/>
      <c r="B142" s="841"/>
      <c r="C142" s="4" t="s">
        <v>15</v>
      </c>
      <c r="D142" s="52"/>
      <c r="E142" s="52"/>
      <c r="F142" s="52"/>
      <c r="G142" s="322" t="s">
        <v>999</v>
      </c>
      <c r="H142" s="322" t="s">
        <v>1000</v>
      </c>
      <c r="I142" s="322" t="s">
        <v>1301</v>
      </c>
      <c r="J142" s="8"/>
      <c r="K142" s="8"/>
      <c r="L142" s="8"/>
      <c r="M142" s="8"/>
      <c r="N142" s="8"/>
      <c r="O142" s="898"/>
      <c r="Q142" s="338"/>
      <c r="R142" s="338"/>
      <c r="S142" s="338"/>
      <c r="T142" s="338"/>
      <c r="U142" s="338"/>
      <c r="V142" s="338"/>
      <c r="W142" s="338"/>
      <c r="X142" s="338"/>
      <c r="Y142" s="338"/>
      <c r="Z142" s="338"/>
    </row>
    <row r="143" spans="1:26" s="622" customFormat="1" ht="12.95" customHeight="1" thickBot="1">
      <c r="A143" s="76"/>
      <c r="B143" s="89"/>
      <c r="C143" s="818" t="s">
        <v>36</v>
      </c>
      <c r="D143" s="819"/>
      <c r="E143" s="819"/>
      <c r="F143" s="819"/>
      <c r="G143" s="819"/>
      <c r="H143" s="819"/>
      <c r="I143" s="819"/>
      <c r="J143" s="819"/>
      <c r="K143" s="819"/>
      <c r="L143" s="819"/>
      <c r="M143" s="819"/>
      <c r="N143" s="820"/>
      <c r="O143" s="898"/>
      <c r="Q143" s="338"/>
      <c r="R143" s="338"/>
      <c r="S143" s="338"/>
      <c r="T143" s="338"/>
      <c r="U143" s="338"/>
      <c r="V143" s="338"/>
      <c r="W143" s="338"/>
      <c r="X143" s="338"/>
      <c r="Y143" s="338"/>
      <c r="Z143" s="338"/>
    </row>
    <row r="144" spans="1:26" s="622" customFormat="1" ht="12.95" customHeight="1" thickBot="1">
      <c r="A144" s="76"/>
      <c r="B144" s="90"/>
      <c r="C144" s="821" t="s">
        <v>448</v>
      </c>
      <c r="D144" s="822"/>
      <c r="E144" s="822"/>
      <c r="F144" s="822"/>
      <c r="G144" s="822"/>
      <c r="H144" s="822"/>
      <c r="I144" s="822"/>
      <c r="J144" s="822"/>
      <c r="K144" s="822"/>
      <c r="L144" s="822"/>
      <c r="M144" s="822"/>
      <c r="N144" s="823"/>
      <c r="O144" s="898"/>
      <c r="Q144" s="338"/>
      <c r="R144" s="338"/>
      <c r="S144" s="338"/>
      <c r="T144" s="338"/>
      <c r="U144" s="338"/>
      <c r="V144" s="338"/>
      <c r="W144" s="338"/>
      <c r="X144" s="338"/>
      <c r="Y144" s="338"/>
      <c r="Z144" s="338"/>
    </row>
    <row r="145" spans="1:26" s="622" customFormat="1" ht="27.6" customHeight="1" thickBot="1">
      <c r="A145" s="76"/>
      <c r="B145" s="1" t="s">
        <v>1302</v>
      </c>
      <c r="C145" s="1"/>
      <c r="D145" s="2" t="s">
        <v>400</v>
      </c>
      <c r="E145" s="77" t="s">
        <v>293</v>
      </c>
      <c r="F145" s="2" t="s">
        <v>294</v>
      </c>
      <c r="G145" s="2" t="s">
        <v>295</v>
      </c>
      <c r="H145" s="2" t="s">
        <v>296</v>
      </c>
      <c r="I145" s="2" t="s">
        <v>297</v>
      </c>
      <c r="J145" s="2" t="s">
        <v>298</v>
      </c>
      <c r="K145" s="2" t="s">
        <v>1145</v>
      </c>
      <c r="L145" s="2" t="s">
        <v>1146</v>
      </c>
      <c r="M145" s="2" t="s">
        <v>1147</v>
      </c>
      <c r="N145" s="2" t="s">
        <v>1148</v>
      </c>
      <c r="O145" s="898"/>
      <c r="Q145" s="338"/>
      <c r="R145" s="338"/>
      <c r="S145" s="338"/>
      <c r="T145" s="338"/>
      <c r="U145" s="338"/>
      <c r="V145" s="338"/>
      <c r="W145" s="338"/>
      <c r="X145" s="338"/>
      <c r="Y145" s="338"/>
      <c r="Z145" s="338"/>
    </row>
    <row r="146" spans="1:26" s="622" customFormat="1" ht="27" customHeight="1" thickBot="1">
      <c r="A146" s="76"/>
      <c r="B146" s="882" t="s">
        <v>921</v>
      </c>
      <c r="C146" s="128" t="s">
        <v>11</v>
      </c>
      <c r="D146" s="224">
        <v>1</v>
      </c>
      <c r="E146" s="52"/>
      <c r="F146" s="50"/>
      <c r="G146" s="224">
        <v>2</v>
      </c>
      <c r="H146" s="359">
        <v>0.5</v>
      </c>
      <c r="I146" s="673">
        <v>0.75</v>
      </c>
      <c r="J146" s="359">
        <v>0.75</v>
      </c>
      <c r="K146" s="356">
        <v>0.95</v>
      </c>
      <c r="L146" s="356">
        <v>1</v>
      </c>
      <c r="M146" s="356">
        <v>1</v>
      </c>
      <c r="N146" s="356">
        <v>1</v>
      </c>
      <c r="O146" s="898"/>
      <c r="Q146" s="338"/>
      <c r="R146" s="338"/>
      <c r="S146" s="338"/>
      <c r="T146" s="338"/>
      <c r="U146" s="338"/>
      <c r="V146" s="338"/>
      <c r="W146" s="338"/>
      <c r="X146" s="338"/>
      <c r="Y146" s="338"/>
      <c r="Z146" s="338"/>
    </row>
    <row r="147" spans="1:26" s="622" customFormat="1" ht="240.95" customHeight="1" thickBot="1">
      <c r="A147" s="76"/>
      <c r="B147" s="883"/>
      <c r="C147" s="4" t="s">
        <v>15</v>
      </c>
      <c r="D147" s="52"/>
      <c r="E147" s="52"/>
      <c r="F147" s="52"/>
      <c r="G147" s="322" t="s">
        <v>1003</v>
      </c>
      <c r="H147" s="322" t="s">
        <v>1004</v>
      </c>
      <c r="I147" s="52" t="s">
        <v>985</v>
      </c>
      <c r="J147" s="8"/>
      <c r="K147" s="8"/>
      <c r="L147" s="8"/>
      <c r="M147" s="8"/>
      <c r="N147" s="8"/>
      <c r="O147" s="898"/>
      <c r="Q147" s="338"/>
      <c r="R147" s="338"/>
      <c r="S147" s="338"/>
      <c r="T147" s="338"/>
      <c r="U147" s="338"/>
      <c r="V147" s="338"/>
      <c r="W147" s="338"/>
      <c r="X147" s="338"/>
      <c r="Y147" s="338"/>
      <c r="Z147" s="338"/>
    </row>
    <row r="148" spans="1:26" s="622" customFormat="1" ht="12.95" customHeight="1" thickBot="1">
      <c r="A148" s="76"/>
      <c r="B148" s="89"/>
      <c r="C148" s="818" t="s">
        <v>36</v>
      </c>
      <c r="D148" s="819"/>
      <c r="E148" s="819"/>
      <c r="F148" s="819"/>
      <c r="G148" s="819"/>
      <c r="H148" s="819"/>
      <c r="I148" s="819"/>
      <c r="J148" s="819"/>
      <c r="K148" s="819"/>
      <c r="L148" s="819"/>
      <c r="M148" s="819"/>
      <c r="N148" s="820"/>
      <c r="O148" s="898"/>
      <c r="Q148" s="338"/>
      <c r="R148" s="338"/>
      <c r="S148" s="338"/>
      <c r="T148" s="338"/>
      <c r="U148" s="338"/>
      <c r="V148" s="338"/>
      <c r="W148" s="338"/>
      <c r="X148" s="338"/>
      <c r="Y148" s="338"/>
      <c r="Z148" s="338"/>
    </row>
    <row r="149" spans="1:26" s="622" customFormat="1" ht="12.95" customHeight="1" thickBot="1">
      <c r="A149" s="76"/>
      <c r="B149" s="90"/>
      <c r="C149" s="821" t="s">
        <v>451</v>
      </c>
      <c r="D149" s="822"/>
      <c r="E149" s="822"/>
      <c r="F149" s="822"/>
      <c r="G149" s="822"/>
      <c r="H149" s="822"/>
      <c r="I149" s="822"/>
      <c r="J149" s="822"/>
      <c r="K149" s="822"/>
      <c r="L149" s="822"/>
      <c r="M149" s="822"/>
      <c r="N149" s="823"/>
      <c r="O149" s="898"/>
      <c r="Q149" s="338"/>
      <c r="R149" s="338"/>
      <c r="S149" s="338"/>
      <c r="T149" s="338"/>
      <c r="U149" s="338"/>
      <c r="V149" s="338"/>
      <c r="W149" s="338"/>
      <c r="X149" s="338"/>
      <c r="Y149" s="338"/>
      <c r="Z149" s="338"/>
    </row>
    <row r="150" spans="1:26" s="622" customFormat="1" ht="12.95" hidden="1" customHeight="1" thickBot="1">
      <c r="A150" s="851"/>
      <c r="B150" s="1" t="s">
        <v>120</v>
      </c>
      <c r="C150" s="1"/>
      <c r="D150" s="2" t="s">
        <v>5</v>
      </c>
      <c r="E150" s="2"/>
      <c r="F150" s="2"/>
      <c r="G150" s="2" t="s">
        <v>7</v>
      </c>
      <c r="H150" s="2"/>
      <c r="I150" s="2"/>
      <c r="J150" s="2"/>
      <c r="K150" s="2"/>
      <c r="L150" s="2"/>
      <c r="M150" s="2"/>
      <c r="N150" s="2" t="s">
        <v>39</v>
      </c>
      <c r="O150" s="898"/>
      <c r="Q150" s="338"/>
      <c r="R150" s="338"/>
      <c r="S150" s="338"/>
      <c r="T150" s="338"/>
      <c r="U150" s="338"/>
      <c r="V150" s="338"/>
      <c r="W150" s="338"/>
      <c r="X150" s="338"/>
      <c r="Y150" s="338"/>
      <c r="Z150" s="338"/>
    </row>
    <row r="151" spans="1:26" s="622" customFormat="1" ht="12.95" hidden="1" customHeight="1" thickBot="1">
      <c r="A151" s="851"/>
      <c r="B151" s="3"/>
      <c r="C151" s="128" t="s">
        <v>11</v>
      </c>
      <c r="D151" s="24"/>
      <c r="E151" s="5"/>
      <c r="F151" s="5"/>
      <c r="G151" s="5"/>
      <c r="H151" s="5"/>
      <c r="I151" s="5"/>
      <c r="J151" s="5"/>
      <c r="K151" s="5"/>
      <c r="L151" s="5"/>
      <c r="M151" s="5"/>
      <c r="N151" s="5"/>
      <c r="O151" s="898"/>
      <c r="Q151" s="338"/>
      <c r="R151" s="338"/>
      <c r="S151" s="338"/>
      <c r="T151" s="338"/>
      <c r="U151" s="338"/>
      <c r="V151" s="338"/>
      <c r="W151" s="338"/>
      <c r="X151" s="338"/>
      <c r="Y151" s="338"/>
      <c r="Z151" s="338"/>
    </row>
    <row r="152" spans="1:26" s="622" customFormat="1" ht="12.95" hidden="1" customHeight="1" thickBot="1">
      <c r="A152" s="851"/>
      <c r="B152" s="6"/>
      <c r="C152" s="4" t="s">
        <v>15</v>
      </c>
      <c r="D152" s="7"/>
      <c r="E152" s="8"/>
      <c r="F152" s="8"/>
      <c r="G152" s="8"/>
      <c r="H152" s="8"/>
      <c r="I152" s="8"/>
      <c r="J152" s="8"/>
      <c r="K152" s="8"/>
      <c r="L152" s="8"/>
      <c r="M152" s="8"/>
      <c r="N152" s="8"/>
      <c r="O152" s="898"/>
      <c r="Q152" s="338"/>
      <c r="R152" s="338"/>
      <c r="S152" s="338"/>
      <c r="T152" s="338"/>
      <c r="U152" s="338"/>
      <c r="V152" s="338"/>
      <c r="W152" s="338"/>
      <c r="X152" s="338"/>
      <c r="Y152" s="338"/>
      <c r="Z152" s="338"/>
    </row>
    <row r="153" spans="1:26" s="622" customFormat="1" ht="12.95" hidden="1" customHeight="1" thickBot="1">
      <c r="A153" s="851"/>
      <c r="B153" s="6"/>
      <c r="C153" s="818" t="s">
        <v>36</v>
      </c>
      <c r="D153" s="819"/>
      <c r="E153" s="819"/>
      <c r="F153" s="819"/>
      <c r="G153" s="819"/>
      <c r="H153" s="819"/>
      <c r="I153" s="819"/>
      <c r="J153" s="819"/>
      <c r="K153" s="819"/>
      <c r="L153" s="819"/>
      <c r="M153" s="819"/>
      <c r="N153" s="820"/>
      <c r="O153" s="898"/>
      <c r="Q153" s="338"/>
      <c r="R153" s="338"/>
      <c r="S153" s="338"/>
      <c r="T153" s="338"/>
      <c r="U153" s="338"/>
      <c r="V153" s="338"/>
      <c r="W153" s="338"/>
      <c r="X153" s="338"/>
      <c r="Y153" s="338"/>
      <c r="Z153" s="338"/>
    </row>
    <row r="154" spans="1:26" s="622" customFormat="1" ht="12.95" hidden="1" customHeight="1" thickBot="1">
      <c r="A154" s="851"/>
      <c r="B154" s="10"/>
      <c r="C154" s="821"/>
      <c r="D154" s="822"/>
      <c r="E154" s="822"/>
      <c r="F154" s="822"/>
      <c r="G154" s="822"/>
      <c r="H154" s="822"/>
      <c r="I154" s="822"/>
      <c r="J154" s="822"/>
      <c r="K154" s="822"/>
      <c r="L154" s="822"/>
      <c r="M154" s="822"/>
      <c r="N154" s="823"/>
      <c r="O154" s="898"/>
      <c r="Q154" s="338"/>
      <c r="R154" s="338"/>
      <c r="S154" s="338"/>
      <c r="T154" s="338"/>
      <c r="U154" s="338"/>
      <c r="V154" s="338"/>
      <c r="W154" s="338"/>
      <c r="X154" s="338"/>
      <c r="Y154" s="338"/>
      <c r="Z154" s="338"/>
    </row>
    <row r="155" spans="1:26" s="622" customFormat="1" ht="23.1" customHeight="1" thickBot="1">
      <c r="A155" s="851"/>
      <c r="B155" s="1" t="s">
        <v>1303</v>
      </c>
      <c r="C155" s="1"/>
      <c r="D155" s="2" t="s">
        <v>400</v>
      </c>
      <c r="E155" s="77" t="s">
        <v>293</v>
      </c>
      <c r="F155" s="2" t="s">
        <v>294</v>
      </c>
      <c r="G155" s="2" t="s">
        <v>295</v>
      </c>
      <c r="H155" s="2" t="s">
        <v>296</v>
      </c>
      <c r="I155" s="2" t="s">
        <v>297</v>
      </c>
      <c r="J155" s="2" t="s">
        <v>298</v>
      </c>
      <c r="K155" s="2" t="s">
        <v>1145</v>
      </c>
      <c r="L155" s="2" t="s">
        <v>1146</v>
      </c>
      <c r="M155" s="2" t="s">
        <v>1147</v>
      </c>
      <c r="N155" s="2" t="s">
        <v>1148</v>
      </c>
      <c r="O155" s="898"/>
      <c r="Q155" s="338"/>
      <c r="R155" s="338"/>
      <c r="S155" s="338"/>
      <c r="T155" s="338"/>
      <c r="U155" s="338"/>
      <c r="V155" s="338"/>
      <c r="W155" s="338"/>
      <c r="X155" s="338"/>
      <c r="Y155" s="338"/>
      <c r="Z155" s="338"/>
    </row>
    <row r="156" spans="1:26" s="622" customFormat="1" ht="69.599999999999994" thickBot="1">
      <c r="A156" s="851"/>
      <c r="B156" s="882" t="s">
        <v>1363</v>
      </c>
      <c r="C156" s="20" t="s">
        <v>11</v>
      </c>
      <c r="D156" s="224">
        <v>1</v>
      </c>
      <c r="E156" s="52"/>
      <c r="F156" s="50"/>
      <c r="G156" s="224">
        <v>2</v>
      </c>
      <c r="H156" s="356">
        <v>0.25</v>
      </c>
      <c r="I156" s="356">
        <v>0.25</v>
      </c>
      <c r="J156" s="356" t="s">
        <v>1364</v>
      </c>
      <c r="K156" s="356" t="s">
        <v>1306</v>
      </c>
      <c r="L156" s="356" t="s">
        <v>81</v>
      </c>
      <c r="M156" s="356" t="s">
        <v>81</v>
      </c>
      <c r="N156" s="356" t="s">
        <v>81</v>
      </c>
      <c r="O156" s="898"/>
      <c r="Q156" s="338"/>
      <c r="R156" s="338"/>
      <c r="S156" s="338"/>
      <c r="T156" s="338"/>
      <c r="U156" s="338"/>
      <c r="V156" s="338"/>
      <c r="W156" s="338"/>
      <c r="X156" s="338"/>
      <c r="Y156" s="338"/>
      <c r="Z156" s="338"/>
    </row>
    <row r="157" spans="1:26" s="622" customFormat="1" ht="192" customHeight="1" thickBot="1">
      <c r="A157" s="851"/>
      <c r="B157" s="883"/>
      <c r="C157" s="4" t="s">
        <v>15</v>
      </c>
      <c r="D157" s="54"/>
      <c r="E157" s="52"/>
      <c r="F157" s="52"/>
      <c r="G157" s="322" t="s">
        <v>1005</v>
      </c>
      <c r="H157" s="322" t="s">
        <v>1006</v>
      </c>
      <c r="I157" s="322" t="s">
        <v>1307</v>
      </c>
      <c r="J157" s="8"/>
      <c r="K157" s="8"/>
      <c r="L157" s="8"/>
      <c r="M157" s="8"/>
      <c r="N157" s="8"/>
      <c r="O157" s="898"/>
      <c r="Q157" s="338"/>
      <c r="R157" s="338"/>
      <c r="S157" s="338"/>
      <c r="T157" s="338"/>
      <c r="U157" s="338"/>
      <c r="V157" s="338"/>
      <c r="W157" s="338"/>
      <c r="X157" s="338"/>
      <c r="Y157" s="338"/>
      <c r="Z157" s="338"/>
    </row>
    <row r="158" spans="1:26" s="622" customFormat="1" ht="12.95" customHeight="1" thickBot="1">
      <c r="A158" s="851"/>
      <c r="B158" s="6"/>
      <c r="C158" s="846" t="s">
        <v>36</v>
      </c>
      <c r="D158" s="847"/>
      <c r="E158" s="847"/>
      <c r="F158" s="847"/>
      <c r="G158" s="847"/>
      <c r="H158" s="847"/>
      <c r="I158" s="847"/>
      <c r="J158" s="847"/>
      <c r="K158" s="847"/>
      <c r="L158" s="847"/>
      <c r="M158" s="847"/>
      <c r="N158" s="848"/>
      <c r="O158" s="898"/>
      <c r="Q158" s="338"/>
      <c r="R158" s="338"/>
      <c r="S158" s="338"/>
      <c r="T158" s="338"/>
      <c r="U158" s="338"/>
      <c r="V158" s="338"/>
      <c r="W158" s="338"/>
      <c r="X158" s="338"/>
      <c r="Y158" s="338"/>
      <c r="Z158" s="338"/>
    </row>
    <row r="159" spans="1:26" s="622" customFormat="1" ht="12.95" customHeight="1" thickBot="1">
      <c r="A159" s="851"/>
      <c r="B159" s="10"/>
      <c r="C159" s="131"/>
      <c r="D159" s="822" t="s">
        <v>453</v>
      </c>
      <c r="E159" s="822"/>
      <c r="F159" s="822"/>
      <c r="G159" s="822"/>
      <c r="H159" s="822"/>
      <c r="I159" s="822"/>
      <c r="J159" s="822"/>
      <c r="K159" s="822"/>
      <c r="L159" s="822"/>
      <c r="M159" s="822"/>
      <c r="N159" s="823"/>
      <c r="O159" s="898"/>
      <c r="Q159" s="338"/>
      <c r="R159" s="338"/>
      <c r="S159" s="338"/>
      <c r="T159" s="338"/>
      <c r="U159" s="338"/>
      <c r="V159" s="338"/>
      <c r="W159" s="338"/>
      <c r="X159" s="338"/>
      <c r="Y159" s="338"/>
      <c r="Z159" s="338"/>
    </row>
    <row r="160" spans="1:26" s="622" customFormat="1" ht="23.1" customHeight="1" thickBot="1">
      <c r="A160" s="136"/>
      <c r="B160" s="1" t="s">
        <v>1365</v>
      </c>
      <c r="C160" s="1"/>
      <c r="D160" s="2" t="s">
        <v>1194</v>
      </c>
      <c r="E160" s="77" t="s">
        <v>293</v>
      </c>
      <c r="F160" s="2" t="s">
        <v>294</v>
      </c>
      <c r="G160" s="2" t="s">
        <v>295</v>
      </c>
      <c r="H160" s="2" t="s">
        <v>296</v>
      </c>
      <c r="I160" s="2" t="s">
        <v>297</v>
      </c>
      <c r="J160" s="2" t="s">
        <v>298</v>
      </c>
      <c r="K160" s="2" t="s">
        <v>1145</v>
      </c>
      <c r="L160" s="2" t="s">
        <v>1146</v>
      </c>
      <c r="M160" s="2" t="s">
        <v>1147</v>
      </c>
      <c r="N160" s="2" t="s">
        <v>1148</v>
      </c>
      <c r="O160" s="358" t="s">
        <v>43</v>
      </c>
      <c r="Q160" s="338"/>
      <c r="R160" s="338"/>
      <c r="S160" s="338"/>
      <c r="T160" s="338"/>
      <c r="U160" s="338"/>
      <c r="V160" s="338"/>
      <c r="W160" s="338"/>
      <c r="X160" s="338"/>
      <c r="Y160" s="338"/>
      <c r="Z160" s="338"/>
    </row>
    <row r="161" spans="1:26" s="622" customFormat="1" ht="36" customHeight="1" thickBot="1">
      <c r="A161" s="136"/>
      <c r="B161" s="882" t="s">
        <v>1312</v>
      </c>
      <c r="C161" s="20"/>
      <c r="D161" s="359">
        <v>0.9</v>
      </c>
      <c r="E161" s="52"/>
      <c r="F161" s="50"/>
      <c r="G161" s="50"/>
      <c r="H161" s="50"/>
      <c r="I161" s="50"/>
      <c r="J161" s="717">
        <v>0.75</v>
      </c>
      <c r="K161" s="717">
        <v>0.85</v>
      </c>
      <c r="L161" s="717">
        <v>0.95</v>
      </c>
      <c r="M161" s="717">
        <v>0.95</v>
      </c>
      <c r="N161" s="717">
        <v>0.95</v>
      </c>
      <c r="O161" s="1010" t="s">
        <v>1228</v>
      </c>
      <c r="Q161" s="338"/>
      <c r="R161" s="338"/>
      <c r="S161" s="338"/>
      <c r="T161" s="338"/>
      <c r="U161" s="338"/>
      <c r="V161" s="338"/>
      <c r="W161" s="338"/>
      <c r="X161" s="338"/>
      <c r="Y161" s="338"/>
      <c r="Z161" s="338"/>
    </row>
    <row r="162" spans="1:26" s="622" customFormat="1" ht="13.5" customHeight="1" thickBot="1">
      <c r="A162" s="136"/>
      <c r="B162" s="883"/>
      <c r="C162" s="4" t="s">
        <v>15</v>
      </c>
      <c r="D162" s="8"/>
      <c r="E162" s="52"/>
      <c r="F162" s="52"/>
      <c r="G162" s="52"/>
      <c r="H162" s="52"/>
      <c r="I162" s="52"/>
      <c r="J162" s="8"/>
      <c r="K162" s="8"/>
      <c r="L162" s="8"/>
      <c r="M162" s="8"/>
      <c r="N162" s="8"/>
      <c r="O162" s="1011"/>
      <c r="Q162" s="338"/>
      <c r="R162" s="338"/>
      <c r="S162" s="338"/>
      <c r="T162" s="338"/>
      <c r="U162" s="338"/>
      <c r="V162" s="338"/>
      <c r="W162" s="338"/>
      <c r="X162" s="338"/>
      <c r="Y162" s="338"/>
      <c r="Z162" s="338"/>
    </row>
    <row r="163" spans="1:26" s="622" customFormat="1" ht="12.95" customHeight="1" thickBot="1">
      <c r="A163" s="136"/>
      <c r="B163" s="6"/>
      <c r="C163" s="846" t="s">
        <v>36</v>
      </c>
      <c r="D163" s="847"/>
      <c r="E163" s="847"/>
      <c r="F163" s="847"/>
      <c r="G163" s="847"/>
      <c r="H163" s="847"/>
      <c r="I163" s="847"/>
      <c r="J163" s="847"/>
      <c r="K163" s="847"/>
      <c r="L163" s="847"/>
      <c r="M163" s="847"/>
      <c r="N163" s="848"/>
      <c r="O163" s="1011"/>
      <c r="Q163" s="338"/>
      <c r="R163" s="338"/>
      <c r="S163" s="338"/>
      <c r="T163" s="338"/>
      <c r="U163" s="338"/>
      <c r="V163" s="338"/>
      <c r="W163" s="338"/>
      <c r="X163" s="338"/>
      <c r="Y163" s="338"/>
      <c r="Z163" s="338"/>
    </row>
    <row r="164" spans="1:26" s="622" customFormat="1" ht="12.95" customHeight="1" thickBot="1">
      <c r="A164" s="136"/>
      <c r="B164" s="10"/>
      <c r="C164" s="131"/>
      <c r="D164" s="822" t="s">
        <v>1313</v>
      </c>
      <c r="E164" s="822"/>
      <c r="F164" s="822"/>
      <c r="G164" s="822"/>
      <c r="H164" s="822"/>
      <c r="I164" s="822"/>
      <c r="J164" s="822"/>
      <c r="K164" s="822"/>
      <c r="L164" s="822"/>
      <c r="M164" s="822"/>
      <c r="N164" s="823"/>
      <c r="O164" s="1011"/>
      <c r="Q164" s="338"/>
      <c r="R164" s="338"/>
      <c r="S164" s="338"/>
      <c r="T164" s="338"/>
      <c r="U164" s="338"/>
      <c r="V164" s="338"/>
      <c r="W164" s="338"/>
      <c r="X164" s="338"/>
      <c r="Y164" s="338"/>
      <c r="Z164" s="338"/>
    </row>
    <row r="165" spans="1:26" s="622" customFormat="1" ht="23.1" customHeight="1" thickBot="1">
      <c r="A165" s="136"/>
      <c r="B165" s="1" t="s">
        <v>1366</v>
      </c>
      <c r="C165" s="1"/>
      <c r="D165" s="2" t="s">
        <v>1194</v>
      </c>
      <c r="E165" s="2" t="s">
        <v>293</v>
      </c>
      <c r="F165" s="2" t="s">
        <v>294</v>
      </c>
      <c r="G165" s="2" t="s">
        <v>295</v>
      </c>
      <c r="H165" s="2" t="s">
        <v>296</v>
      </c>
      <c r="I165" s="2" t="s">
        <v>297</v>
      </c>
      <c r="J165" s="2" t="s">
        <v>298</v>
      </c>
      <c r="K165" s="2" t="s">
        <v>1145</v>
      </c>
      <c r="L165" s="2" t="s">
        <v>1146</v>
      </c>
      <c r="M165" s="2" t="s">
        <v>1147</v>
      </c>
      <c r="N165" s="2" t="s">
        <v>1148</v>
      </c>
      <c r="O165" s="1011"/>
      <c r="Q165" s="338"/>
      <c r="R165" s="338"/>
      <c r="S165" s="338"/>
      <c r="T165" s="338"/>
      <c r="U165" s="338"/>
      <c r="V165" s="338"/>
      <c r="W165" s="338"/>
      <c r="X165" s="338"/>
      <c r="Y165" s="338"/>
      <c r="Z165" s="338"/>
    </row>
    <row r="166" spans="1:26" s="622" customFormat="1" ht="50.25" customHeight="1" thickBot="1">
      <c r="A166" s="136"/>
      <c r="B166" s="882" t="s">
        <v>1315</v>
      </c>
      <c r="C166" s="20"/>
      <c r="D166" s="359">
        <v>0.8</v>
      </c>
      <c r="E166" s="52"/>
      <c r="F166" s="50"/>
      <c r="G166" s="50"/>
      <c r="H166" s="50"/>
      <c r="I166" s="50"/>
      <c r="J166" s="717" t="s">
        <v>1316</v>
      </c>
      <c r="K166" s="717" t="s">
        <v>1317</v>
      </c>
      <c r="L166" s="717" t="s">
        <v>1318</v>
      </c>
      <c r="M166" s="717" t="s">
        <v>1318</v>
      </c>
      <c r="N166" s="717" t="s">
        <v>1318</v>
      </c>
      <c r="O166" s="1011"/>
      <c r="Q166" s="338"/>
      <c r="R166" s="338"/>
      <c r="S166" s="338"/>
      <c r="T166" s="338"/>
      <c r="U166" s="338"/>
      <c r="V166" s="338"/>
      <c r="W166" s="338"/>
      <c r="X166" s="338"/>
      <c r="Y166" s="338"/>
      <c r="Z166" s="338"/>
    </row>
    <row r="167" spans="1:26" s="622" customFormat="1" ht="13.5" customHeight="1" thickBot="1">
      <c r="A167" s="136"/>
      <c r="B167" s="883"/>
      <c r="C167" s="4" t="s">
        <v>15</v>
      </c>
      <c r="D167" s="8"/>
      <c r="E167" s="52"/>
      <c r="F167" s="52"/>
      <c r="G167" s="52"/>
      <c r="H167" s="52"/>
      <c r="I167" s="52"/>
      <c r="J167" s="8"/>
      <c r="K167" s="8"/>
      <c r="L167" s="8"/>
      <c r="M167" s="8"/>
      <c r="N167" s="8"/>
      <c r="O167" s="1011"/>
      <c r="Q167" s="338"/>
      <c r="R167" s="338"/>
      <c r="S167" s="338"/>
      <c r="T167" s="338"/>
      <c r="U167" s="338"/>
      <c r="V167" s="338"/>
      <c r="W167" s="338"/>
      <c r="X167" s="338"/>
      <c r="Y167" s="338"/>
      <c r="Z167" s="338"/>
    </row>
    <row r="168" spans="1:26" s="622" customFormat="1" ht="12.95" customHeight="1" thickBot="1">
      <c r="A168" s="51" t="s">
        <v>226</v>
      </c>
      <c r="B168" s="686"/>
      <c r="C168" s="846" t="s">
        <v>36</v>
      </c>
      <c r="D168" s="847"/>
      <c r="E168" s="847"/>
      <c r="F168" s="847"/>
      <c r="G168" s="847"/>
      <c r="H168" s="847"/>
      <c r="I168" s="847"/>
      <c r="J168" s="847"/>
      <c r="K168" s="847"/>
      <c r="L168" s="847"/>
      <c r="M168" s="847"/>
      <c r="N168" s="848"/>
      <c r="O168" s="1011"/>
      <c r="Q168" s="338"/>
      <c r="R168" s="338"/>
      <c r="S168" s="338"/>
      <c r="T168" s="338"/>
      <c r="U168" s="338"/>
      <c r="V168" s="338"/>
      <c r="W168" s="338"/>
      <c r="X168" s="338"/>
      <c r="Y168" s="338"/>
      <c r="Z168" s="338"/>
    </row>
    <row r="169" spans="1:26" s="622" customFormat="1" ht="12.95" customHeight="1" thickBot="1">
      <c r="A169" s="136"/>
      <c r="B169" s="10"/>
      <c r="C169" s="131"/>
      <c r="D169" s="822" t="s">
        <v>1319</v>
      </c>
      <c r="E169" s="822"/>
      <c r="F169" s="822"/>
      <c r="G169" s="822"/>
      <c r="H169" s="822"/>
      <c r="I169" s="822"/>
      <c r="J169" s="822"/>
      <c r="K169" s="822"/>
      <c r="L169" s="822"/>
      <c r="M169" s="822"/>
      <c r="N169" s="823"/>
      <c r="O169" s="1011"/>
      <c r="Q169" s="338"/>
      <c r="R169" s="338"/>
      <c r="S169" s="338"/>
      <c r="T169" s="338"/>
      <c r="U169" s="338"/>
      <c r="V169" s="338"/>
      <c r="W169" s="338"/>
      <c r="X169" s="338"/>
      <c r="Y169" s="338"/>
      <c r="Z169" s="338"/>
    </row>
    <row r="170" spans="1:26" s="622" customFormat="1" ht="12" thickBot="1">
      <c r="A170" s="828" t="s">
        <v>1320</v>
      </c>
      <c r="B170" s="127" t="s">
        <v>1274</v>
      </c>
      <c r="C170" s="127"/>
      <c r="D170" s="127" t="s">
        <v>61</v>
      </c>
      <c r="E170" s="127"/>
      <c r="F170" s="127"/>
      <c r="G170" s="127" t="s">
        <v>63</v>
      </c>
      <c r="H170" s="56"/>
      <c r="I170" s="56"/>
      <c r="J170" s="56"/>
      <c r="K170" s="56"/>
      <c r="L170" s="56"/>
      <c r="M170" s="56"/>
      <c r="N170" s="830" t="s">
        <v>410</v>
      </c>
      <c r="O170" s="849"/>
      <c r="Q170" s="338"/>
      <c r="R170" s="338"/>
      <c r="S170" s="338"/>
      <c r="T170" s="338"/>
      <c r="U170" s="338"/>
      <c r="V170" s="338"/>
      <c r="W170" s="338"/>
      <c r="X170" s="338"/>
      <c r="Y170" s="338"/>
      <c r="Z170" s="338"/>
    </row>
    <row r="171" spans="1:26" s="622" customFormat="1" ht="12" thickBot="1">
      <c r="A171" s="829"/>
      <c r="B171" s="132"/>
      <c r="C171" s="132"/>
      <c r="D171" s="132"/>
      <c r="E171" s="132"/>
      <c r="F171" s="132"/>
      <c r="G171" s="132"/>
      <c r="H171" s="18"/>
      <c r="I171" s="18"/>
      <c r="J171" s="18"/>
      <c r="K171" s="18"/>
      <c r="L171" s="18"/>
      <c r="M171" s="18"/>
      <c r="N171" s="832"/>
      <c r="O171" s="833"/>
      <c r="Q171" s="338"/>
      <c r="R171" s="338"/>
      <c r="S171" s="338"/>
      <c r="T171" s="338"/>
      <c r="U171" s="338"/>
      <c r="V171" s="338"/>
      <c r="W171" s="338"/>
      <c r="X171" s="338"/>
      <c r="Y171" s="338"/>
      <c r="Z171" s="338"/>
    </row>
    <row r="172" spans="1:26" s="622" customFormat="1" ht="13.5" customHeight="1" thickBot="1">
      <c r="A172" s="828" t="s">
        <v>1275</v>
      </c>
      <c r="B172" s="126" t="s">
        <v>412</v>
      </c>
      <c r="C172" s="17"/>
      <c r="D172" s="834"/>
      <c r="E172" s="835"/>
      <c r="F172" s="835"/>
      <c r="G172" s="835"/>
      <c r="H172" s="835"/>
      <c r="I172" s="835"/>
      <c r="J172" s="835"/>
      <c r="K172" s="835"/>
      <c r="L172" s="835"/>
      <c r="M172" s="835"/>
      <c r="N172" s="835"/>
      <c r="O172" s="836"/>
      <c r="Q172" s="338"/>
      <c r="R172" s="338"/>
      <c r="S172" s="338"/>
      <c r="T172" s="338"/>
      <c r="U172" s="338"/>
      <c r="V172" s="338"/>
      <c r="W172" s="338"/>
      <c r="X172" s="338"/>
      <c r="Y172" s="338"/>
      <c r="Z172" s="338"/>
    </row>
    <row r="173" spans="1:26" s="622" customFormat="1" ht="23.45" thickBot="1">
      <c r="A173" s="829"/>
      <c r="B173" s="132" t="s">
        <v>1206</v>
      </c>
      <c r="C173" s="18"/>
      <c r="D173" s="837"/>
      <c r="E173" s="838"/>
      <c r="F173" s="838"/>
      <c r="G173" s="838"/>
      <c r="H173" s="838"/>
      <c r="I173" s="838"/>
      <c r="J173" s="838"/>
      <c r="K173" s="838"/>
      <c r="L173" s="838"/>
      <c r="M173" s="838"/>
      <c r="N173" s="838"/>
      <c r="O173" s="839"/>
      <c r="Q173" s="338"/>
      <c r="R173" s="338"/>
      <c r="S173" s="338"/>
      <c r="T173" s="338"/>
      <c r="U173" s="338"/>
      <c r="V173" s="338"/>
      <c r="W173" s="338"/>
      <c r="X173" s="338"/>
      <c r="Y173" s="338"/>
      <c r="Z173" s="338"/>
    </row>
    <row r="174" spans="1:26" s="622" customFormat="1" hidden="1">
      <c r="A174" s="12"/>
      <c r="B174" s="12"/>
      <c r="C174" s="12"/>
      <c r="D174" s="28"/>
      <c r="E174" s="28"/>
      <c r="F174" s="28"/>
      <c r="G174" s="28"/>
      <c r="H174" s="28"/>
      <c r="I174" s="28"/>
      <c r="J174" s="28"/>
      <c r="K174" s="28"/>
      <c r="L174" s="28"/>
      <c r="M174" s="28"/>
      <c r="N174" s="28"/>
      <c r="O174" s="28"/>
      <c r="Q174" s="338"/>
      <c r="R174" s="338"/>
      <c r="S174" s="338"/>
      <c r="T174" s="338"/>
      <c r="U174" s="338"/>
      <c r="V174" s="338"/>
      <c r="W174" s="338"/>
      <c r="X174" s="338"/>
      <c r="Y174" s="338"/>
      <c r="Z174" s="338"/>
    </row>
    <row r="175" spans="1:26" s="622" customFormat="1" hidden="1">
      <c r="A175" s="338"/>
      <c r="B175" s="338"/>
      <c r="C175" s="338"/>
      <c r="D175" s="338"/>
      <c r="E175" s="338"/>
      <c r="F175" s="338"/>
      <c r="G175" s="338"/>
      <c r="H175" s="338"/>
      <c r="I175" s="338"/>
      <c r="J175" s="338"/>
      <c r="K175" s="338"/>
      <c r="L175" s="338"/>
      <c r="M175" s="338"/>
      <c r="N175" s="338"/>
      <c r="O175" s="338"/>
      <c r="Q175" s="338"/>
      <c r="R175" s="338"/>
      <c r="S175" s="338"/>
      <c r="T175" s="338"/>
      <c r="U175" s="338"/>
      <c r="V175" s="338"/>
      <c r="W175" s="338"/>
      <c r="X175" s="338"/>
      <c r="Y175" s="338"/>
      <c r="Z175" s="338"/>
    </row>
    <row r="176" spans="1:26" s="622" customFormat="1" hidden="1">
      <c r="A176" s="338"/>
      <c r="B176" s="338"/>
      <c r="C176" s="338"/>
      <c r="D176" s="338"/>
      <c r="E176" s="338"/>
      <c r="F176" s="338"/>
      <c r="G176" s="338"/>
      <c r="H176" s="338"/>
      <c r="I176" s="338"/>
      <c r="J176" s="338"/>
      <c r="K176" s="338"/>
      <c r="L176" s="338"/>
      <c r="M176" s="338"/>
      <c r="N176" s="338"/>
      <c r="O176" s="338"/>
      <c r="Q176" s="338"/>
      <c r="R176" s="338"/>
      <c r="S176" s="338"/>
      <c r="T176" s="338"/>
      <c r="U176" s="338"/>
      <c r="V176" s="338"/>
      <c r="W176" s="338"/>
      <c r="X176" s="338"/>
      <c r="Y176" s="338"/>
      <c r="Z176" s="338"/>
    </row>
    <row r="177" spans="1:26" s="622" customFormat="1" hidden="1">
      <c r="A177" s="338"/>
      <c r="B177" s="338"/>
      <c r="C177" s="338"/>
      <c r="D177" s="338"/>
      <c r="E177" s="338"/>
      <c r="F177" s="338"/>
      <c r="G177" s="338"/>
      <c r="H177" s="338"/>
      <c r="I177" s="338"/>
      <c r="J177" s="338"/>
      <c r="K177" s="338"/>
      <c r="L177" s="338"/>
      <c r="M177" s="338"/>
      <c r="N177" s="338"/>
      <c r="O177" s="338"/>
      <c r="Q177" s="338"/>
      <c r="R177" s="338"/>
      <c r="S177" s="338"/>
      <c r="T177" s="338"/>
      <c r="U177" s="338"/>
      <c r="V177" s="338"/>
      <c r="W177" s="338"/>
      <c r="X177" s="338"/>
      <c r="Y177" s="338"/>
      <c r="Z177" s="338"/>
    </row>
    <row r="178" spans="1:26" s="622" customFormat="1" hidden="1">
      <c r="A178" s="12"/>
      <c r="B178" s="12"/>
      <c r="C178" s="12"/>
      <c r="D178" s="12"/>
      <c r="E178" s="12"/>
      <c r="F178" s="12"/>
      <c r="G178" s="12"/>
      <c r="H178" s="12"/>
      <c r="I178" s="12"/>
      <c r="J178" s="12"/>
      <c r="K178" s="12"/>
      <c r="L178" s="12"/>
      <c r="M178" s="12"/>
      <c r="N178" s="12"/>
      <c r="O178" s="12"/>
      <c r="Q178" s="338"/>
      <c r="R178" s="338"/>
      <c r="S178" s="338"/>
      <c r="T178" s="338"/>
      <c r="U178" s="338"/>
      <c r="V178" s="338"/>
      <c r="W178" s="338"/>
      <c r="X178" s="338"/>
      <c r="Y178" s="338"/>
      <c r="Z178" s="338"/>
    </row>
    <row r="179" spans="1:26" s="622" customFormat="1" ht="12" hidden="1" thickBot="1">
      <c r="A179" s="13" t="s">
        <v>95</v>
      </c>
      <c r="B179" s="14" t="s">
        <v>96</v>
      </c>
      <c r="C179" s="14"/>
      <c r="D179" s="15" t="s">
        <v>5</v>
      </c>
      <c r="E179" s="15"/>
      <c r="F179" s="15"/>
      <c r="G179" s="15" t="s">
        <v>7</v>
      </c>
      <c r="H179" s="15"/>
      <c r="I179" s="15"/>
      <c r="J179" s="15"/>
      <c r="K179" s="15"/>
      <c r="L179" s="15"/>
      <c r="M179" s="15"/>
      <c r="N179" s="15" t="s">
        <v>123</v>
      </c>
      <c r="O179" s="16" t="s">
        <v>43</v>
      </c>
      <c r="Q179" s="338"/>
      <c r="R179" s="338"/>
      <c r="S179" s="338"/>
      <c r="T179" s="338"/>
      <c r="U179" s="338"/>
      <c r="V179" s="338"/>
      <c r="W179" s="338"/>
      <c r="X179" s="338"/>
      <c r="Y179" s="338"/>
      <c r="Z179" s="338"/>
    </row>
    <row r="180" spans="1:26" s="622" customFormat="1" ht="12" hidden="1" thickBot="1">
      <c r="A180" s="3"/>
      <c r="B180" s="3"/>
      <c r="C180" s="4" t="s">
        <v>11</v>
      </c>
      <c r="D180" s="5"/>
      <c r="E180" s="5"/>
      <c r="F180" s="5"/>
      <c r="G180" s="5"/>
      <c r="H180" s="5"/>
      <c r="I180" s="5"/>
      <c r="J180" s="5"/>
      <c r="K180" s="5"/>
      <c r="L180" s="5"/>
      <c r="M180" s="5"/>
      <c r="N180" s="5"/>
      <c r="O180" s="852"/>
      <c r="Q180" s="338"/>
      <c r="R180" s="338"/>
      <c r="S180" s="338"/>
      <c r="T180" s="338"/>
      <c r="U180" s="338"/>
      <c r="V180" s="338"/>
      <c r="W180" s="338"/>
      <c r="X180" s="338"/>
      <c r="Y180" s="338"/>
      <c r="Z180" s="338"/>
    </row>
    <row r="181" spans="1:26" s="622" customFormat="1" ht="12" hidden="1" thickBot="1">
      <c r="A181" s="6"/>
      <c r="B181" s="6"/>
      <c r="C181" s="129" t="s">
        <v>15</v>
      </c>
      <c r="D181" s="7"/>
      <c r="E181" s="8"/>
      <c r="F181" s="8"/>
      <c r="G181" s="8"/>
      <c r="H181" s="8"/>
      <c r="I181" s="8"/>
      <c r="J181" s="8"/>
      <c r="K181" s="8"/>
      <c r="L181" s="8"/>
      <c r="M181" s="8"/>
      <c r="N181" s="8"/>
      <c r="O181" s="853"/>
      <c r="Q181" s="338"/>
      <c r="R181" s="338"/>
      <c r="S181" s="338"/>
      <c r="T181" s="338"/>
      <c r="U181" s="338"/>
      <c r="V181" s="338"/>
      <c r="W181" s="338"/>
      <c r="X181" s="338"/>
      <c r="Y181" s="338"/>
      <c r="Z181" s="338"/>
    </row>
    <row r="182" spans="1:26" s="622" customFormat="1" ht="12" hidden="1" thickBot="1">
      <c r="A182" s="6"/>
      <c r="B182" s="6"/>
      <c r="C182" s="818" t="s">
        <v>36</v>
      </c>
      <c r="D182" s="819"/>
      <c r="E182" s="819"/>
      <c r="F182" s="819"/>
      <c r="G182" s="819"/>
      <c r="H182" s="819"/>
      <c r="I182" s="819"/>
      <c r="J182" s="819"/>
      <c r="K182" s="819"/>
      <c r="L182" s="819"/>
      <c r="M182" s="819"/>
      <c r="N182" s="820"/>
      <c r="O182" s="853"/>
      <c r="Q182" s="338"/>
      <c r="R182" s="338"/>
      <c r="S182" s="338"/>
      <c r="T182" s="338"/>
      <c r="U182" s="338"/>
      <c r="V182" s="338"/>
      <c r="W182" s="338"/>
      <c r="X182" s="338"/>
      <c r="Y182" s="338"/>
      <c r="Z182" s="338"/>
    </row>
    <row r="183" spans="1:26" s="622" customFormat="1" ht="12" hidden="1" thickBot="1">
      <c r="A183" s="6"/>
      <c r="B183" s="10"/>
      <c r="C183" s="821"/>
      <c r="D183" s="822"/>
      <c r="E183" s="822"/>
      <c r="F183" s="822"/>
      <c r="G183" s="822"/>
      <c r="H183" s="822"/>
      <c r="I183" s="822"/>
      <c r="J183" s="822"/>
      <c r="K183" s="822"/>
      <c r="L183" s="822"/>
      <c r="M183" s="822"/>
      <c r="N183" s="823"/>
      <c r="O183" s="853"/>
      <c r="Q183" s="338"/>
      <c r="R183" s="338"/>
      <c r="S183" s="338"/>
      <c r="T183" s="338"/>
      <c r="U183" s="338"/>
      <c r="V183" s="338"/>
      <c r="W183" s="338"/>
      <c r="X183" s="338"/>
      <c r="Y183" s="338"/>
      <c r="Z183" s="338"/>
    </row>
    <row r="184" spans="1:26" s="622" customFormat="1" ht="12" hidden="1" thickBot="1">
      <c r="A184" s="6"/>
      <c r="B184" s="1" t="s">
        <v>101</v>
      </c>
      <c r="C184" s="1"/>
      <c r="D184" s="2" t="s">
        <v>5</v>
      </c>
      <c r="E184" s="2"/>
      <c r="F184" s="2"/>
      <c r="G184" s="2" t="s">
        <v>7</v>
      </c>
      <c r="H184" s="2"/>
      <c r="I184" s="2"/>
      <c r="J184" s="2"/>
      <c r="K184" s="2"/>
      <c r="L184" s="2"/>
      <c r="M184" s="2"/>
      <c r="N184" s="2" t="s">
        <v>39</v>
      </c>
      <c r="O184" s="853"/>
      <c r="Q184" s="338"/>
      <c r="R184" s="338"/>
      <c r="S184" s="338"/>
      <c r="T184" s="338"/>
      <c r="U184" s="338"/>
      <c r="V184" s="338"/>
      <c r="W184" s="338"/>
      <c r="X184" s="338"/>
      <c r="Y184" s="338"/>
      <c r="Z184" s="338"/>
    </row>
    <row r="185" spans="1:26" s="622" customFormat="1" ht="12" hidden="1" thickBot="1">
      <c r="A185" s="6"/>
      <c r="B185" s="3"/>
      <c r="C185" s="20" t="s">
        <v>11</v>
      </c>
      <c r="D185" s="5"/>
      <c r="E185" s="5"/>
      <c r="F185" s="5"/>
      <c r="G185" s="5"/>
      <c r="H185" s="5"/>
      <c r="I185" s="5"/>
      <c r="J185" s="5"/>
      <c r="K185" s="5"/>
      <c r="L185" s="5"/>
      <c r="M185" s="5"/>
      <c r="N185" s="5"/>
      <c r="O185" s="853"/>
      <c r="Q185" s="338"/>
      <c r="R185" s="338"/>
      <c r="S185" s="338"/>
      <c r="T185" s="338"/>
      <c r="U185" s="338"/>
      <c r="V185" s="338"/>
      <c r="W185" s="338"/>
      <c r="X185" s="338"/>
      <c r="Y185" s="338"/>
      <c r="Z185" s="338"/>
    </row>
    <row r="186" spans="1:26" s="622" customFormat="1" ht="12" hidden="1" thickBot="1">
      <c r="A186" s="6"/>
      <c r="B186" s="6"/>
      <c r="C186" s="4" t="s">
        <v>15</v>
      </c>
      <c r="D186" s="21"/>
      <c r="E186" s="8"/>
      <c r="F186" s="8"/>
      <c r="G186" s="8"/>
      <c r="H186" s="8"/>
      <c r="I186" s="8"/>
      <c r="J186" s="8"/>
      <c r="K186" s="8"/>
      <c r="L186" s="8"/>
      <c r="M186" s="8"/>
      <c r="N186" s="8"/>
      <c r="O186" s="853"/>
      <c r="Q186" s="338"/>
      <c r="R186" s="338"/>
      <c r="S186" s="338"/>
      <c r="T186" s="338"/>
      <c r="U186" s="338"/>
      <c r="V186" s="338"/>
      <c r="W186" s="338"/>
      <c r="X186" s="338"/>
      <c r="Y186" s="338"/>
      <c r="Z186" s="338"/>
    </row>
    <row r="187" spans="1:26" s="622" customFormat="1" ht="12" hidden="1" thickBot="1">
      <c r="A187" s="6"/>
      <c r="B187" s="6"/>
      <c r="C187" s="818" t="s">
        <v>36</v>
      </c>
      <c r="D187" s="819"/>
      <c r="E187" s="819"/>
      <c r="F187" s="819"/>
      <c r="G187" s="819"/>
      <c r="H187" s="819"/>
      <c r="I187" s="819"/>
      <c r="J187" s="819"/>
      <c r="K187" s="819"/>
      <c r="L187" s="819"/>
      <c r="M187" s="819"/>
      <c r="N187" s="820"/>
      <c r="O187" s="853"/>
      <c r="Q187" s="338"/>
      <c r="R187" s="338"/>
      <c r="S187" s="338"/>
      <c r="T187" s="338"/>
      <c r="U187" s="338"/>
      <c r="V187" s="338"/>
      <c r="W187" s="338"/>
      <c r="X187" s="338"/>
      <c r="Y187" s="338"/>
      <c r="Z187" s="338"/>
    </row>
    <row r="188" spans="1:26" s="622" customFormat="1" ht="12" hidden="1" thickBot="1">
      <c r="A188" s="10"/>
      <c r="B188" s="10"/>
      <c r="C188" s="821"/>
      <c r="D188" s="822"/>
      <c r="E188" s="822"/>
      <c r="F188" s="822"/>
      <c r="G188" s="822"/>
      <c r="H188" s="822"/>
      <c r="I188" s="822"/>
      <c r="J188" s="822"/>
      <c r="K188" s="822"/>
      <c r="L188" s="822"/>
      <c r="M188" s="822"/>
      <c r="N188" s="823"/>
      <c r="O188" s="853"/>
      <c r="Q188" s="338"/>
      <c r="R188" s="338"/>
      <c r="S188" s="338"/>
      <c r="T188" s="338"/>
      <c r="U188" s="338"/>
      <c r="V188" s="338"/>
      <c r="W188" s="338"/>
      <c r="X188" s="338"/>
      <c r="Y188" s="338"/>
      <c r="Z188" s="338"/>
    </row>
    <row r="189" spans="1:26" s="622" customFormat="1" ht="12" hidden="1" thickBot="1">
      <c r="A189" s="125" t="s">
        <v>124</v>
      </c>
      <c r="B189" s="1" t="s">
        <v>106</v>
      </c>
      <c r="C189" s="1"/>
      <c r="D189" s="2" t="s">
        <v>5</v>
      </c>
      <c r="E189" s="2"/>
      <c r="F189" s="2"/>
      <c r="G189" s="2" t="s">
        <v>7</v>
      </c>
      <c r="H189" s="2"/>
      <c r="I189" s="2"/>
      <c r="J189" s="2"/>
      <c r="K189" s="2"/>
      <c r="L189" s="2"/>
      <c r="M189" s="2"/>
      <c r="N189" s="2" t="s">
        <v>39</v>
      </c>
      <c r="O189" s="853"/>
      <c r="Q189" s="338"/>
      <c r="R189" s="338"/>
      <c r="S189" s="338"/>
      <c r="T189" s="338"/>
      <c r="U189" s="338"/>
      <c r="V189" s="338"/>
      <c r="W189" s="338"/>
      <c r="X189" s="338"/>
      <c r="Y189" s="338"/>
      <c r="Z189" s="338"/>
    </row>
    <row r="190" spans="1:26" s="622" customFormat="1" ht="12" hidden="1" thickBot="1">
      <c r="A190" s="133"/>
      <c r="B190" s="3"/>
      <c r="C190" s="128" t="s">
        <v>11</v>
      </c>
      <c r="D190" s="24"/>
      <c r="E190" s="5"/>
      <c r="F190" s="5"/>
      <c r="G190" s="5"/>
      <c r="H190" s="5"/>
      <c r="I190" s="5"/>
      <c r="J190" s="5"/>
      <c r="K190" s="5"/>
      <c r="L190" s="5"/>
      <c r="M190" s="5"/>
      <c r="N190" s="5"/>
      <c r="O190" s="853"/>
      <c r="Q190" s="338"/>
      <c r="R190" s="338"/>
      <c r="S190" s="338"/>
      <c r="T190" s="338"/>
      <c r="U190" s="338"/>
      <c r="V190" s="338"/>
      <c r="W190" s="338"/>
      <c r="X190" s="338"/>
      <c r="Y190" s="338"/>
      <c r="Z190" s="338"/>
    </row>
    <row r="191" spans="1:26" s="622" customFormat="1" ht="12" hidden="1" thickBot="1">
      <c r="A191" s="22"/>
      <c r="B191" s="6"/>
      <c r="C191" s="4" t="s">
        <v>15</v>
      </c>
      <c r="D191" s="7"/>
      <c r="E191" s="8"/>
      <c r="F191" s="8"/>
      <c r="G191" s="8"/>
      <c r="H191" s="8"/>
      <c r="I191" s="8"/>
      <c r="J191" s="8"/>
      <c r="K191" s="8"/>
      <c r="L191" s="8"/>
      <c r="M191" s="8"/>
      <c r="N191" s="8"/>
      <c r="O191" s="853"/>
      <c r="Q191" s="338"/>
      <c r="R191" s="338"/>
      <c r="S191" s="338"/>
      <c r="T191" s="338"/>
      <c r="U191" s="338"/>
      <c r="V191" s="338"/>
      <c r="W191" s="338"/>
      <c r="X191" s="338"/>
      <c r="Y191" s="338"/>
      <c r="Z191" s="338"/>
    </row>
    <row r="192" spans="1:26" s="622" customFormat="1" ht="12" hidden="1" thickBot="1">
      <c r="A192" s="22"/>
      <c r="B192" s="6"/>
      <c r="C192" s="818" t="s">
        <v>36</v>
      </c>
      <c r="D192" s="819"/>
      <c r="E192" s="819"/>
      <c r="F192" s="819"/>
      <c r="G192" s="819"/>
      <c r="H192" s="819"/>
      <c r="I192" s="819"/>
      <c r="J192" s="819"/>
      <c r="K192" s="819"/>
      <c r="L192" s="819"/>
      <c r="M192" s="819"/>
      <c r="N192" s="820"/>
      <c r="O192" s="853"/>
      <c r="Q192" s="338"/>
      <c r="R192" s="338"/>
      <c r="S192" s="338"/>
      <c r="T192" s="338"/>
      <c r="U192" s="338"/>
      <c r="V192" s="338"/>
      <c r="W192" s="338"/>
      <c r="X192" s="338"/>
      <c r="Y192" s="338"/>
      <c r="Z192" s="338"/>
    </row>
    <row r="193" spans="1:26" s="622" customFormat="1" ht="12" hidden="1" thickBot="1">
      <c r="A193" s="23"/>
      <c r="B193" s="10"/>
      <c r="C193" s="821"/>
      <c r="D193" s="822"/>
      <c r="E193" s="822"/>
      <c r="F193" s="822"/>
      <c r="G193" s="822"/>
      <c r="H193" s="822"/>
      <c r="I193" s="822"/>
      <c r="J193" s="822"/>
      <c r="K193" s="822"/>
      <c r="L193" s="822"/>
      <c r="M193" s="822"/>
      <c r="N193" s="823"/>
      <c r="O193" s="854"/>
      <c r="Q193" s="338"/>
      <c r="R193" s="338"/>
      <c r="S193" s="338"/>
      <c r="T193" s="338"/>
      <c r="U193" s="338"/>
      <c r="V193" s="338"/>
      <c r="W193" s="338"/>
      <c r="X193" s="338"/>
      <c r="Y193" s="338"/>
      <c r="Z193" s="338"/>
    </row>
    <row r="194" spans="1:26" s="622" customFormat="1" ht="12" hidden="1" thickBot="1">
      <c r="A194" s="828" t="s">
        <v>125</v>
      </c>
      <c r="B194" s="127" t="s">
        <v>60</v>
      </c>
      <c r="C194" s="127"/>
      <c r="D194" s="127" t="s">
        <v>61</v>
      </c>
      <c r="E194" s="127"/>
      <c r="F194" s="127"/>
      <c r="G194" s="127" t="s">
        <v>63</v>
      </c>
      <c r="H194" s="56"/>
      <c r="I194" s="56"/>
      <c r="J194" s="56"/>
      <c r="K194" s="56"/>
      <c r="L194" s="56"/>
      <c r="M194" s="56"/>
      <c r="N194" s="830" t="s">
        <v>64</v>
      </c>
      <c r="O194" s="849"/>
      <c r="Q194" s="338"/>
      <c r="R194" s="338"/>
      <c r="S194" s="338"/>
      <c r="T194" s="338"/>
      <c r="U194" s="338"/>
      <c r="V194" s="338"/>
      <c r="W194" s="338"/>
      <c r="X194" s="338"/>
      <c r="Y194" s="338"/>
      <c r="Z194" s="338"/>
    </row>
    <row r="195" spans="1:26" s="622" customFormat="1" ht="12" hidden="1" thickBot="1">
      <c r="A195" s="829"/>
      <c r="B195" s="132"/>
      <c r="C195" s="132"/>
      <c r="D195" s="132"/>
      <c r="E195" s="132"/>
      <c r="F195" s="132"/>
      <c r="G195" s="132"/>
      <c r="H195" s="18"/>
      <c r="I195" s="18"/>
      <c r="J195" s="18"/>
      <c r="K195" s="18"/>
      <c r="L195" s="18"/>
      <c r="M195" s="18"/>
      <c r="N195" s="832"/>
      <c r="O195" s="833"/>
      <c r="Q195" s="338"/>
      <c r="R195" s="338"/>
      <c r="S195" s="338"/>
      <c r="T195" s="338"/>
      <c r="U195" s="338"/>
      <c r="V195" s="338"/>
      <c r="W195" s="338"/>
      <c r="X195" s="338"/>
      <c r="Y195" s="338"/>
      <c r="Z195" s="338"/>
    </row>
    <row r="196" spans="1:26" s="622" customFormat="1" ht="12" hidden="1" thickBot="1">
      <c r="A196" s="828" t="s">
        <v>66</v>
      </c>
      <c r="B196" s="127" t="s">
        <v>67</v>
      </c>
      <c r="C196" s="17"/>
      <c r="D196" s="834"/>
      <c r="E196" s="835"/>
      <c r="F196" s="835"/>
      <c r="G196" s="835"/>
      <c r="H196" s="835"/>
      <c r="I196" s="835"/>
      <c r="J196" s="835"/>
      <c r="K196" s="835"/>
      <c r="L196" s="835"/>
      <c r="M196" s="835"/>
      <c r="N196" s="835"/>
      <c r="O196" s="836"/>
      <c r="Q196" s="338"/>
      <c r="R196" s="338"/>
      <c r="S196" s="338"/>
      <c r="T196" s="338"/>
      <c r="U196" s="338"/>
      <c r="V196" s="338"/>
      <c r="W196" s="338"/>
      <c r="X196" s="338"/>
      <c r="Y196" s="338"/>
      <c r="Z196" s="338"/>
    </row>
    <row r="197" spans="1:26" s="622" customFormat="1" ht="12" hidden="1" thickBot="1">
      <c r="A197" s="829"/>
      <c r="B197" s="132"/>
      <c r="C197" s="18"/>
      <c r="D197" s="837"/>
      <c r="E197" s="838"/>
      <c r="F197" s="838"/>
      <c r="G197" s="838"/>
      <c r="H197" s="838"/>
      <c r="I197" s="838"/>
      <c r="J197" s="838"/>
      <c r="K197" s="838"/>
      <c r="L197" s="838"/>
      <c r="M197" s="838"/>
      <c r="N197" s="838"/>
      <c r="O197" s="839"/>
      <c r="Q197" s="338"/>
      <c r="R197" s="338"/>
      <c r="S197" s="338"/>
      <c r="T197" s="338"/>
      <c r="U197" s="338"/>
      <c r="V197" s="338"/>
      <c r="W197" s="338"/>
      <c r="X197" s="338"/>
      <c r="Y197" s="338"/>
      <c r="Z197" s="338"/>
    </row>
    <row r="198" spans="1:26" s="622" customFormat="1" hidden="1">
      <c r="A198" s="12"/>
      <c r="B198" s="12"/>
      <c r="C198" s="12"/>
      <c r="D198" s="28"/>
      <c r="E198" s="28"/>
      <c r="F198" s="28"/>
      <c r="G198" s="28"/>
      <c r="H198" s="28"/>
      <c r="I198" s="28"/>
      <c r="J198" s="28"/>
      <c r="K198" s="28"/>
      <c r="L198" s="28"/>
      <c r="M198" s="28"/>
      <c r="N198" s="28"/>
      <c r="O198" s="28"/>
      <c r="Q198" s="338"/>
      <c r="R198" s="338"/>
      <c r="S198" s="338"/>
      <c r="T198" s="338"/>
      <c r="U198" s="338"/>
      <c r="V198" s="338"/>
      <c r="W198" s="338"/>
      <c r="X198" s="338"/>
      <c r="Y198" s="338"/>
      <c r="Z198" s="338"/>
    </row>
    <row r="199" spans="1:26" s="622" customFormat="1" hidden="1">
      <c r="A199" s="12"/>
      <c r="B199" s="12"/>
      <c r="C199" s="12"/>
      <c r="D199" s="12"/>
      <c r="E199" s="12"/>
      <c r="F199" s="12"/>
      <c r="G199" s="12"/>
      <c r="H199" s="12"/>
      <c r="I199" s="12"/>
      <c r="J199" s="12"/>
      <c r="K199" s="12"/>
      <c r="L199" s="12"/>
      <c r="M199" s="12"/>
      <c r="N199" s="12"/>
      <c r="O199" s="12"/>
      <c r="Q199" s="338"/>
      <c r="R199" s="338"/>
      <c r="S199" s="338"/>
      <c r="T199" s="338"/>
      <c r="U199" s="338"/>
      <c r="V199" s="338"/>
      <c r="W199" s="338"/>
      <c r="X199" s="338"/>
      <c r="Y199" s="338"/>
      <c r="Z199" s="338"/>
    </row>
    <row r="200" spans="1:26" s="622" customFormat="1" ht="12" hidden="1" thickBot="1">
      <c r="A200" s="13" t="s">
        <v>95</v>
      </c>
      <c r="B200" s="14" t="s">
        <v>96</v>
      </c>
      <c r="C200" s="14"/>
      <c r="D200" s="15" t="s">
        <v>5</v>
      </c>
      <c r="E200" s="15"/>
      <c r="F200" s="15"/>
      <c r="G200" s="15" t="s">
        <v>7</v>
      </c>
      <c r="H200" s="15"/>
      <c r="I200" s="15"/>
      <c r="J200" s="15"/>
      <c r="K200" s="15"/>
      <c r="L200" s="15"/>
      <c r="M200" s="15"/>
      <c r="N200" s="15" t="s">
        <v>123</v>
      </c>
      <c r="O200" s="16" t="s">
        <v>43</v>
      </c>
      <c r="Q200" s="338"/>
      <c r="R200" s="338"/>
      <c r="S200" s="338"/>
      <c r="T200" s="338"/>
      <c r="U200" s="338"/>
      <c r="V200" s="338"/>
      <c r="W200" s="338"/>
      <c r="X200" s="338"/>
      <c r="Y200" s="338"/>
      <c r="Z200" s="338"/>
    </row>
    <row r="201" spans="1:26" s="622" customFormat="1" ht="12" hidden="1" thickBot="1">
      <c r="A201" s="3"/>
      <c r="B201" s="3"/>
      <c r="C201" s="4" t="s">
        <v>11</v>
      </c>
      <c r="D201" s="5"/>
      <c r="E201" s="5"/>
      <c r="F201" s="5"/>
      <c r="G201" s="5"/>
      <c r="H201" s="5"/>
      <c r="I201" s="5"/>
      <c r="J201" s="5"/>
      <c r="K201" s="5"/>
      <c r="L201" s="5"/>
      <c r="M201" s="5"/>
      <c r="N201" s="5"/>
      <c r="O201" s="852"/>
      <c r="Q201" s="338"/>
      <c r="R201" s="338"/>
      <c r="S201" s="338"/>
      <c r="T201" s="338"/>
      <c r="U201" s="338"/>
      <c r="V201" s="338"/>
      <c r="W201" s="338"/>
      <c r="X201" s="338"/>
      <c r="Y201" s="338"/>
      <c r="Z201" s="338"/>
    </row>
    <row r="202" spans="1:26" s="622" customFormat="1" ht="12" hidden="1" thickBot="1">
      <c r="A202" s="6"/>
      <c r="B202" s="6"/>
      <c r="C202" s="129" t="s">
        <v>15</v>
      </c>
      <c r="D202" s="7"/>
      <c r="E202" s="8"/>
      <c r="F202" s="8"/>
      <c r="G202" s="8"/>
      <c r="H202" s="8"/>
      <c r="I202" s="8"/>
      <c r="J202" s="8"/>
      <c r="K202" s="8"/>
      <c r="L202" s="8"/>
      <c r="M202" s="8"/>
      <c r="N202" s="8"/>
      <c r="O202" s="853"/>
      <c r="Q202" s="338"/>
      <c r="R202" s="338"/>
      <c r="S202" s="338"/>
      <c r="T202" s="338"/>
      <c r="U202" s="338"/>
      <c r="V202" s="338"/>
      <c r="W202" s="338"/>
      <c r="X202" s="338"/>
      <c r="Y202" s="338"/>
      <c r="Z202" s="338"/>
    </row>
    <row r="203" spans="1:26" s="622" customFormat="1" ht="12" hidden="1" thickBot="1">
      <c r="A203" s="6"/>
      <c r="B203" s="6"/>
      <c r="C203" s="818" t="s">
        <v>36</v>
      </c>
      <c r="D203" s="819"/>
      <c r="E203" s="819"/>
      <c r="F203" s="819"/>
      <c r="G203" s="819"/>
      <c r="H203" s="819"/>
      <c r="I203" s="819"/>
      <c r="J203" s="819"/>
      <c r="K203" s="819"/>
      <c r="L203" s="819"/>
      <c r="M203" s="819"/>
      <c r="N203" s="820"/>
      <c r="O203" s="853"/>
      <c r="Q203" s="338"/>
      <c r="R203" s="338"/>
      <c r="S203" s="338"/>
      <c r="T203" s="338"/>
      <c r="U203" s="338"/>
      <c r="V203" s="338"/>
      <c r="W203" s="338"/>
      <c r="X203" s="338"/>
      <c r="Y203" s="338"/>
      <c r="Z203" s="338"/>
    </row>
    <row r="204" spans="1:26" s="622" customFormat="1" ht="12" hidden="1" thickBot="1">
      <c r="A204" s="6"/>
      <c r="B204" s="10"/>
      <c r="C204" s="821"/>
      <c r="D204" s="822"/>
      <c r="E204" s="822"/>
      <c r="F204" s="822"/>
      <c r="G204" s="822"/>
      <c r="H204" s="822"/>
      <c r="I204" s="822"/>
      <c r="J204" s="822"/>
      <c r="K204" s="822"/>
      <c r="L204" s="822"/>
      <c r="M204" s="822"/>
      <c r="N204" s="823"/>
      <c r="O204" s="853"/>
      <c r="Q204" s="338"/>
      <c r="R204" s="338"/>
      <c r="S204" s="338"/>
      <c r="T204" s="338"/>
      <c r="U204" s="338"/>
      <c r="V204" s="338"/>
      <c r="W204" s="338"/>
      <c r="X204" s="338"/>
      <c r="Y204" s="338"/>
      <c r="Z204" s="338"/>
    </row>
    <row r="205" spans="1:26" s="622" customFormat="1" ht="12" hidden="1" thickBot="1">
      <c r="A205" s="6"/>
      <c r="B205" s="1" t="s">
        <v>101</v>
      </c>
      <c r="C205" s="1"/>
      <c r="D205" s="2" t="s">
        <v>5</v>
      </c>
      <c r="E205" s="2"/>
      <c r="F205" s="2"/>
      <c r="G205" s="2" t="s">
        <v>7</v>
      </c>
      <c r="H205" s="2"/>
      <c r="I205" s="2"/>
      <c r="J205" s="2"/>
      <c r="K205" s="2"/>
      <c r="L205" s="2"/>
      <c r="M205" s="2"/>
      <c r="N205" s="2" t="s">
        <v>39</v>
      </c>
      <c r="O205" s="853"/>
      <c r="Q205" s="338"/>
      <c r="R205" s="338"/>
      <c r="S205" s="338"/>
      <c r="T205" s="338"/>
      <c r="U205" s="338"/>
      <c r="V205" s="338"/>
      <c r="W205" s="338"/>
      <c r="X205" s="338"/>
      <c r="Y205" s="338"/>
      <c r="Z205" s="338"/>
    </row>
    <row r="206" spans="1:26" s="622" customFormat="1" ht="12" hidden="1" thickBot="1">
      <c r="A206" s="6"/>
      <c r="B206" s="3"/>
      <c r="C206" s="20" t="s">
        <v>11</v>
      </c>
      <c r="D206" s="5"/>
      <c r="E206" s="5"/>
      <c r="F206" s="5"/>
      <c r="G206" s="5"/>
      <c r="H206" s="5"/>
      <c r="I206" s="5"/>
      <c r="J206" s="5"/>
      <c r="K206" s="5"/>
      <c r="L206" s="5"/>
      <c r="M206" s="5"/>
      <c r="N206" s="5"/>
      <c r="O206" s="853"/>
      <c r="Q206" s="338"/>
      <c r="R206" s="338"/>
      <c r="S206" s="338"/>
      <c r="T206" s="338"/>
      <c r="U206" s="338"/>
      <c r="V206" s="338"/>
      <c r="W206" s="338"/>
      <c r="X206" s="338"/>
      <c r="Y206" s="338"/>
      <c r="Z206" s="338"/>
    </row>
    <row r="207" spans="1:26" s="622" customFormat="1" ht="12" hidden="1" thickBot="1">
      <c r="A207" s="6"/>
      <c r="B207" s="6"/>
      <c r="C207" s="4" t="s">
        <v>15</v>
      </c>
      <c r="D207" s="21"/>
      <c r="E207" s="8"/>
      <c r="F207" s="8"/>
      <c r="G207" s="8"/>
      <c r="H207" s="8"/>
      <c r="I207" s="8"/>
      <c r="J207" s="8"/>
      <c r="K207" s="8"/>
      <c r="L207" s="8"/>
      <c r="M207" s="8"/>
      <c r="N207" s="8"/>
      <c r="O207" s="853"/>
      <c r="Q207" s="338"/>
      <c r="R207" s="338"/>
      <c r="S207" s="338"/>
      <c r="T207" s="338"/>
      <c r="U207" s="338"/>
      <c r="V207" s="338"/>
      <c r="W207" s="338"/>
      <c r="X207" s="338"/>
      <c r="Y207" s="338"/>
      <c r="Z207" s="338"/>
    </row>
    <row r="208" spans="1:26" s="622" customFormat="1" ht="12" hidden="1" thickBot="1">
      <c r="A208" s="6"/>
      <c r="B208" s="6"/>
      <c r="C208" s="818" t="s">
        <v>36</v>
      </c>
      <c r="D208" s="819"/>
      <c r="E208" s="819"/>
      <c r="F208" s="819"/>
      <c r="G208" s="819"/>
      <c r="H208" s="819"/>
      <c r="I208" s="819"/>
      <c r="J208" s="819"/>
      <c r="K208" s="819"/>
      <c r="L208" s="819"/>
      <c r="M208" s="819"/>
      <c r="N208" s="820"/>
      <c r="O208" s="853"/>
      <c r="Q208" s="338"/>
      <c r="R208" s="338"/>
      <c r="S208" s="338"/>
      <c r="T208" s="338"/>
      <c r="U208" s="338"/>
      <c r="V208" s="338"/>
      <c r="W208" s="338"/>
      <c r="X208" s="338"/>
      <c r="Y208" s="338"/>
      <c r="Z208" s="338"/>
    </row>
    <row r="209" spans="1:26" s="622" customFormat="1" ht="12" hidden="1" thickBot="1">
      <c r="A209" s="10"/>
      <c r="B209" s="10"/>
      <c r="C209" s="821"/>
      <c r="D209" s="822"/>
      <c r="E209" s="822"/>
      <c r="F209" s="822"/>
      <c r="G209" s="822"/>
      <c r="H209" s="822"/>
      <c r="I209" s="822"/>
      <c r="J209" s="822"/>
      <c r="K209" s="822"/>
      <c r="L209" s="822"/>
      <c r="M209" s="822"/>
      <c r="N209" s="823"/>
      <c r="O209" s="853"/>
      <c r="Q209" s="338"/>
      <c r="R209" s="338"/>
      <c r="S209" s="338"/>
      <c r="T209" s="338"/>
      <c r="U209" s="338"/>
      <c r="V209" s="338"/>
      <c r="W209" s="338"/>
      <c r="X209" s="338"/>
      <c r="Y209" s="338"/>
      <c r="Z209" s="338"/>
    </row>
    <row r="210" spans="1:26" s="622" customFormat="1" ht="12" hidden="1" thickBot="1">
      <c r="A210" s="125" t="s">
        <v>124</v>
      </c>
      <c r="B210" s="1" t="s">
        <v>106</v>
      </c>
      <c r="C210" s="1"/>
      <c r="D210" s="2" t="s">
        <v>5</v>
      </c>
      <c r="E210" s="2"/>
      <c r="F210" s="2"/>
      <c r="G210" s="2" t="s">
        <v>7</v>
      </c>
      <c r="H210" s="2"/>
      <c r="I210" s="2"/>
      <c r="J210" s="2"/>
      <c r="K210" s="2"/>
      <c r="L210" s="2"/>
      <c r="M210" s="2"/>
      <c r="N210" s="2" t="s">
        <v>39</v>
      </c>
      <c r="O210" s="853"/>
      <c r="Q210" s="338"/>
      <c r="R210" s="338"/>
      <c r="S210" s="338"/>
      <c r="T210" s="338"/>
      <c r="U210" s="338"/>
      <c r="V210" s="338"/>
      <c r="W210" s="338"/>
      <c r="X210" s="338"/>
      <c r="Y210" s="338"/>
      <c r="Z210" s="338"/>
    </row>
    <row r="211" spans="1:26" s="622" customFormat="1" ht="12" hidden="1" thickBot="1">
      <c r="A211" s="133"/>
      <c r="B211" s="3"/>
      <c r="C211" s="128" t="s">
        <v>11</v>
      </c>
      <c r="D211" s="24"/>
      <c r="E211" s="5"/>
      <c r="F211" s="5"/>
      <c r="G211" s="5"/>
      <c r="H211" s="5"/>
      <c r="I211" s="5"/>
      <c r="J211" s="5"/>
      <c r="K211" s="5"/>
      <c r="L211" s="5"/>
      <c r="M211" s="5"/>
      <c r="N211" s="5"/>
      <c r="O211" s="853"/>
      <c r="Q211" s="338"/>
      <c r="R211" s="338"/>
      <c r="S211" s="338"/>
      <c r="T211" s="338"/>
      <c r="U211" s="338"/>
      <c r="V211" s="338"/>
      <c r="W211" s="338"/>
      <c r="X211" s="338"/>
      <c r="Y211" s="338"/>
      <c r="Z211" s="338"/>
    </row>
    <row r="212" spans="1:26" s="622" customFormat="1" ht="12" hidden="1" thickBot="1">
      <c r="A212" s="22"/>
      <c r="B212" s="6"/>
      <c r="C212" s="4" t="s">
        <v>15</v>
      </c>
      <c r="D212" s="7"/>
      <c r="E212" s="8"/>
      <c r="F212" s="8"/>
      <c r="G212" s="8"/>
      <c r="H212" s="8"/>
      <c r="I212" s="8"/>
      <c r="J212" s="8"/>
      <c r="K212" s="8"/>
      <c r="L212" s="8"/>
      <c r="M212" s="8"/>
      <c r="N212" s="8"/>
      <c r="O212" s="853"/>
      <c r="Q212" s="338"/>
      <c r="R212" s="338"/>
      <c r="S212" s="338"/>
      <c r="T212" s="338"/>
      <c r="U212" s="338"/>
      <c r="V212" s="338"/>
      <c r="W212" s="338"/>
      <c r="X212" s="338"/>
      <c r="Y212" s="338"/>
      <c r="Z212" s="338"/>
    </row>
    <row r="213" spans="1:26" s="622" customFormat="1" ht="12" hidden="1" thickBot="1">
      <c r="A213" s="22"/>
      <c r="B213" s="6"/>
      <c r="C213" s="818" t="s">
        <v>36</v>
      </c>
      <c r="D213" s="819"/>
      <c r="E213" s="819"/>
      <c r="F213" s="819"/>
      <c r="G213" s="819"/>
      <c r="H213" s="819"/>
      <c r="I213" s="819"/>
      <c r="J213" s="819"/>
      <c r="K213" s="819"/>
      <c r="L213" s="819"/>
      <c r="M213" s="819"/>
      <c r="N213" s="820"/>
      <c r="O213" s="853"/>
      <c r="Q213" s="338"/>
      <c r="R213" s="338"/>
      <c r="S213" s="338"/>
      <c r="T213" s="338"/>
      <c r="U213" s="338"/>
      <c r="V213" s="338"/>
      <c r="W213" s="338"/>
      <c r="X213" s="338"/>
      <c r="Y213" s="338"/>
      <c r="Z213" s="338"/>
    </row>
    <row r="214" spans="1:26" s="622" customFormat="1" ht="12" hidden="1" thickBot="1">
      <c r="A214" s="23"/>
      <c r="B214" s="10"/>
      <c r="C214" s="821"/>
      <c r="D214" s="822"/>
      <c r="E214" s="822"/>
      <c r="F214" s="822"/>
      <c r="G214" s="822"/>
      <c r="H214" s="822"/>
      <c r="I214" s="822"/>
      <c r="J214" s="822"/>
      <c r="K214" s="822"/>
      <c r="L214" s="822"/>
      <c r="M214" s="822"/>
      <c r="N214" s="823"/>
      <c r="O214" s="854"/>
      <c r="Q214" s="338"/>
      <c r="R214" s="338"/>
      <c r="S214" s="338"/>
      <c r="T214" s="338"/>
      <c r="U214" s="338"/>
      <c r="V214" s="338"/>
      <c r="W214" s="338"/>
      <c r="X214" s="338"/>
      <c r="Y214" s="338"/>
      <c r="Z214" s="338"/>
    </row>
    <row r="215" spans="1:26" s="622" customFormat="1" ht="12" hidden="1" thickBot="1">
      <c r="A215" s="828" t="s">
        <v>125</v>
      </c>
      <c r="B215" s="127" t="s">
        <v>60</v>
      </c>
      <c r="C215" s="127"/>
      <c r="D215" s="127" t="s">
        <v>61</v>
      </c>
      <c r="E215" s="127"/>
      <c r="F215" s="127"/>
      <c r="G215" s="127" t="s">
        <v>63</v>
      </c>
      <c r="H215" s="56"/>
      <c r="I215" s="56"/>
      <c r="J215" s="56"/>
      <c r="K215" s="56"/>
      <c r="L215" s="56"/>
      <c r="M215" s="56"/>
      <c r="N215" s="830" t="s">
        <v>64</v>
      </c>
      <c r="O215" s="849"/>
      <c r="Q215" s="338"/>
      <c r="R215" s="338"/>
      <c r="S215" s="338"/>
      <c r="T215" s="338"/>
      <c r="U215" s="338"/>
      <c r="V215" s="338"/>
      <c r="W215" s="338"/>
      <c r="X215" s="338"/>
      <c r="Y215" s="338"/>
      <c r="Z215" s="338"/>
    </row>
    <row r="216" spans="1:26" s="622" customFormat="1" ht="12" hidden="1" thickBot="1">
      <c r="A216" s="829"/>
      <c r="B216" s="132"/>
      <c r="C216" s="132"/>
      <c r="D216" s="132"/>
      <c r="E216" s="132"/>
      <c r="F216" s="132"/>
      <c r="G216" s="132"/>
      <c r="H216" s="18"/>
      <c r="I216" s="18"/>
      <c r="J216" s="18"/>
      <c r="K216" s="18"/>
      <c r="L216" s="18"/>
      <c r="M216" s="18"/>
      <c r="N216" s="832"/>
      <c r="O216" s="833"/>
      <c r="Q216" s="338"/>
      <c r="R216" s="338"/>
      <c r="S216" s="338"/>
      <c r="T216" s="338"/>
      <c r="U216" s="338"/>
      <c r="V216" s="338"/>
      <c r="W216" s="338"/>
      <c r="X216" s="338"/>
      <c r="Y216" s="338"/>
      <c r="Z216" s="338"/>
    </row>
    <row r="217" spans="1:26" s="622" customFormat="1" ht="12" hidden="1" thickBot="1">
      <c r="A217" s="828" t="s">
        <v>66</v>
      </c>
      <c r="B217" s="127" t="s">
        <v>67</v>
      </c>
      <c r="C217" s="17"/>
      <c r="D217" s="834"/>
      <c r="E217" s="835"/>
      <c r="F217" s="835"/>
      <c r="G217" s="835"/>
      <c r="H217" s="835"/>
      <c r="I217" s="835"/>
      <c r="J217" s="835"/>
      <c r="K217" s="835"/>
      <c r="L217" s="835"/>
      <c r="M217" s="835"/>
      <c r="N217" s="835"/>
      <c r="O217" s="836"/>
      <c r="Q217" s="338"/>
      <c r="R217" s="338"/>
      <c r="S217" s="338"/>
      <c r="T217" s="338"/>
      <c r="U217" s="338"/>
      <c r="V217" s="338"/>
      <c r="W217" s="338"/>
      <c r="X217" s="338"/>
      <c r="Y217" s="338"/>
      <c r="Z217" s="338"/>
    </row>
    <row r="218" spans="1:26" s="622" customFormat="1" ht="12" hidden="1" thickBot="1">
      <c r="A218" s="829"/>
      <c r="B218" s="132"/>
      <c r="C218" s="18"/>
      <c r="D218" s="837"/>
      <c r="E218" s="838"/>
      <c r="F218" s="838"/>
      <c r="G218" s="838"/>
      <c r="H218" s="838"/>
      <c r="I218" s="838"/>
      <c r="J218" s="838"/>
      <c r="K218" s="838"/>
      <c r="L218" s="838"/>
      <c r="M218" s="838"/>
      <c r="N218" s="838"/>
      <c r="O218" s="839"/>
      <c r="Q218" s="338"/>
      <c r="R218" s="338"/>
      <c r="S218" s="338"/>
      <c r="T218" s="338"/>
      <c r="U218" s="338"/>
      <c r="V218" s="338"/>
      <c r="W218" s="338"/>
      <c r="X218" s="338"/>
      <c r="Y218" s="338"/>
      <c r="Z218" s="338"/>
    </row>
    <row r="219" spans="1:26" s="622" customFormat="1" hidden="1">
      <c r="A219" s="12"/>
      <c r="B219" s="12"/>
      <c r="C219" s="12"/>
      <c r="D219" s="28"/>
      <c r="E219" s="28"/>
      <c r="F219" s="28"/>
      <c r="G219" s="28"/>
      <c r="H219" s="28"/>
      <c r="I219" s="28"/>
      <c r="J219" s="28"/>
      <c r="K219" s="28"/>
      <c r="L219" s="28"/>
      <c r="M219" s="28"/>
      <c r="N219" s="28"/>
      <c r="O219" s="28"/>
      <c r="Q219" s="338"/>
      <c r="R219" s="338"/>
      <c r="S219" s="338"/>
      <c r="T219" s="338"/>
      <c r="U219" s="338"/>
      <c r="V219" s="338"/>
      <c r="W219" s="338"/>
      <c r="X219" s="338"/>
      <c r="Y219" s="338"/>
      <c r="Z219" s="338"/>
    </row>
    <row r="220" spans="1:26" s="622" customFormat="1" hidden="1">
      <c r="A220" s="338"/>
      <c r="B220" s="338"/>
      <c r="C220" s="338"/>
      <c r="D220" s="338"/>
      <c r="E220" s="338"/>
      <c r="F220" s="338"/>
      <c r="G220" s="338"/>
      <c r="H220" s="338"/>
      <c r="I220" s="338"/>
      <c r="J220" s="338"/>
      <c r="K220" s="338"/>
      <c r="L220" s="338"/>
      <c r="M220" s="338"/>
      <c r="N220" s="338"/>
      <c r="O220" s="338"/>
      <c r="Q220" s="338"/>
      <c r="R220" s="338"/>
      <c r="S220" s="338"/>
      <c r="T220" s="338"/>
      <c r="U220" s="338"/>
      <c r="V220" s="338"/>
      <c r="W220" s="338"/>
      <c r="X220" s="338"/>
      <c r="Y220" s="338"/>
      <c r="Z220" s="338"/>
    </row>
    <row r="221" spans="1:26" s="622" customFormat="1" hidden="1">
      <c r="A221" s="338"/>
      <c r="B221" s="338"/>
      <c r="C221" s="338"/>
      <c r="D221" s="338"/>
      <c r="E221" s="338"/>
      <c r="F221" s="338"/>
      <c r="G221" s="338"/>
      <c r="H221" s="338"/>
      <c r="I221" s="338"/>
      <c r="J221" s="338"/>
      <c r="K221" s="338"/>
      <c r="L221" s="338"/>
      <c r="M221" s="338"/>
      <c r="N221" s="338"/>
      <c r="O221" s="338"/>
      <c r="Q221" s="338"/>
      <c r="R221" s="338"/>
      <c r="S221" s="338"/>
      <c r="T221" s="338"/>
      <c r="U221" s="338"/>
      <c r="V221" s="338"/>
      <c r="W221" s="338"/>
      <c r="X221" s="338"/>
      <c r="Y221" s="338"/>
      <c r="Z221" s="338"/>
    </row>
    <row r="222" spans="1:26" s="622" customFormat="1" hidden="1">
      <c r="A222" s="338"/>
      <c r="B222" s="338"/>
      <c r="C222" s="338"/>
      <c r="D222" s="338"/>
      <c r="E222" s="338"/>
      <c r="F222" s="338"/>
      <c r="G222" s="338"/>
      <c r="H222" s="338"/>
      <c r="I222" s="338"/>
      <c r="J222" s="338"/>
      <c r="K222" s="338"/>
      <c r="L222" s="338"/>
      <c r="M222" s="338"/>
      <c r="N222" s="338"/>
      <c r="O222" s="338"/>
      <c r="Q222" s="338"/>
      <c r="R222" s="338"/>
      <c r="S222" s="338"/>
      <c r="T222" s="338"/>
      <c r="U222" s="338"/>
      <c r="V222" s="338"/>
      <c r="W222" s="338"/>
      <c r="X222" s="338"/>
      <c r="Y222" s="338"/>
      <c r="Z222" s="338"/>
    </row>
    <row r="223" spans="1:26" s="622" customFormat="1" hidden="1">
      <c r="A223" s="338"/>
      <c r="B223" s="338"/>
      <c r="C223" s="338"/>
      <c r="D223" s="338"/>
      <c r="E223" s="338"/>
      <c r="F223" s="338"/>
      <c r="G223" s="338"/>
      <c r="H223" s="338"/>
      <c r="I223" s="338"/>
      <c r="J223" s="338"/>
      <c r="K223" s="338"/>
      <c r="L223" s="338"/>
      <c r="M223" s="338"/>
      <c r="N223" s="338"/>
      <c r="O223" s="338"/>
      <c r="Q223" s="338"/>
      <c r="R223" s="338"/>
      <c r="S223" s="338"/>
      <c r="T223" s="338"/>
      <c r="U223" s="338"/>
      <c r="V223" s="338"/>
      <c r="W223" s="338"/>
      <c r="X223" s="338"/>
      <c r="Y223" s="338"/>
      <c r="Z223" s="338"/>
    </row>
    <row r="224" spans="1:26" s="622" customFormat="1" hidden="1">
      <c r="A224" s="338"/>
      <c r="B224" s="338"/>
      <c r="C224" s="338"/>
      <c r="D224" s="338"/>
      <c r="E224" s="338"/>
      <c r="F224" s="338"/>
      <c r="G224" s="338"/>
      <c r="H224" s="338"/>
      <c r="I224" s="338"/>
      <c r="J224" s="338"/>
      <c r="K224" s="338"/>
      <c r="L224" s="338"/>
      <c r="M224" s="338"/>
      <c r="N224" s="338"/>
      <c r="O224" s="338"/>
      <c r="Q224" s="338"/>
      <c r="R224" s="338"/>
      <c r="S224" s="338"/>
      <c r="T224" s="338"/>
      <c r="U224" s="338"/>
      <c r="V224" s="338"/>
      <c r="W224" s="338"/>
      <c r="X224" s="338"/>
      <c r="Y224" s="338"/>
      <c r="Z224" s="338"/>
    </row>
    <row r="225" spans="1:26" s="622" customFormat="1" hidden="1">
      <c r="A225" s="338"/>
      <c r="B225" s="338"/>
      <c r="C225" s="338"/>
      <c r="D225" s="338"/>
      <c r="E225" s="338"/>
      <c r="F225" s="338"/>
      <c r="G225" s="338"/>
      <c r="H225" s="338"/>
      <c r="I225" s="338"/>
      <c r="J225" s="338"/>
      <c r="K225" s="338"/>
      <c r="L225" s="338"/>
      <c r="M225" s="338"/>
      <c r="N225" s="338"/>
      <c r="O225" s="338"/>
      <c r="Q225" s="338"/>
      <c r="R225" s="338"/>
      <c r="S225" s="338"/>
      <c r="T225" s="338"/>
      <c r="U225" s="338"/>
      <c r="V225" s="338"/>
      <c r="W225" s="338"/>
      <c r="X225" s="338"/>
      <c r="Y225" s="338"/>
      <c r="Z225" s="338"/>
    </row>
    <row r="226" spans="1:26" s="622" customFormat="1" hidden="1">
      <c r="A226" s="338"/>
      <c r="B226" s="338"/>
      <c r="C226" s="338"/>
      <c r="D226" s="338"/>
      <c r="E226" s="338"/>
      <c r="F226" s="338"/>
      <c r="G226" s="338"/>
      <c r="H226" s="338"/>
      <c r="I226" s="338"/>
      <c r="J226" s="338"/>
      <c r="K226" s="338"/>
      <c r="L226" s="338"/>
      <c r="M226" s="338"/>
      <c r="N226" s="338"/>
      <c r="O226" s="338"/>
      <c r="Q226" s="338"/>
      <c r="R226" s="338"/>
      <c r="S226" s="338"/>
      <c r="T226" s="338"/>
      <c r="U226" s="338"/>
      <c r="V226" s="338"/>
      <c r="W226" s="338"/>
      <c r="X226" s="338"/>
      <c r="Y226" s="338"/>
      <c r="Z226" s="338"/>
    </row>
    <row r="227" spans="1:26" s="622" customFormat="1" hidden="1">
      <c r="A227" s="338"/>
      <c r="B227" s="338"/>
      <c r="C227" s="338"/>
      <c r="D227" s="338"/>
      <c r="E227" s="338"/>
      <c r="F227" s="338"/>
      <c r="G227" s="338"/>
      <c r="H227" s="338"/>
      <c r="I227" s="338"/>
      <c r="J227" s="338"/>
      <c r="K227" s="338"/>
      <c r="L227" s="338"/>
      <c r="M227" s="338"/>
      <c r="N227" s="338"/>
      <c r="O227" s="338"/>
      <c r="Q227" s="338"/>
      <c r="R227" s="338"/>
      <c r="S227" s="338"/>
      <c r="T227" s="338"/>
      <c r="U227" s="338"/>
      <c r="V227" s="338"/>
      <c r="W227" s="338"/>
      <c r="X227" s="338"/>
      <c r="Y227" s="338"/>
      <c r="Z227" s="338"/>
    </row>
    <row r="228" spans="1:26" s="622" customFormat="1" hidden="1">
      <c r="A228" s="338"/>
      <c r="B228" s="338"/>
      <c r="C228" s="338"/>
      <c r="D228" s="338"/>
      <c r="E228" s="338"/>
      <c r="F228" s="338"/>
      <c r="G228" s="338"/>
      <c r="H228" s="338"/>
      <c r="I228" s="338"/>
      <c r="J228" s="338"/>
      <c r="K228" s="338"/>
      <c r="L228" s="338"/>
      <c r="M228" s="338"/>
      <c r="N228" s="338"/>
      <c r="O228" s="338"/>
      <c r="Q228" s="338"/>
      <c r="R228" s="338"/>
      <c r="S228" s="338"/>
      <c r="T228" s="338"/>
      <c r="U228" s="338"/>
      <c r="V228" s="338"/>
      <c r="W228" s="338"/>
      <c r="X228" s="338"/>
      <c r="Y228" s="338"/>
      <c r="Z228" s="338"/>
    </row>
    <row r="229" spans="1:26" s="622" customFormat="1" hidden="1">
      <c r="A229" s="338"/>
      <c r="B229" s="338"/>
      <c r="C229" s="338"/>
      <c r="D229" s="338"/>
      <c r="E229" s="338"/>
      <c r="F229" s="338"/>
      <c r="G229" s="338"/>
      <c r="H229" s="338"/>
      <c r="I229" s="338"/>
      <c r="J229" s="338"/>
      <c r="K229" s="338"/>
      <c r="L229" s="338"/>
      <c r="M229" s="338"/>
      <c r="N229" s="338"/>
      <c r="O229" s="338"/>
      <c r="Q229" s="338"/>
      <c r="R229" s="338"/>
      <c r="S229" s="338"/>
      <c r="T229" s="338"/>
      <c r="U229" s="338"/>
      <c r="V229" s="338"/>
      <c r="W229" s="338"/>
      <c r="X229" s="338"/>
      <c r="Y229" s="338"/>
      <c r="Z229" s="338"/>
    </row>
    <row r="230" spans="1:26" s="622" customFormat="1" hidden="1">
      <c r="A230" s="338"/>
      <c r="B230" s="338"/>
      <c r="C230" s="338"/>
      <c r="D230" s="338"/>
      <c r="E230" s="338"/>
      <c r="F230" s="338"/>
      <c r="G230" s="338"/>
      <c r="H230" s="338"/>
      <c r="I230" s="338"/>
      <c r="J230" s="338"/>
      <c r="K230" s="338"/>
      <c r="L230" s="338"/>
      <c r="M230" s="338"/>
      <c r="N230" s="338"/>
      <c r="O230" s="338"/>
      <c r="Q230" s="338"/>
      <c r="R230" s="338"/>
      <c r="S230" s="338"/>
      <c r="T230" s="338"/>
      <c r="U230" s="338"/>
      <c r="V230" s="338"/>
      <c r="W230" s="338"/>
      <c r="X230" s="338"/>
      <c r="Y230" s="338"/>
      <c r="Z230" s="338"/>
    </row>
    <row r="231" spans="1:26" hidden="1"/>
    <row r="232" spans="1:26" hidden="1"/>
    <row r="233" spans="1:26" hidden="1"/>
    <row r="234" spans="1:26" hidden="1"/>
    <row r="235" spans="1:26" hidden="1"/>
    <row r="236" spans="1:26" hidden="1"/>
    <row r="237" spans="1:26" hidden="1"/>
    <row r="238" spans="1:26" hidden="1"/>
    <row r="239" spans="1:26" hidden="1"/>
    <row r="240" spans="1:26" hidden="1"/>
    <row r="241" spans="1:26" hidden="1"/>
    <row r="242" spans="1:26" hidden="1"/>
    <row r="243" spans="1:26" hidden="1"/>
    <row r="244" spans="1:26" hidden="1"/>
    <row r="245" spans="1:26" hidden="1"/>
    <row r="246" spans="1:26" hidden="1"/>
    <row r="247" spans="1:26" s="622" customFormat="1" hidden="1">
      <c r="A247" s="338"/>
      <c r="B247" s="338"/>
      <c r="C247" s="338"/>
      <c r="D247" s="338"/>
      <c r="E247" s="338"/>
      <c r="F247" s="338"/>
      <c r="G247" s="338"/>
      <c r="H247" s="338"/>
      <c r="I247" s="338"/>
      <c r="J247" s="338"/>
      <c r="K247" s="338"/>
      <c r="L247" s="338"/>
      <c r="M247" s="338"/>
      <c r="N247" s="338"/>
      <c r="O247" s="338"/>
      <c r="Q247" s="338"/>
      <c r="R247" s="338"/>
      <c r="S247" s="338"/>
      <c r="T247" s="338"/>
      <c r="U247" s="338"/>
      <c r="V247" s="338"/>
      <c r="W247" s="338"/>
      <c r="X247" s="338"/>
      <c r="Y247" s="338"/>
      <c r="Z247" s="338"/>
    </row>
    <row r="248" spans="1:26" s="622" customFormat="1" hidden="1">
      <c r="A248" s="338"/>
      <c r="B248" s="338"/>
      <c r="C248" s="338"/>
      <c r="D248" s="338"/>
      <c r="E248" s="338"/>
      <c r="F248" s="338"/>
      <c r="G248" s="338"/>
      <c r="H248" s="338"/>
      <c r="I248" s="338"/>
      <c r="J248" s="338"/>
      <c r="K248" s="338"/>
      <c r="L248" s="338"/>
      <c r="M248" s="338"/>
      <c r="N248" s="338"/>
      <c r="O248" s="338"/>
      <c r="Q248" s="338"/>
      <c r="R248" s="338"/>
      <c r="S248" s="338"/>
      <c r="T248" s="338"/>
      <c r="U248" s="338"/>
      <c r="V248" s="338"/>
      <c r="W248" s="338"/>
      <c r="X248" s="338"/>
      <c r="Y248" s="338"/>
      <c r="Z248" s="338"/>
    </row>
    <row r="249" spans="1:26" s="622" customFormat="1" hidden="1">
      <c r="A249" s="338"/>
      <c r="B249" s="338"/>
      <c r="C249" s="338"/>
      <c r="D249" s="338"/>
      <c r="E249" s="338"/>
      <c r="F249" s="338"/>
      <c r="G249" s="338"/>
      <c r="H249" s="338"/>
      <c r="I249" s="338"/>
      <c r="J249" s="338"/>
      <c r="K249" s="338"/>
      <c r="L249" s="338"/>
      <c r="M249" s="338"/>
      <c r="N249" s="338"/>
      <c r="O249" s="338"/>
      <c r="Q249" s="338"/>
      <c r="R249" s="338"/>
      <c r="S249" s="338"/>
      <c r="T249" s="338"/>
      <c r="U249" s="338"/>
      <c r="V249" s="338"/>
      <c r="W249" s="338"/>
      <c r="X249" s="338"/>
      <c r="Y249" s="338"/>
      <c r="Z249" s="338"/>
    </row>
    <row r="250" spans="1:26" s="622" customFormat="1" ht="12" thickBot="1">
      <c r="A250" s="338"/>
      <c r="B250" s="338"/>
      <c r="C250" s="338"/>
      <c r="D250" s="338"/>
      <c r="E250" s="338"/>
      <c r="F250" s="338"/>
      <c r="G250" s="338"/>
      <c r="H250" s="338"/>
      <c r="I250" s="338"/>
      <c r="J250" s="338"/>
      <c r="K250" s="338"/>
      <c r="L250" s="338"/>
      <c r="M250" s="338"/>
      <c r="N250" s="338"/>
      <c r="O250" s="338"/>
      <c r="Q250" s="338"/>
      <c r="R250" s="338"/>
      <c r="S250" s="338"/>
      <c r="T250" s="338"/>
      <c r="U250" s="338"/>
      <c r="V250" s="338"/>
      <c r="W250" s="338"/>
      <c r="X250" s="338"/>
      <c r="Y250" s="338"/>
      <c r="Z250" s="338"/>
    </row>
    <row r="251" spans="1:26" s="622" customFormat="1" ht="36.950000000000003" customHeight="1" thickBot="1">
      <c r="A251" s="13" t="s">
        <v>110</v>
      </c>
      <c r="B251" s="14" t="s">
        <v>111</v>
      </c>
      <c r="C251" s="19"/>
      <c r="D251" s="15" t="s">
        <v>400</v>
      </c>
      <c r="E251" s="77" t="s">
        <v>293</v>
      </c>
      <c r="F251" s="2" t="s">
        <v>294</v>
      </c>
      <c r="G251" s="2" t="s">
        <v>295</v>
      </c>
      <c r="H251" s="2" t="s">
        <v>296</v>
      </c>
      <c r="I251" s="2" t="s">
        <v>297</v>
      </c>
      <c r="J251" s="2" t="s">
        <v>298</v>
      </c>
      <c r="K251" s="2" t="s">
        <v>1145</v>
      </c>
      <c r="L251" s="2" t="s">
        <v>1146</v>
      </c>
      <c r="M251" s="2" t="s">
        <v>1147</v>
      </c>
      <c r="N251" s="2" t="s">
        <v>1148</v>
      </c>
      <c r="O251" s="16" t="s">
        <v>43</v>
      </c>
      <c r="Q251" s="338"/>
      <c r="R251" s="338"/>
      <c r="S251" s="338"/>
      <c r="T251" s="338"/>
      <c r="U251" s="338"/>
      <c r="V251" s="338"/>
      <c r="W251" s="338"/>
      <c r="X251" s="338"/>
      <c r="Y251" s="338"/>
      <c r="Z251" s="338"/>
    </row>
    <row r="252" spans="1:26" s="622" customFormat="1" ht="46.5" thickBot="1">
      <c r="A252" s="710" t="s">
        <v>1321</v>
      </c>
      <c r="B252" s="840" t="s">
        <v>1367</v>
      </c>
      <c r="C252" s="4" t="s">
        <v>11</v>
      </c>
      <c r="D252" s="114">
        <v>0</v>
      </c>
      <c r="E252" s="8">
        <v>21</v>
      </c>
      <c r="F252" s="101"/>
      <c r="G252" s="5">
        <v>6</v>
      </c>
      <c r="H252" s="356">
        <v>0.5</v>
      </c>
      <c r="I252" s="690">
        <v>0.75</v>
      </c>
      <c r="J252" s="8" t="s">
        <v>1323</v>
      </c>
      <c r="K252" s="8" t="s">
        <v>1324</v>
      </c>
      <c r="L252" s="8" t="s">
        <v>1324</v>
      </c>
      <c r="M252" s="8" t="s">
        <v>1324</v>
      </c>
      <c r="N252" s="8" t="s">
        <v>1324</v>
      </c>
      <c r="O252" s="885" t="s">
        <v>768</v>
      </c>
      <c r="Q252" s="338"/>
      <c r="R252" s="338"/>
      <c r="S252" s="338"/>
      <c r="T252" s="338"/>
      <c r="U252" s="338"/>
      <c r="V252" s="338"/>
      <c r="W252" s="338"/>
      <c r="X252" s="338"/>
      <c r="Y252" s="338"/>
      <c r="Z252" s="338"/>
    </row>
    <row r="253" spans="1:26" s="622" customFormat="1" ht="115.5" thickBot="1">
      <c r="A253" s="6"/>
      <c r="B253" s="841"/>
      <c r="C253" s="130" t="s">
        <v>15</v>
      </c>
      <c r="D253" s="7"/>
      <c r="E253" s="8"/>
      <c r="F253" s="101"/>
      <c r="G253" s="328" t="s">
        <v>1013</v>
      </c>
      <c r="H253" s="328" t="s">
        <v>1014</v>
      </c>
      <c r="I253" s="691" t="s">
        <v>1015</v>
      </c>
      <c r="J253" s="5"/>
      <c r="K253" s="5"/>
      <c r="L253" s="5"/>
      <c r="M253" s="5"/>
      <c r="N253" s="5"/>
      <c r="O253" s="875"/>
      <c r="Q253" s="338"/>
      <c r="R253" s="338"/>
      <c r="S253" s="338"/>
      <c r="T253" s="338"/>
      <c r="U253" s="338"/>
      <c r="V253" s="338"/>
      <c r="W253" s="338"/>
      <c r="X253" s="338"/>
      <c r="Y253" s="338"/>
      <c r="Z253" s="338"/>
    </row>
    <row r="254" spans="1:26" s="622" customFormat="1" ht="12" thickBot="1">
      <c r="A254" s="6"/>
      <c r="B254" s="841"/>
      <c r="C254" s="818" t="s">
        <v>36</v>
      </c>
      <c r="D254" s="819"/>
      <c r="E254" s="819"/>
      <c r="F254" s="819"/>
      <c r="G254" s="819"/>
      <c r="H254" s="819"/>
      <c r="I254" s="819"/>
      <c r="J254" s="819"/>
      <c r="K254" s="819"/>
      <c r="L254" s="819"/>
      <c r="M254" s="819"/>
      <c r="N254" s="820"/>
      <c r="O254" s="875"/>
      <c r="Q254" s="338"/>
      <c r="R254" s="338"/>
      <c r="S254" s="338"/>
      <c r="T254" s="338"/>
      <c r="U254" s="338"/>
      <c r="V254" s="338"/>
      <c r="W254" s="338"/>
      <c r="X254" s="338"/>
      <c r="Y254" s="338"/>
      <c r="Z254" s="338"/>
    </row>
    <row r="255" spans="1:26" s="622" customFormat="1" ht="12" thickBot="1">
      <c r="A255" s="6"/>
      <c r="B255" s="842"/>
      <c r="C255" s="821" t="s">
        <v>119</v>
      </c>
      <c r="D255" s="822"/>
      <c r="E255" s="822"/>
      <c r="F255" s="822"/>
      <c r="G255" s="822"/>
      <c r="H255" s="822"/>
      <c r="I255" s="822"/>
      <c r="J255" s="822"/>
      <c r="K255" s="822"/>
      <c r="L255" s="822"/>
      <c r="M255" s="822"/>
      <c r="N255" s="823"/>
      <c r="O255" s="875"/>
      <c r="Q255" s="338"/>
      <c r="R255" s="338"/>
      <c r="S255" s="338"/>
      <c r="T255" s="338"/>
      <c r="U255" s="338"/>
      <c r="V255" s="338"/>
      <c r="W255" s="338"/>
      <c r="X255" s="338"/>
      <c r="Y255" s="338"/>
      <c r="Z255" s="338"/>
    </row>
    <row r="256" spans="1:26" s="622" customFormat="1" ht="34.5" customHeight="1" thickBot="1">
      <c r="A256" s="6"/>
      <c r="B256" s="1" t="s">
        <v>116</v>
      </c>
      <c r="C256" s="1"/>
      <c r="D256" s="2" t="s">
        <v>1243</v>
      </c>
      <c r="E256" s="77" t="s">
        <v>293</v>
      </c>
      <c r="F256" s="2" t="s">
        <v>294</v>
      </c>
      <c r="G256" s="2" t="s">
        <v>295</v>
      </c>
      <c r="H256" s="2" t="s">
        <v>296</v>
      </c>
      <c r="I256" s="2" t="s">
        <v>297</v>
      </c>
      <c r="J256" s="2" t="s">
        <v>298</v>
      </c>
      <c r="K256" s="2" t="s">
        <v>1145</v>
      </c>
      <c r="L256" s="2" t="s">
        <v>1146</v>
      </c>
      <c r="M256" s="2" t="s">
        <v>1147</v>
      </c>
      <c r="N256" s="2" t="s">
        <v>1148</v>
      </c>
      <c r="O256" s="875"/>
      <c r="Q256" s="338"/>
      <c r="R256" s="338"/>
      <c r="S256" s="338"/>
      <c r="T256" s="338"/>
      <c r="U256" s="338"/>
      <c r="V256" s="338"/>
      <c r="W256" s="338"/>
      <c r="X256" s="338"/>
      <c r="Y256" s="338"/>
      <c r="Z256" s="338"/>
    </row>
    <row r="257" spans="1:26" s="622" customFormat="1" ht="12" thickBot="1">
      <c r="A257" s="6"/>
      <c r="B257" s="882" t="s">
        <v>1326</v>
      </c>
      <c r="C257" s="20"/>
      <c r="D257" s="359">
        <v>0.7</v>
      </c>
      <c r="E257" s="52"/>
      <c r="F257" s="50"/>
      <c r="G257" s="50"/>
      <c r="H257" s="50"/>
      <c r="I257" s="50"/>
      <c r="J257" s="717">
        <v>1</v>
      </c>
      <c r="K257" s="717">
        <v>1</v>
      </c>
      <c r="L257" s="717">
        <v>1</v>
      </c>
      <c r="M257" s="717">
        <v>1</v>
      </c>
      <c r="N257" s="717">
        <v>1</v>
      </c>
      <c r="O257" s="875"/>
      <c r="Q257" s="338"/>
      <c r="R257" s="338"/>
      <c r="S257" s="338"/>
      <c r="T257" s="338"/>
      <c r="U257" s="338"/>
      <c r="V257" s="338"/>
      <c r="W257" s="338"/>
      <c r="X257" s="338"/>
      <c r="Y257" s="338"/>
      <c r="Z257" s="338"/>
    </row>
    <row r="258" spans="1:26" s="622" customFormat="1" ht="12" thickBot="1">
      <c r="A258" s="6"/>
      <c r="B258" s="883"/>
      <c r="C258" s="4" t="s">
        <v>15</v>
      </c>
      <c r="D258" s="8"/>
      <c r="E258" s="52"/>
      <c r="F258" s="52"/>
      <c r="G258" s="52"/>
      <c r="H258" s="52"/>
      <c r="I258" s="52"/>
      <c r="J258" s="8"/>
      <c r="K258" s="8"/>
      <c r="L258" s="8"/>
      <c r="M258" s="8"/>
      <c r="N258" s="8"/>
      <c r="O258" s="875"/>
      <c r="Q258" s="338"/>
      <c r="R258" s="338"/>
      <c r="S258" s="338"/>
      <c r="T258" s="338"/>
      <c r="U258" s="338"/>
      <c r="V258" s="338"/>
      <c r="W258" s="338"/>
      <c r="X258" s="338"/>
      <c r="Y258" s="338"/>
      <c r="Z258" s="338"/>
    </row>
    <row r="259" spans="1:26" s="622" customFormat="1" ht="12" thickBot="1">
      <c r="A259" s="6"/>
      <c r="B259" s="6"/>
      <c r="C259" s="846" t="s">
        <v>36</v>
      </c>
      <c r="D259" s="847"/>
      <c r="E259" s="847"/>
      <c r="F259" s="847"/>
      <c r="G259" s="847"/>
      <c r="H259" s="847"/>
      <c r="I259" s="847"/>
      <c r="J259" s="847"/>
      <c r="K259" s="847"/>
      <c r="L259" s="847"/>
      <c r="M259" s="847"/>
      <c r="N259" s="848"/>
      <c r="O259" s="875"/>
      <c r="Q259" s="338"/>
      <c r="R259" s="338"/>
      <c r="S259" s="338"/>
      <c r="T259" s="338"/>
      <c r="U259" s="338"/>
      <c r="V259" s="338"/>
      <c r="W259" s="338"/>
      <c r="X259" s="338"/>
      <c r="Y259" s="338"/>
      <c r="Z259" s="338"/>
    </row>
    <row r="260" spans="1:26" s="622" customFormat="1" ht="12" thickBot="1">
      <c r="A260" s="6"/>
      <c r="B260" s="10"/>
      <c r="C260" s="131"/>
      <c r="D260" s="1005" t="s">
        <v>1327</v>
      </c>
      <c r="E260" s="1005"/>
      <c r="F260" s="1005"/>
      <c r="G260" s="1005"/>
      <c r="H260" s="1005"/>
      <c r="I260" s="1005"/>
      <c r="J260" s="1005"/>
      <c r="K260" s="1005"/>
      <c r="L260" s="1005"/>
      <c r="M260" s="1005"/>
      <c r="N260" s="1006"/>
      <c r="O260" s="875"/>
      <c r="Q260" s="338"/>
      <c r="R260" s="338"/>
      <c r="S260" s="338"/>
      <c r="T260" s="338"/>
      <c r="U260" s="338"/>
      <c r="V260" s="338"/>
      <c r="W260" s="338"/>
      <c r="X260" s="338"/>
      <c r="Y260" s="338"/>
      <c r="Z260" s="338"/>
    </row>
    <row r="261" spans="1:26" s="622" customFormat="1" ht="32.1" customHeight="1" thickBot="1">
      <c r="A261" s="22"/>
      <c r="B261" s="1" t="s">
        <v>120</v>
      </c>
      <c r="C261" s="147"/>
      <c r="D261" s="2"/>
      <c r="E261" s="2" t="s">
        <v>293</v>
      </c>
      <c r="F261" s="2" t="s">
        <v>769</v>
      </c>
      <c r="G261" s="2" t="s">
        <v>295</v>
      </c>
      <c r="H261" s="2" t="s">
        <v>296</v>
      </c>
      <c r="I261" s="2" t="s">
        <v>297</v>
      </c>
      <c r="J261" s="2" t="s">
        <v>298</v>
      </c>
      <c r="K261" s="2" t="s">
        <v>1145</v>
      </c>
      <c r="L261" s="2" t="s">
        <v>1146</v>
      </c>
      <c r="M261" s="2" t="s">
        <v>1147</v>
      </c>
      <c r="N261" s="2" t="s">
        <v>1148</v>
      </c>
      <c r="O261" s="875"/>
      <c r="Q261" s="338"/>
      <c r="R261" s="338"/>
      <c r="S261" s="338"/>
      <c r="T261" s="338"/>
      <c r="U261" s="338"/>
      <c r="V261" s="338"/>
      <c r="W261" s="338"/>
      <c r="X261" s="338"/>
      <c r="Y261" s="338"/>
      <c r="Z261" s="338"/>
    </row>
    <row r="262" spans="1:26" s="622" customFormat="1" ht="104.1" thickBot="1">
      <c r="A262" s="22"/>
      <c r="B262" s="840" t="s">
        <v>770</v>
      </c>
      <c r="C262" s="20" t="s">
        <v>11</v>
      </c>
      <c r="D262" s="66"/>
      <c r="E262" s="349"/>
      <c r="F262" s="47" t="s">
        <v>735</v>
      </c>
      <c r="G262" s="8" t="s">
        <v>472</v>
      </c>
      <c r="H262" s="8" t="s">
        <v>736</v>
      </c>
      <c r="I262" s="8" t="s">
        <v>1016</v>
      </c>
      <c r="J262" s="8" t="s">
        <v>1329</v>
      </c>
      <c r="K262" s="8" t="s">
        <v>1329</v>
      </c>
      <c r="L262" s="8" t="s">
        <v>1329</v>
      </c>
      <c r="M262" s="8" t="s">
        <v>1329</v>
      </c>
      <c r="N262" s="8" t="s">
        <v>1330</v>
      </c>
      <c r="O262" s="875"/>
      <c r="Q262" s="338"/>
      <c r="R262" s="338"/>
      <c r="S262" s="338"/>
      <c r="T262" s="338"/>
      <c r="U262" s="338"/>
      <c r="V262" s="338"/>
      <c r="W262" s="338"/>
      <c r="X262" s="338"/>
      <c r="Y262" s="338"/>
      <c r="Z262" s="338"/>
    </row>
    <row r="263" spans="1:26" s="622" customFormat="1" ht="161.44999999999999" thickBot="1">
      <c r="A263" s="22"/>
      <c r="B263" s="841"/>
      <c r="C263" s="4" t="s">
        <v>15</v>
      </c>
      <c r="D263" s="21"/>
      <c r="E263" s="8"/>
      <c r="F263" s="143"/>
      <c r="G263" s="692" t="s">
        <v>1018</v>
      </c>
      <c r="H263" s="328" t="s">
        <v>1019</v>
      </c>
      <c r="I263" s="328" t="s">
        <v>1331</v>
      </c>
      <c r="J263" s="349"/>
      <c r="K263" s="349"/>
      <c r="L263" s="349"/>
      <c r="M263" s="349"/>
      <c r="N263" s="349"/>
      <c r="O263" s="875"/>
      <c r="Q263" s="338"/>
      <c r="R263" s="338"/>
      <c r="S263" s="338"/>
      <c r="T263" s="338"/>
      <c r="U263" s="338"/>
      <c r="V263" s="338"/>
      <c r="W263" s="338"/>
      <c r="X263" s="338"/>
      <c r="Y263" s="338"/>
      <c r="Z263" s="338"/>
    </row>
    <row r="264" spans="1:26" s="622" customFormat="1" ht="12" thickBot="1">
      <c r="A264" s="22"/>
      <c r="B264" s="841"/>
      <c r="C264" s="818" t="s">
        <v>36</v>
      </c>
      <c r="D264" s="819"/>
      <c r="E264" s="819"/>
      <c r="F264" s="819"/>
      <c r="G264" s="819"/>
      <c r="H264" s="819"/>
      <c r="I264" s="819"/>
      <c r="J264" s="819"/>
      <c r="K264" s="819"/>
      <c r="L264" s="819"/>
      <c r="M264" s="819"/>
      <c r="N264" s="820"/>
      <c r="O264" s="875"/>
      <c r="Q264" s="338"/>
      <c r="R264" s="338"/>
      <c r="S264" s="338"/>
      <c r="T264" s="338"/>
      <c r="U264" s="338"/>
      <c r="V264" s="338"/>
      <c r="W264" s="338"/>
      <c r="X264" s="338"/>
      <c r="Y264" s="338"/>
      <c r="Z264" s="338"/>
    </row>
    <row r="265" spans="1:26" s="622" customFormat="1" ht="12" thickBot="1">
      <c r="A265" s="22"/>
      <c r="B265" s="842"/>
      <c r="C265" s="131"/>
      <c r="D265" s="822" t="s">
        <v>475</v>
      </c>
      <c r="E265" s="822"/>
      <c r="F265" s="822"/>
      <c r="G265" s="822"/>
      <c r="H265" s="822"/>
      <c r="I265" s="822"/>
      <c r="J265" s="822"/>
      <c r="K265" s="822"/>
      <c r="L265" s="822"/>
      <c r="M265" s="822"/>
      <c r="N265" s="823"/>
      <c r="O265" s="875"/>
      <c r="Q265" s="338"/>
      <c r="R265" s="338"/>
      <c r="S265" s="338"/>
      <c r="T265" s="338"/>
      <c r="U265" s="338"/>
      <c r="V265" s="338"/>
      <c r="W265" s="338"/>
      <c r="X265" s="338"/>
      <c r="Y265" s="338"/>
      <c r="Z265" s="338"/>
    </row>
    <row r="266" spans="1:26" s="622" customFormat="1" ht="34.5" customHeight="1" thickBot="1">
      <c r="A266" s="22"/>
      <c r="B266" s="1" t="s">
        <v>1368</v>
      </c>
      <c r="C266" s="1"/>
      <c r="D266" s="2" t="s">
        <v>400</v>
      </c>
      <c r="E266" s="77" t="s">
        <v>293</v>
      </c>
      <c r="F266" s="2" t="s">
        <v>294</v>
      </c>
      <c r="G266" s="2" t="s">
        <v>295</v>
      </c>
      <c r="H266" s="2" t="s">
        <v>296</v>
      </c>
      <c r="I266" s="2" t="s">
        <v>297</v>
      </c>
      <c r="J266" s="2" t="s">
        <v>298</v>
      </c>
      <c r="K266" s="2" t="s">
        <v>1145</v>
      </c>
      <c r="L266" s="2" t="s">
        <v>1146</v>
      </c>
      <c r="M266" s="2" t="s">
        <v>1147</v>
      </c>
      <c r="N266" s="2" t="s">
        <v>1148</v>
      </c>
      <c r="O266" s="358" t="s">
        <v>43</v>
      </c>
      <c r="Q266" s="338"/>
      <c r="R266" s="338"/>
      <c r="S266" s="338"/>
      <c r="T266" s="338"/>
      <c r="U266" s="338"/>
      <c r="V266" s="338"/>
      <c r="W266" s="338"/>
      <c r="X266" s="338"/>
      <c r="Y266" s="338"/>
      <c r="Z266" s="338"/>
    </row>
    <row r="267" spans="1:26" s="622" customFormat="1" ht="46.5" thickBot="1">
      <c r="A267" s="22"/>
      <c r="B267" s="81" t="s">
        <v>1369</v>
      </c>
      <c r="C267" s="20" t="s">
        <v>11</v>
      </c>
      <c r="D267" s="81" t="s">
        <v>441</v>
      </c>
      <c r="E267" s="694"/>
      <c r="F267" s="695"/>
      <c r="G267" s="695"/>
      <c r="H267" s="356">
        <v>0.3</v>
      </c>
      <c r="I267" s="690">
        <v>0.3</v>
      </c>
      <c r="J267" s="356" t="s">
        <v>1334</v>
      </c>
      <c r="K267" s="356">
        <v>0.4</v>
      </c>
      <c r="L267" s="356">
        <v>0.5</v>
      </c>
      <c r="M267" s="356">
        <v>0.6</v>
      </c>
      <c r="N267" s="356">
        <v>0.6</v>
      </c>
      <c r="O267" s="852" t="s">
        <v>693</v>
      </c>
      <c r="Q267" s="338"/>
      <c r="R267" s="338"/>
      <c r="S267" s="338"/>
      <c r="T267" s="338"/>
      <c r="U267" s="338"/>
      <c r="V267" s="338"/>
      <c r="W267" s="338"/>
      <c r="X267" s="338"/>
      <c r="Y267" s="338"/>
      <c r="Z267" s="338"/>
    </row>
    <row r="268" spans="1:26" s="622" customFormat="1" ht="115.5" thickBot="1">
      <c r="A268" s="22"/>
      <c r="B268" s="6"/>
      <c r="C268" s="676" t="s">
        <v>15</v>
      </c>
      <c r="D268" s="696"/>
      <c r="E268" s="679"/>
      <c r="F268" s="679"/>
      <c r="G268" s="678"/>
      <c r="H268" s="697" t="s">
        <v>984</v>
      </c>
      <c r="I268" s="52" t="s">
        <v>985</v>
      </c>
      <c r="J268" s="8"/>
      <c r="K268" s="8"/>
      <c r="L268" s="8"/>
      <c r="M268" s="8"/>
      <c r="N268" s="8"/>
      <c r="O268" s="853"/>
      <c r="Q268" s="338"/>
      <c r="R268" s="338"/>
      <c r="S268" s="338"/>
      <c r="T268" s="338"/>
      <c r="U268" s="338"/>
      <c r="V268" s="338"/>
      <c r="W268" s="338"/>
      <c r="X268" s="338"/>
      <c r="Y268" s="338"/>
      <c r="Z268" s="338"/>
    </row>
    <row r="269" spans="1:26" s="622" customFormat="1" ht="12" thickBot="1">
      <c r="A269" s="22"/>
      <c r="B269" s="6"/>
      <c r="C269" s="846" t="s">
        <v>36</v>
      </c>
      <c r="D269" s="1007"/>
      <c r="E269" s="1007"/>
      <c r="F269" s="1007"/>
      <c r="G269" s="1007"/>
      <c r="H269" s="847"/>
      <c r="I269" s="847"/>
      <c r="J269" s="847"/>
      <c r="K269" s="847"/>
      <c r="L269" s="847"/>
      <c r="M269" s="847"/>
      <c r="N269" s="848"/>
      <c r="O269" s="853"/>
      <c r="Q269" s="338"/>
      <c r="R269" s="338"/>
      <c r="S269" s="338"/>
      <c r="T269" s="338"/>
      <c r="U269" s="338"/>
      <c r="V269" s="338"/>
      <c r="W269" s="338"/>
      <c r="X269" s="338"/>
      <c r="Y269" s="338"/>
      <c r="Z269" s="338"/>
    </row>
    <row r="270" spans="1:26" s="622" customFormat="1" ht="12" thickBot="1">
      <c r="A270" s="22"/>
      <c r="B270" s="89"/>
      <c r="C270" s="821" t="s">
        <v>1335</v>
      </c>
      <c r="D270" s="822"/>
      <c r="E270" s="822"/>
      <c r="F270" s="822"/>
      <c r="G270" s="822"/>
      <c r="H270" s="822"/>
      <c r="I270" s="822"/>
      <c r="J270" s="822"/>
      <c r="K270" s="822"/>
      <c r="L270" s="822"/>
      <c r="M270" s="822"/>
      <c r="N270" s="823"/>
      <c r="O270" s="854"/>
      <c r="Q270" s="338"/>
      <c r="R270" s="338"/>
      <c r="S270" s="338"/>
      <c r="T270" s="338"/>
      <c r="U270" s="338"/>
      <c r="V270" s="338"/>
      <c r="W270" s="338"/>
      <c r="X270" s="338"/>
      <c r="Y270" s="338"/>
      <c r="Z270" s="338"/>
    </row>
    <row r="271" spans="1:26" s="622" customFormat="1" ht="32.1" customHeight="1" thickBot="1">
      <c r="A271" s="22"/>
      <c r="B271" s="73" t="s">
        <v>1370</v>
      </c>
      <c r="C271" s="147"/>
      <c r="D271" s="2" t="s">
        <v>1337</v>
      </c>
      <c r="E271" s="2" t="s">
        <v>293</v>
      </c>
      <c r="F271" s="2" t="s">
        <v>294</v>
      </c>
      <c r="G271" s="2" t="s">
        <v>295</v>
      </c>
      <c r="H271" s="2" t="s">
        <v>296</v>
      </c>
      <c r="I271" s="2" t="s">
        <v>297</v>
      </c>
      <c r="J271" s="2" t="s">
        <v>298</v>
      </c>
      <c r="K271" s="2" t="s">
        <v>1145</v>
      </c>
      <c r="L271" s="2" t="s">
        <v>1146</v>
      </c>
      <c r="M271" s="2" t="s">
        <v>1147</v>
      </c>
      <c r="N271" s="2" t="s">
        <v>1148</v>
      </c>
      <c r="O271" s="74"/>
      <c r="Q271" s="338"/>
      <c r="R271" s="338"/>
      <c r="S271" s="338"/>
      <c r="T271" s="338"/>
      <c r="U271" s="338"/>
      <c r="V271" s="338"/>
      <c r="W271" s="338"/>
      <c r="X271" s="338"/>
      <c r="Y271" s="338"/>
      <c r="Z271" s="338"/>
    </row>
    <row r="272" spans="1:26" s="622" customFormat="1" ht="69.599999999999994" thickBot="1">
      <c r="A272" s="22"/>
      <c r="B272" s="840" t="s">
        <v>1338</v>
      </c>
      <c r="C272" s="20" t="s">
        <v>11</v>
      </c>
      <c r="D272" s="5">
        <v>0</v>
      </c>
      <c r="E272" s="50"/>
      <c r="F272" s="50"/>
      <c r="G272" s="50"/>
      <c r="H272" s="50"/>
      <c r="I272" s="50"/>
      <c r="J272" s="5" t="s">
        <v>1339</v>
      </c>
      <c r="K272" s="5" t="s">
        <v>1340</v>
      </c>
      <c r="L272" s="5" t="s">
        <v>1341</v>
      </c>
      <c r="M272" s="5" t="s">
        <v>1341</v>
      </c>
      <c r="N272" s="5" t="s">
        <v>1341</v>
      </c>
      <c r="O272" s="74"/>
      <c r="Q272" s="338"/>
      <c r="R272" s="338"/>
      <c r="S272" s="338"/>
      <c r="T272" s="338"/>
      <c r="U272" s="338"/>
      <c r="V272" s="338"/>
      <c r="W272" s="338"/>
      <c r="X272" s="338"/>
      <c r="Y272" s="338"/>
      <c r="Z272" s="338"/>
    </row>
    <row r="273" spans="1:26" s="622" customFormat="1" ht="13.5" customHeight="1" thickBot="1">
      <c r="A273" s="22"/>
      <c r="B273" s="841"/>
      <c r="C273" s="4" t="s">
        <v>15</v>
      </c>
      <c r="D273" s="5"/>
      <c r="E273" s="50"/>
      <c r="F273" s="50"/>
      <c r="G273" s="50"/>
      <c r="H273" s="50"/>
      <c r="I273" s="50"/>
      <c r="J273" s="349"/>
      <c r="K273" s="349"/>
      <c r="L273" s="349"/>
      <c r="M273" s="349"/>
      <c r="N273" s="718"/>
      <c r="O273" s="74"/>
      <c r="Q273" s="338"/>
      <c r="R273" s="338"/>
      <c r="S273" s="338"/>
      <c r="T273" s="338"/>
      <c r="U273" s="338"/>
      <c r="V273" s="338"/>
      <c r="W273" s="338"/>
      <c r="X273" s="338"/>
      <c r="Y273" s="338"/>
      <c r="Z273" s="338"/>
    </row>
    <row r="274" spans="1:26" s="622" customFormat="1" ht="13.5" customHeight="1" thickBot="1">
      <c r="A274" s="22"/>
      <c r="B274" s="841"/>
      <c r="C274" s="818" t="s">
        <v>36</v>
      </c>
      <c r="D274" s="819"/>
      <c r="E274" s="819"/>
      <c r="F274" s="819"/>
      <c r="G274" s="819"/>
      <c r="H274" s="819"/>
      <c r="I274" s="819"/>
      <c r="J274" s="819"/>
      <c r="K274" s="819"/>
      <c r="L274" s="819"/>
      <c r="M274" s="819"/>
      <c r="N274" s="820"/>
      <c r="O274" s="74"/>
      <c r="Q274" s="338"/>
      <c r="R274" s="338"/>
      <c r="S274" s="338"/>
      <c r="T274" s="338"/>
      <c r="U274" s="338"/>
      <c r="V274" s="338"/>
      <c r="W274" s="338"/>
      <c r="X274" s="338"/>
      <c r="Y274" s="338"/>
      <c r="Z274" s="338"/>
    </row>
    <row r="275" spans="1:26" s="622" customFormat="1" ht="13.5" customHeight="1" thickBot="1">
      <c r="A275" s="22"/>
      <c r="B275" s="842"/>
      <c r="C275" s="698"/>
      <c r="D275" s="699"/>
      <c r="E275" s="699"/>
      <c r="F275" s="699"/>
      <c r="G275" s="699"/>
      <c r="H275" s="699"/>
      <c r="I275" s="699"/>
      <c r="J275" s="699"/>
      <c r="K275" s="699"/>
      <c r="L275" s="699"/>
      <c r="M275" s="699"/>
      <c r="N275" s="699"/>
      <c r="O275" s="74"/>
      <c r="Q275" s="338"/>
      <c r="R275" s="338"/>
      <c r="S275" s="338"/>
      <c r="T275" s="338"/>
      <c r="U275" s="338"/>
      <c r="V275" s="338"/>
      <c r="W275" s="338"/>
      <c r="X275" s="338"/>
      <c r="Y275" s="338"/>
      <c r="Z275" s="338"/>
    </row>
    <row r="276" spans="1:26" s="622" customFormat="1" ht="32.1" customHeight="1" thickBot="1">
      <c r="A276" s="22"/>
      <c r="B276" s="73" t="s">
        <v>1371</v>
      </c>
      <c r="C276" s="147"/>
      <c r="D276" s="2" t="s">
        <v>1337</v>
      </c>
      <c r="E276" s="2" t="s">
        <v>293</v>
      </c>
      <c r="F276" s="2" t="s">
        <v>294</v>
      </c>
      <c r="G276" s="2" t="s">
        <v>295</v>
      </c>
      <c r="H276" s="2" t="s">
        <v>296</v>
      </c>
      <c r="I276" s="2" t="s">
        <v>297</v>
      </c>
      <c r="J276" s="2" t="s">
        <v>298</v>
      </c>
      <c r="K276" s="2" t="s">
        <v>1145</v>
      </c>
      <c r="L276" s="2" t="s">
        <v>1146</v>
      </c>
      <c r="M276" s="2" t="s">
        <v>1147</v>
      </c>
      <c r="N276" s="2" t="s">
        <v>1148</v>
      </c>
      <c r="O276" s="74"/>
      <c r="Q276" s="338"/>
      <c r="R276" s="338"/>
      <c r="S276" s="338"/>
      <c r="T276" s="338"/>
      <c r="U276" s="338"/>
      <c r="V276" s="338"/>
      <c r="W276" s="338"/>
      <c r="X276" s="338"/>
      <c r="Y276" s="338"/>
      <c r="Z276" s="338"/>
    </row>
    <row r="277" spans="1:26" s="622" customFormat="1" ht="138.6" thickBot="1">
      <c r="A277" s="22"/>
      <c r="B277" s="840" t="s">
        <v>1343</v>
      </c>
      <c r="C277" s="20" t="s">
        <v>11</v>
      </c>
      <c r="D277" s="5">
        <v>0</v>
      </c>
      <c r="E277" s="50"/>
      <c r="F277" s="50"/>
      <c r="G277" s="50"/>
      <c r="H277" s="50"/>
      <c r="I277" s="50"/>
      <c r="J277" s="5" t="s">
        <v>1344</v>
      </c>
      <c r="K277" s="50" t="s">
        <v>81</v>
      </c>
      <c r="L277" s="50" t="s">
        <v>81</v>
      </c>
      <c r="M277" s="50" t="s">
        <v>81</v>
      </c>
      <c r="N277" s="50" t="s">
        <v>81</v>
      </c>
      <c r="O277" s="74"/>
      <c r="Q277" s="338"/>
      <c r="R277" s="338"/>
      <c r="S277" s="338"/>
      <c r="T277" s="338"/>
      <c r="U277" s="338"/>
      <c r="V277" s="338"/>
      <c r="W277" s="338"/>
      <c r="X277" s="338"/>
      <c r="Y277" s="338"/>
      <c r="Z277" s="338"/>
    </row>
    <row r="278" spans="1:26" s="622" customFormat="1" ht="13.5" customHeight="1" thickBot="1">
      <c r="A278" s="22"/>
      <c r="B278" s="841"/>
      <c r="C278" s="4" t="s">
        <v>15</v>
      </c>
      <c r="D278" s="50"/>
      <c r="E278" s="50"/>
      <c r="F278" s="50"/>
      <c r="G278" s="50"/>
      <c r="H278" s="50"/>
      <c r="I278" s="50"/>
      <c r="J278" s="349"/>
      <c r="K278" s="349"/>
      <c r="L278" s="349"/>
      <c r="M278" s="349"/>
      <c r="N278" s="718"/>
      <c r="O278" s="74"/>
      <c r="Q278" s="338"/>
      <c r="R278" s="338"/>
      <c r="S278" s="338"/>
      <c r="T278" s="338"/>
      <c r="U278" s="338"/>
      <c r="V278" s="338"/>
      <c r="W278" s="338"/>
      <c r="X278" s="338"/>
      <c r="Y278" s="338"/>
      <c r="Z278" s="338"/>
    </row>
    <row r="279" spans="1:26" s="622" customFormat="1" ht="13.5" customHeight="1" thickBot="1">
      <c r="A279" s="700" t="s">
        <v>1345</v>
      </c>
      <c r="B279" s="841"/>
      <c r="C279" s="818" t="s">
        <v>36</v>
      </c>
      <c r="D279" s="819"/>
      <c r="E279" s="819"/>
      <c r="F279" s="819"/>
      <c r="G279" s="819"/>
      <c r="H279" s="819"/>
      <c r="I279" s="819"/>
      <c r="J279" s="819"/>
      <c r="K279" s="819"/>
      <c r="L279" s="819"/>
      <c r="M279" s="819"/>
      <c r="N279" s="820"/>
      <c r="O279" s="74"/>
      <c r="Q279" s="338"/>
      <c r="R279" s="338"/>
      <c r="S279" s="338"/>
      <c r="T279" s="338"/>
      <c r="U279" s="338"/>
      <c r="V279" s="338"/>
      <c r="W279" s="338"/>
      <c r="X279" s="338"/>
      <c r="Y279" s="338"/>
      <c r="Z279" s="338"/>
    </row>
    <row r="280" spans="1:26" s="622" customFormat="1" ht="13.5" customHeight="1" thickBot="1">
      <c r="A280" s="22"/>
      <c r="B280" s="842"/>
      <c r="C280" s="698"/>
      <c r="D280" s="699"/>
      <c r="E280" s="699"/>
      <c r="F280" s="699"/>
      <c r="G280" s="699"/>
      <c r="H280" s="699"/>
      <c r="I280" s="699"/>
      <c r="J280" s="699"/>
      <c r="K280" s="699"/>
      <c r="L280" s="699"/>
      <c r="M280" s="699"/>
      <c r="N280" s="699"/>
      <c r="O280" s="74"/>
      <c r="Q280" s="338"/>
      <c r="R280" s="338"/>
      <c r="S280" s="338"/>
      <c r="T280" s="338"/>
      <c r="U280" s="338"/>
      <c r="V280" s="338"/>
      <c r="W280" s="338"/>
      <c r="X280" s="338"/>
      <c r="Y280" s="338"/>
      <c r="Z280" s="338"/>
    </row>
    <row r="281" spans="1:26" s="622" customFormat="1" ht="12" thickBot="1">
      <c r="A281" s="828" t="s">
        <v>1320</v>
      </c>
      <c r="B281" s="127" t="s">
        <v>1274</v>
      </c>
      <c r="C281" s="127"/>
      <c r="D281" s="127" t="s">
        <v>61</v>
      </c>
      <c r="E281" s="127"/>
      <c r="F281" s="127"/>
      <c r="G281" s="127" t="s">
        <v>63</v>
      </c>
      <c r="H281" s="56"/>
      <c r="I281" s="56"/>
      <c r="J281" s="56"/>
      <c r="K281" s="56"/>
      <c r="L281" s="56"/>
      <c r="M281" s="56"/>
      <c r="N281" s="850" t="s">
        <v>64</v>
      </c>
      <c r="O281" s="849"/>
      <c r="Q281" s="338"/>
      <c r="R281" s="338"/>
      <c r="S281" s="338"/>
      <c r="T281" s="338"/>
      <c r="U281" s="338"/>
      <c r="V281" s="338"/>
      <c r="W281" s="338"/>
      <c r="X281" s="338"/>
      <c r="Y281" s="338"/>
      <c r="Z281" s="338"/>
    </row>
    <row r="282" spans="1:26" s="622" customFormat="1" ht="12" thickBot="1">
      <c r="A282" s="829"/>
      <c r="B282" s="132"/>
      <c r="C282" s="132"/>
      <c r="D282" s="132"/>
      <c r="E282" s="132"/>
      <c r="F282" s="132"/>
      <c r="G282" s="132"/>
      <c r="H282" s="18"/>
      <c r="I282" s="18"/>
      <c r="J282" s="18"/>
      <c r="K282" s="18"/>
      <c r="L282" s="18"/>
      <c r="M282" s="18"/>
      <c r="N282" s="832"/>
      <c r="O282" s="833"/>
      <c r="Q282" s="338"/>
      <c r="R282" s="338"/>
      <c r="S282" s="338"/>
      <c r="T282" s="338"/>
      <c r="U282" s="338"/>
      <c r="V282" s="338"/>
      <c r="W282" s="338"/>
      <c r="X282" s="338"/>
      <c r="Y282" s="338"/>
      <c r="Z282" s="338"/>
    </row>
    <row r="283" spans="1:26" s="622" customFormat="1" ht="13.5" customHeight="1" thickBot="1">
      <c r="A283" s="828" t="s">
        <v>1346</v>
      </c>
      <c r="B283" s="126" t="s">
        <v>412</v>
      </c>
      <c r="C283" s="17"/>
      <c r="D283" s="834"/>
      <c r="E283" s="835"/>
      <c r="F283" s="835"/>
      <c r="G283" s="835"/>
      <c r="H283" s="835"/>
      <c r="I283" s="835"/>
      <c r="J283" s="835"/>
      <c r="K283" s="835"/>
      <c r="L283" s="835"/>
      <c r="M283" s="835"/>
      <c r="N283" s="835"/>
      <c r="O283" s="836"/>
      <c r="Q283" s="338"/>
      <c r="R283" s="338"/>
      <c r="S283" s="338"/>
      <c r="T283" s="338"/>
      <c r="U283" s="338"/>
      <c r="V283" s="338"/>
      <c r="W283" s="338"/>
      <c r="X283" s="338"/>
      <c r="Y283" s="338"/>
      <c r="Z283" s="338"/>
    </row>
    <row r="284" spans="1:26" s="622" customFormat="1" ht="23.45" thickBot="1">
      <c r="A284" s="829"/>
      <c r="B284" s="132" t="s">
        <v>1206</v>
      </c>
      <c r="C284" s="18"/>
      <c r="D284" s="837"/>
      <c r="E284" s="838"/>
      <c r="F284" s="838"/>
      <c r="G284" s="838"/>
      <c r="H284" s="838"/>
      <c r="I284" s="838"/>
      <c r="J284" s="838"/>
      <c r="K284" s="838"/>
      <c r="L284" s="838"/>
      <c r="M284" s="838"/>
      <c r="N284" s="838"/>
      <c r="O284" s="839"/>
      <c r="Q284" s="338"/>
      <c r="R284" s="338"/>
      <c r="S284" s="338"/>
      <c r="T284" s="338"/>
      <c r="U284" s="338"/>
      <c r="V284" s="338"/>
      <c r="W284" s="338"/>
      <c r="X284" s="338"/>
      <c r="Y284" s="338"/>
      <c r="Z284" s="338"/>
    </row>
  </sheetData>
  <mergeCells count="154">
    <mergeCell ref="A2:O2"/>
    <mergeCell ref="O3:O12"/>
    <mergeCell ref="A4:A22"/>
    <mergeCell ref="D6:N6"/>
    <mergeCell ref="D7:N7"/>
    <mergeCell ref="D11:N11"/>
    <mergeCell ref="D12:N12"/>
    <mergeCell ref="O13:O22"/>
    <mergeCell ref="D16:N16"/>
    <mergeCell ref="D17:N17"/>
    <mergeCell ref="D21:N21"/>
    <mergeCell ref="D22:N22"/>
    <mergeCell ref="A53:A54"/>
    <mergeCell ref="N53:O53"/>
    <mergeCell ref="N54:O54"/>
    <mergeCell ref="D36:N36"/>
    <mergeCell ref="G37:N37"/>
    <mergeCell ref="D41:N41"/>
    <mergeCell ref="D42:N42"/>
    <mergeCell ref="D46:N46"/>
    <mergeCell ref="D47:N47"/>
    <mergeCell ref="A24:A51"/>
    <mergeCell ref="B24:B27"/>
    <mergeCell ref="O24:O52"/>
    <mergeCell ref="D26:N26"/>
    <mergeCell ref="D27:N27"/>
    <mergeCell ref="B29:B32"/>
    <mergeCell ref="D31:N31"/>
    <mergeCell ref="G32:N32"/>
    <mergeCell ref="B49:B52"/>
    <mergeCell ref="D51:N51"/>
    <mergeCell ref="D52:N52"/>
    <mergeCell ref="A55:A56"/>
    <mergeCell ref="D55:O56"/>
    <mergeCell ref="O62:O65"/>
    <mergeCell ref="C64:N64"/>
    <mergeCell ref="C65:N65"/>
    <mergeCell ref="B67:B70"/>
    <mergeCell ref="O67:O75"/>
    <mergeCell ref="C69:N69"/>
    <mergeCell ref="C70:N70"/>
    <mergeCell ref="C74:N74"/>
    <mergeCell ref="C75:N75"/>
    <mergeCell ref="B102:B105"/>
    <mergeCell ref="O102:O105"/>
    <mergeCell ref="C104:N104"/>
    <mergeCell ref="C105:N105"/>
    <mergeCell ref="A107:A108"/>
    <mergeCell ref="N107:O107"/>
    <mergeCell ref="N108:O108"/>
    <mergeCell ref="B92:B95"/>
    <mergeCell ref="C94:N94"/>
    <mergeCell ref="C95:N95"/>
    <mergeCell ref="O97:O100"/>
    <mergeCell ref="C99:N99"/>
    <mergeCell ref="C100:N100"/>
    <mergeCell ref="A76:A99"/>
    <mergeCell ref="O76:O80"/>
    <mergeCell ref="C79:N79"/>
    <mergeCell ref="C80:N80"/>
    <mergeCell ref="C84:N84"/>
    <mergeCell ref="C85:N85"/>
    <mergeCell ref="O86:O90"/>
    <mergeCell ref="C89:N89"/>
    <mergeCell ref="C90:N90"/>
    <mergeCell ref="B125:B128"/>
    <mergeCell ref="C127:N127"/>
    <mergeCell ref="C128:N128"/>
    <mergeCell ref="B130:B133"/>
    <mergeCell ref="C132:N132"/>
    <mergeCell ref="C133:N133"/>
    <mergeCell ref="A109:A110"/>
    <mergeCell ref="D109:O110"/>
    <mergeCell ref="A113:A114"/>
    <mergeCell ref="A115:A118"/>
    <mergeCell ref="O115:O159"/>
    <mergeCell ref="C117:N117"/>
    <mergeCell ref="C118:N118"/>
    <mergeCell ref="B120:B123"/>
    <mergeCell ref="C122:N122"/>
    <mergeCell ref="C123:N123"/>
    <mergeCell ref="A150:A159"/>
    <mergeCell ref="C153:N153"/>
    <mergeCell ref="C154:N154"/>
    <mergeCell ref="B156:B157"/>
    <mergeCell ref="C158:N158"/>
    <mergeCell ref="D159:N159"/>
    <mergeCell ref="B135:B138"/>
    <mergeCell ref="C137:N137"/>
    <mergeCell ref="C138:N138"/>
    <mergeCell ref="B141:B142"/>
    <mergeCell ref="C143:N143"/>
    <mergeCell ref="C144:N144"/>
    <mergeCell ref="B161:B162"/>
    <mergeCell ref="O161:O169"/>
    <mergeCell ref="C163:N163"/>
    <mergeCell ref="D164:N164"/>
    <mergeCell ref="B166:B167"/>
    <mergeCell ref="C168:N168"/>
    <mergeCell ref="D169:N169"/>
    <mergeCell ref="B146:B147"/>
    <mergeCell ref="C148:N148"/>
    <mergeCell ref="C149:N149"/>
    <mergeCell ref="A194:A195"/>
    <mergeCell ref="N194:O194"/>
    <mergeCell ref="N195:O195"/>
    <mergeCell ref="A196:A197"/>
    <mergeCell ref="D196:O197"/>
    <mergeCell ref="A170:A171"/>
    <mergeCell ref="N170:O170"/>
    <mergeCell ref="N171:O171"/>
    <mergeCell ref="A172:A173"/>
    <mergeCell ref="D172:O173"/>
    <mergeCell ref="O180:O193"/>
    <mergeCell ref="C182:N182"/>
    <mergeCell ref="C183:N183"/>
    <mergeCell ref="C187:N187"/>
    <mergeCell ref="C188:N188"/>
    <mergeCell ref="O201:O214"/>
    <mergeCell ref="C203:N203"/>
    <mergeCell ref="C204:N204"/>
    <mergeCell ref="C208:N208"/>
    <mergeCell ref="C209:N209"/>
    <mergeCell ref="C213:N213"/>
    <mergeCell ref="C214:N214"/>
    <mergeCell ref="C192:N192"/>
    <mergeCell ref="C193:N193"/>
    <mergeCell ref="C259:N259"/>
    <mergeCell ref="D260:N260"/>
    <mergeCell ref="B262:B265"/>
    <mergeCell ref="C264:N264"/>
    <mergeCell ref="D265:N265"/>
    <mergeCell ref="O267:O270"/>
    <mergeCell ref="C269:N269"/>
    <mergeCell ref="C270:N270"/>
    <mergeCell ref="A215:A216"/>
    <mergeCell ref="N215:O215"/>
    <mergeCell ref="N216:O216"/>
    <mergeCell ref="A217:A218"/>
    <mergeCell ref="D217:O218"/>
    <mergeCell ref="B252:B255"/>
    <mergeCell ref="O252:O265"/>
    <mergeCell ref="C254:N254"/>
    <mergeCell ref="C255:N255"/>
    <mergeCell ref="B257:B258"/>
    <mergeCell ref="A283:A284"/>
    <mergeCell ref="D283:O284"/>
    <mergeCell ref="B272:B275"/>
    <mergeCell ref="C274:N274"/>
    <mergeCell ref="B277:B280"/>
    <mergeCell ref="C279:N279"/>
    <mergeCell ref="A281:A282"/>
    <mergeCell ref="N281:O281"/>
    <mergeCell ref="N282:O282"/>
  </mergeCells>
  <hyperlinks>
    <hyperlink ref="A1" r:id="rId1" xr:uid="{44AE71F6-E034-40F7-B35B-7B1317CE5778}"/>
  </hyperlinks>
  <pageMargins left="0.25" right="0.25" top="0.75" bottom="0.75" header="0.3" footer="0.3"/>
  <pageSetup paperSize="8" scale="56" fitToHeight="0" orientation="landscape" r:id="rId2"/>
  <headerFooter>
    <oddHeader>&amp;L&amp;"Calibri"&amp;10&amp;K000000 OFFICIAL&amp;1#_x000D_</oddHeader>
    <oddFooter>&amp;L_x000D_&amp;1#&amp;"Calibri"&amp;10&amp;K000000 OFFICIAL</oddFooter>
  </headerFooter>
  <rowBreaks count="5" manualBreakCount="5">
    <brk id="47" max="14" man="1"/>
    <brk id="72" max="14" man="1"/>
    <brk id="107" max="14" man="1"/>
    <brk id="138" max="14" man="1"/>
    <brk id="250" max="14" man="1"/>
  </rowBreaks>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C9691-D737-47FC-9303-1723538F9B5E}">
  <dimension ref="A1:W272"/>
  <sheetViews>
    <sheetView topLeftCell="A95" workbookViewId="0">
      <selection activeCell="I265" sqref="I265"/>
    </sheetView>
  </sheetViews>
  <sheetFormatPr defaultRowHeight="12.6"/>
  <cols>
    <col min="1" max="1" width="49" customWidth="1"/>
    <col min="2" max="2" width="51.85546875" customWidth="1"/>
    <col min="3" max="3" width="20.85546875" customWidth="1"/>
    <col min="4" max="4" width="22.42578125" customWidth="1"/>
    <col min="5" max="11" width="20.85546875" customWidth="1"/>
    <col min="12" max="12" width="42.140625" customWidth="1"/>
    <col min="13" max="13" width="9.140625" customWidth="1"/>
    <col min="15" max="16" width="0" hidden="1" customWidth="1"/>
    <col min="18" max="18" width="6.85546875" hidden="1" customWidth="1"/>
    <col min="19" max="25" width="0" hidden="1" customWidth="1"/>
  </cols>
  <sheetData>
    <row r="1" spans="1:23" ht="14.1">
      <c r="A1" s="26" t="s">
        <v>0</v>
      </c>
      <c r="B1" s="25"/>
      <c r="C1" s="25"/>
      <c r="D1" s="25"/>
      <c r="E1" s="25"/>
      <c r="F1" s="25"/>
      <c r="G1" s="25"/>
      <c r="H1" s="25"/>
      <c r="I1" s="25"/>
      <c r="J1" s="25"/>
    </row>
    <row r="2" spans="1:23" ht="14.1">
      <c r="A2" s="27" t="s">
        <v>1</v>
      </c>
      <c r="B2" s="25"/>
      <c r="C2" s="25"/>
      <c r="D2" s="25"/>
      <c r="E2" s="25"/>
      <c r="F2" s="25"/>
      <c r="G2" s="25"/>
      <c r="H2" s="25"/>
      <c r="I2" s="25"/>
      <c r="J2" s="25"/>
    </row>
    <row r="3" spans="1:23" ht="12.95" thickBot="1"/>
    <row r="4" spans="1:23" ht="34.5" customHeight="1" thickBot="1">
      <c r="A4" s="812" t="s">
        <v>2</v>
      </c>
      <c r="B4" s="813"/>
      <c r="C4" s="813"/>
      <c r="D4" s="813"/>
      <c r="E4" s="813"/>
      <c r="F4" s="813"/>
      <c r="G4" s="813"/>
      <c r="H4" s="813"/>
      <c r="I4" s="813"/>
      <c r="J4" s="813"/>
      <c r="K4" s="813"/>
      <c r="L4" s="814"/>
    </row>
    <row r="5" spans="1:23" ht="23.45" thickBot="1">
      <c r="A5" s="125" t="s">
        <v>3</v>
      </c>
      <c r="B5" s="1" t="s">
        <v>4</v>
      </c>
      <c r="C5" s="1"/>
      <c r="D5" s="2" t="s">
        <v>5</v>
      </c>
      <c r="E5" s="2" t="s">
        <v>139</v>
      </c>
      <c r="F5" s="2" t="s">
        <v>140</v>
      </c>
      <c r="G5" s="2" t="s">
        <v>141</v>
      </c>
      <c r="H5" s="2" t="s">
        <v>142</v>
      </c>
      <c r="I5" s="2" t="s">
        <v>143</v>
      </c>
      <c r="J5" s="2" t="s">
        <v>144</v>
      </c>
      <c r="K5" s="2" t="s">
        <v>145</v>
      </c>
      <c r="L5" s="855"/>
      <c r="S5">
        <v>2022</v>
      </c>
      <c r="T5">
        <v>2030</v>
      </c>
      <c r="U5" t="s">
        <v>146</v>
      </c>
    </row>
    <row r="6" spans="1:23" ht="47.1" thickBot="1">
      <c r="A6" s="68" t="s">
        <v>9</v>
      </c>
      <c r="B6" s="3" t="s">
        <v>147</v>
      </c>
      <c r="C6" s="4" t="s">
        <v>11</v>
      </c>
      <c r="D6" s="5">
        <v>439</v>
      </c>
      <c r="E6" s="110"/>
      <c r="F6" s="52"/>
      <c r="G6" s="50"/>
      <c r="H6" s="5">
        <v>350</v>
      </c>
      <c r="I6" s="50"/>
      <c r="J6" s="50"/>
      <c r="K6" s="63">
        <v>245</v>
      </c>
      <c r="L6" s="856"/>
      <c r="S6" s="61">
        <v>350</v>
      </c>
      <c r="T6" s="61">
        <v>70</v>
      </c>
      <c r="U6" s="61">
        <f>+(S6-T6)/8</f>
        <v>35</v>
      </c>
    </row>
    <row r="7" spans="1:23" ht="12.95" thickBot="1">
      <c r="A7" s="6"/>
      <c r="B7" s="6"/>
      <c r="C7" s="130" t="s">
        <v>15</v>
      </c>
      <c r="D7" s="7"/>
      <c r="E7" s="52"/>
      <c r="F7" s="52"/>
      <c r="G7" s="52"/>
      <c r="H7" s="8"/>
      <c r="I7" s="52"/>
      <c r="J7" s="52"/>
      <c r="K7" s="8"/>
      <c r="L7" s="856"/>
      <c r="S7" s="60">
        <v>22</v>
      </c>
      <c r="T7" s="60">
        <v>12</v>
      </c>
      <c r="U7" s="60">
        <f>+(S7-T7)/8</f>
        <v>1.25</v>
      </c>
    </row>
    <row r="8" spans="1:23" ht="12.95" thickBot="1">
      <c r="A8" s="6"/>
      <c r="B8" s="6"/>
      <c r="C8" s="9"/>
      <c r="D8" s="818" t="s">
        <v>16</v>
      </c>
      <c r="E8" s="819"/>
      <c r="F8" s="819"/>
      <c r="G8" s="819"/>
      <c r="H8" s="819"/>
      <c r="I8" s="819"/>
      <c r="J8" s="819"/>
      <c r="K8" s="820"/>
      <c r="L8" s="856"/>
      <c r="S8">
        <v>31</v>
      </c>
      <c r="T8">
        <v>20</v>
      </c>
      <c r="U8">
        <f>+(S8-T8)/8</f>
        <v>1.375</v>
      </c>
    </row>
    <row r="9" spans="1:23" ht="12.95" thickBot="1">
      <c r="A9" s="6"/>
      <c r="B9" s="10"/>
      <c r="C9" s="11"/>
      <c r="D9" s="821" t="s">
        <v>148</v>
      </c>
      <c r="E9" s="822"/>
      <c r="F9" s="822"/>
      <c r="G9" s="822"/>
      <c r="H9" s="822"/>
      <c r="I9" s="822"/>
      <c r="J9" s="822"/>
      <c r="K9" s="823"/>
      <c r="L9" s="856"/>
      <c r="S9" s="62">
        <v>48</v>
      </c>
      <c r="T9" s="62">
        <v>25</v>
      </c>
      <c r="U9" s="62">
        <f>+(S9-T9)/8</f>
        <v>2.875</v>
      </c>
    </row>
    <row r="10" spans="1:23" ht="23.45" thickBot="1">
      <c r="A10" s="6"/>
      <c r="B10" s="1" t="s">
        <v>18</v>
      </c>
      <c r="C10" s="1"/>
      <c r="D10" s="2" t="s">
        <v>5</v>
      </c>
      <c r="E10" s="2" t="s">
        <v>139</v>
      </c>
      <c r="F10" s="2" t="s">
        <v>140</v>
      </c>
      <c r="G10" s="2" t="s">
        <v>141</v>
      </c>
      <c r="H10" s="2" t="s">
        <v>142</v>
      </c>
      <c r="I10" s="2" t="s">
        <v>143</v>
      </c>
      <c r="J10" s="2" t="s">
        <v>144</v>
      </c>
      <c r="K10" s="2" t="s">
        <v>145</v>
      </c>
      <c r="L10" s="856"/>
      <c r="S10" s="12" t="s">
        <v>149</v>
      </c>
      <c r="T10" s="61" t="s">
        <v>150</v>
      </c>
      <c r="U10" t="s">
        <v>151</v>
      </c>
      <c r="V10" t="s">
        <v>152</v>
      </c>
      <c r="W10" s="62" t="s">
        <v>153</v>
      </c>
    </row>
    <row r="11" spans="1:23" ht="12.95" thickBot="1">
      <c r="A11" s="6"/>
      <c r="B11" s="3" t="s">
        <v>154</v>
      </c>
      <c r="C11" s="4" t="s">
        <v>11</v>
      </c>
      <c r="D11" s="5" t="s">
        <v>20</v>
      </c>
      <c r="E11" s="110"/>
      <c r="F11" s="52"/>
      <c r="G11" s="50"/>
      <c r="H11" s="5">
        <v>22</v>
      </c>
      <c r="I11" s="50"/>
      <c r="J11" s="50"/>
      <c r="K11" s="5">
        <v>18</v>
      </c>
      <c r="L11" s="856"/>
      <c r="S11">
        <v>2023</v>
      </c>
      <c r="T11" s="61">
        <f>+S6-U6</f>
        <v>315</v>
      </c>
      <c r="U11" s="60">
        <f>+S7-U7</f>
        <v>20.75</v>
      </c>
      <c r="V11">
        <f>+S8-U8</f>
        <v>29.625</v>
      </c>
      <c r="W11" s="62">
        <f>+S9-U9</f>
        <v>45.125</v>
      </c>
    </row>
    <row r="12" spans="1:23" ht="12.95" thickBot="1">
      <c r="A12" s="6"/>
      <c r="B12" s="6"/>
      <c r="C12" s="130" t="s">
        <v>15</v>
      </c>
      <c r="D12" s="7"/>
      <c r="E12" s="52"/>
      <c r="F12" s="52"/>
      <c r="G12" s="52"/>
      <c r="H12" s="8"/>
      <c r="I12" s="52"/>
      <c r="J12" s="52"/>
      <c r="K12" s="8"/>
      <c r="L12" s="856"/>
      <c r="S12">
        <v>2024</v>
      </c>
      <c r="T12" s="61">
        <f>+T11-U6</f>
        <v>280</v>
      </c>
      <c r="U12" s="60">
        <f>+U11-U7</f>
        <v>19.5</v>
      </c>
      <c r="V12">
        <f>+V11-U8</f>
        <v>28.25</v>
      </c>
      <c r="W12" s="62">
        <f>+W11-U9</f>
        <v>42.25</v>
      </c>
    </row>
    <row r="13" spans="1:23" ht="12.95" thickBot="1">
      <c r="A13" s="6"/>
      <c r="B13" s="6"/>
      <c r="C13" s="9"/>
      <c r="D13" s="818" t="s">
        <v>16</v>
      </c>
      <c r="E13" s="819"/>
      <c r="F13" s="819"/>
      <c r="G13" s="819"/>
      <c r="H13" s="819"/>
      <c r="I13" s="819"/>
      <c r="J13" s="819"/>
      <c r="K13" s="820"/>
      <c r="L13" s="856"/>
      <c r="S13">
        <v>2025</v>
      </c>
      <c r="T13" s="61">
        <f>+T12-U6</f>
        <v>245</v>
      </c>
      <c r="U13" s="60">
        <f>+U12-U7</f>
        <v>18.25</v>
      </c>
      <c r="V13">
        <f>+V12-U8</f>
        <v>26.875</v>
      </c>
      <c r="W13" s="62">
        <f>+W12-U9</f>
        <v>39.375</v>
      </c>
    </row>
    <row r="14" spans="1:23" ht="12.95" thickBot="1">
      <c r="A14" s="45"/>
      <c r="B14" s="10"/>
      <c r="C14" s="11"/>
      <c r="D14" s="821" t="s">
        <v>22</v>
      </c>
      <c r="E14" s="822"/>
      <c r="F14" s="822"/>
      <c r="G14" s="822"/>
      <c r="H14" s="822"/>
      <c r="I14" s="822"/>
      <c r="J14" s="822"/>
      <c r="K14" s="823"/>
      <c r="L14" s="857"/>
    </row>
    <row r="15" spans="1:23" ht="23.45" thickBot="1">
      <c r="A15" s="46"/>
      <c r="B15" s="1" t="s">
        <v>23</v>
      </c>
      <c r="C15" s="1"/>
      <c r="D15" s="2" t="s">
        <v>5</v>
      </c>
      <c r="E15" s="2" t="s">
        <v>139</v>
      </c>
      <c r="F15" s="2" t="s">
        <v>140</v>
      </c>
      <c r="G15" s="2" t="s">
        <v>141</v>
      </c>
      <c r="H15" s="2" t="s">
        <v>142</v>
      </c>
      <c r="I15" s="2" t="s">
        <v>143</v>
      </c>
      <c r="J15" s="2" t="s">
        <v>144</v>
      </c>
      <c r="K15" s="2" t="s">
        <v>145</v>
      </c>
      <c r="L15" s="855"/>
    </row>
    <row r="16" spans="1:23" ht="12.95" customHeight="1" thickBot="1">
      <c r="A16" s="45"/>
      <c r="B16" s="3"/>
      <c r="C16" s="4" t="s">
        <v>11</v>
      </c>
      <c r="D16" s="5" t="s">
        <v>24</v>
      </c>
      <c r="E16" s="110"/>
      <c r="F16" s="52"/>
      <c r="G16" s="50"/>
      <c r="H16" s="5">
        <v>48</v>
      </c>
      <c r="I16" s="50"/>
      <c r="J16" s="50"/>
      <c r="K16" s="5">
        <v>39</v>
      </c>
      <c r="L16" s="856"/>
    </row>
    <row r="17" spans="1:12" ht="12.95" thickBot="1">
      <c r="A17" s="45"/>
      <c r="B17" s="6" t="s">
        <v>155</v>
      </c>
      <c r="C17" s="130" t="s">
        <v>15</v>
      </c>
      <c r="D17" s="7"/>
      <c r="E17" s="52"/>
      <c r="F17" s="52"/>
      <c r="G17" s="52"/>
      <c r="H17" s="8"/>
      <c r="I17" s="52"/>
      <c r="J17" s="52"/>
      <c r="K17" s="8"/>
      <c r="L17" s="856"/>
    </row>
    <row r="18" spans="1:12" ht="12.95" thickBot="1">
      <c r="A18" s="45"/>
      <c r="B18" s="6"/>
      <c r="C18" s="9"/>
      <c r="D18" s="818" t="s">
        <v>16</v>
      </c>
      <c r="E18" s="819"/>
      <c r="F18" s="819"/>
      <c r="G18" s="819"/>
      <c r="H18" s="819"/>
      <c r="I18" s="819"/>
      <c r="J18" s="819"/>
      <c r="K18" s="820"/>
      <c r="L18" s="856"/>
    </row>
    <row r="19" spans="1:12" ht="12.95" thickBot="1">
      <c r="A19" s="45"/>
      <c r="B19" s="10"/>
      <c r="C19" s="11"/>
      <c r="D19" s="821" t="s">
        <v>22</v>
      </c>
      <c r="E19" s="822"/>
      <c r="F19" s="822"/>
      <c r="G19" s="822"/>
      <c r="H19" s="822"/>
      <c r="I19" s="822"/>
      <c r="J19" s="822"/>
      <c r="K19" s="823"/>
      <c r="L19" s="856"/>
    </row>
    <row r="20" spans="1:12" ht="23.45" thickBot="1">
      <c r="A20" s="45"/>
      <c r="B20" s="1" t="s">
        <v>27</v>
      </c>
      <c r="C20" s="1"/>
      <c r="D20" s="2" t="s">
        <v>5</v>
      </c>
      <c r="E20" s="2" t="s">
        <v>139</v>
      </c>
      <c r="F20" s="2" t="s">
        <v>140</v>
      </c>
      <c r="G20" s="2" t="s">
        <v>141</v>
      </c>
      <c r="H20" s="2" t="s">
        <v>142</v>
      </c>
      <c r="I20" s="2" t="s">
        <v>143</v>
      </c>
      <c r="J20" s="2" t="s">
        <v>144</v>
      </c>
      <c r="K20" s="2" t="s">
        <v>145</v>
      </c>
      <c r="L20" s="856"/>
    </row>
    <row r="21" spans="1:12" ht="12.95" thickBot="1">
      <c r="A21" s="45"/>
      <c r="B21" s="3" t="s">
        <v>156</v>
      </c>
      <c r="C21" s="4" t="s">
        <v>11</v>
      </c>
      <c r="D21" s="47">
        <v>0.37</v>
      </c>
      <c r="E21" s="110"/>
      <c r="F21" s="52"/>
      <c r="G21" s="50"/>
      <c r="H21" s="47">
        <v>0.31</v>
      </c>
      <c r="I21" s="50"/>
      <c r="J21" s="50"/>
      <c r="K21" s="47">
        <v>0.27</v>
      </c>
      <c r="L21" s="856"/>
    </row>
    <row r="22" spans="1:12" ht="12.95" thickBot="1">
      <c r="A22" s="45"/>
      <c r="B22" s="6"/>
      <c r="C22" s="130" t="s">
        <v>15</v>
      </c>
      <c r="D22" s="7"/>
      <c r="E22" s="52"/>
      <c r="F22" s="52"/>
      <c r="G22" s="52"/>
      <c r="H22" s="8"/>
      <c r="I22" s="52"/>
      <c r="J22" s="52"/>
      <c r="K22" s="8"/>
      <c r="L22" s="856"/>
    </row>
    <row r="23" spans="1:12" ht="12.95" thickBot="1">
      <c r="A23" s="45"/>
      <c r="B23" s="6"/>
      <c r="C23" s="9"/>
      <c r="D23" s="818" t="s">
        <v>16</v>
      </c>
      <c r="E23" s="819"/>
      <c r="F23" s="819"/>
      <c r="G23" s="819"/>
      <c r="H23" s="819"/>
      <c r="I23" s="819"/>
      <c r="J23" s="819"/>
      <c r="K23" s="820"/>
      <c r="L23" s="856"/>
    </row>
    <row r="24" spans="1:12" ht="12.95" thickBot="1">
      <c r="A24" s="45"/>
      <c r="B24" s="10"/>
      <c r="C24" s="11"/>
      <c r="D24" s="821" t="s">
        <v>30</v>
      </c>
      <c r="E24" s="822"/>
      <c r="F24" s="822"/>
      <c r="G24" s="822"/>
      <c r="H24" s="822"/>
      <c r="I24" s="822"/>
      <c r="J24" s="822"/>
      <c r="K24" s="823"/>
      <c r="L24" s="857"/>
    </row>
    <row r="25" spans="1:12" ht="23.45" thickBot="1">
      <c r="A25" s="46"/>
      <c r="B25" s="1" t="s">
        <v>31</v>
      </c>
      <c r="C25" s="1"/>
      <c r="D25" s="2" t="s">
        <v>5</v>
      </c>
      <c r="E25" s="2" t="s">
        <v>139</v>
      </c>
      <c r="F25" s="2" t="s">
        <v>140</v>
      </c>
      <c r="G25" s="2" t="s">
        <v>141</v>
      </c>
      <c r="H25" s="2" t="s">
        <v>142</v>
      </c>
      <c r="I25" s="2" t="s">
        <v>143</v>
      </c>
      <c r="J25" s="2" t="s">
        <v>144</v>
      </c>
      <c r="K25" s="2" t="s">
        <v>145</v>
      </c>
      <c r="L25" s="855"/>
    </row>
    <row r="26" spans="1:12" ht="57.95" thickBot="1">
      <c r="A26" s="45"/>
      <c r="B26" s="8" t="s">
        <v>157</v>
      </c>
      <c r="C26" s="4" t="s">
        <v>11</v>
      </c>
      <c r="D26" s="5" t="s">
        <v>13</v>
      </c>
      <c r="E26" s="110"/>
      <c r="F26" s="8" t="s">
        <v>13</v>
      </c>
      <c r="G26" s="5" t="s">
        <v>13</v>
      </c>
      <c r="H26" s="5" t="s">
        <v>13</v>
      </c>
      <c r="I26" s="5" t="s">
        <v>13</v>
      </c>
      <c r="J26" s="5" t="s">
        <v>13</v>
      </c>
      <c r="K26" s="5" t="s">
        <v>35</v>
      </c>
      <c r="L26" s="856"/>
    </row>
    <row r="27" spans="1:12" ht="12.95" thickBot="1">
      <c r="A27" s="45"/>
      <c r="B27" s="6"/>
      <c r="C27" s="130" t="s">
        <v>15</v>
      </c>
      <c r="D27" s="7"/>
      <c r="E27" s="52"/>
      <c r="F27" s="8"/>
      <c r="G27" s="8"/>
      <c r="H27" s="8"/>
      <c r="I27" s="8"/>
      <c r="J27" s="8"/>
      <c r="K27" s="8"/>
      <c r="L27" s="856"/>
    </row>
    <row r="28" spans="1:12" ht="12.95" thickBot="1">
      <c r="A28" s="45"/>
      <c r="B28" s="6"/>
      <c r="C28" s="9"/>
      <c r="D28" s="818" t="s">
        <v>36</v>
      </c>
      <c r="E28" s="819"/>
      <c r="F28" s="819"/>
      <c r="G28" s="819"/>
      <c r="H28" s="819"/>
      <c r="I28" s="819"/>
      <c r="J28" s="819"/>
      <c r="K28" s="820"/>
      <c r="L28" s="856"/>
    </row>
    <row r="29" spans="1:12" ht="12.95" thickBot="1">
      <c r="A29" s="45"/>
      <c r="B29" s="10"/>
      <c r="C29" s="11"/>
      <c r="D29" s="821" t="s">
        <v>37</v>
      </c>
      <c r="E29" s="822"/>
      <c r="F29" s="822"/>
      <c r="G29" s="822"/>
      <c r="H29" s="822"/>
      <c r="I29" s="822"/>
      <c r="J29" s="822"/>
      <c r="K29" s="823"/>
      <c r="L29" s="856"/>
    </row>
    <row r="30" spans="1:12" ht="12.95" hidden="1" thickBot="1">
      <c r="A30" s="45"/>
      <c r="B30" s="1" t="s">
        <v>38</v>
      </c>
      <c r="C30" s="1"/>
      <c r="D30" s="2" t="s">
        <v>5</v>
      </c>
      <c r="E30" s="2" t="s">
        <v>6</v>
      </c>
      <c r="F30" s="2"/>
      <c r="G30" s="2" t="s">
        <v>7</v>
      </c>
      <c r="H30" s="2"/>
      <c r="I30" s="2"/>
      <c r="J30" s="2"/>
      <c r="K30" s="2" t="s">
        <v>39</v>
      </c>
      <c r="L30" s="856"/>
    </row>
    <row r="31" spans="1:12" ht="12.95" hidden="1" thickBot="1">
      <c r="A31" s="45"/>
      <c r="B31" s="3"/>
      <c r="C31" s="4" t="s">
        <v>11</v>
      </c>
      <c r="D31" s="5"/>
      <c r="E31" s="5"/>
      <c r="F31" s="5"/>
      <c r="G31" s="5"/>
      <c r="H31" s="5"/>
      <c r="I31" s="5"/>
      <c r="J31" s="5"/>
      <c r="K31" s="5"/>
      <c r="L31" s="856"/>
    </row>
    <row r="32" spans="1:12" ht="12.95" hidden="1" thickBot="1">
      <c r="A32" s="45"/>
      <c r="B32" s="6"/>
      <c r="C32" s="130" t="s">
        <v>15</v>
      </c>
      <c r="D32" s="7"/>
      <c r="E32" s="8"/>
      <c r="F32" s="8"/>
      <c r="G32" s="8"/>
      <c r="H32" s="8"/>
      <c r="I32" s="8"/>
      <c r="J32" s="8"/>
      <c r="K32" s="8"/>
      <c r="L32" s="856"/>
    </row>
    <row r="33" spans="1:12" ht="12.95" hidden="1" thickBot="1">
      <c r="A33" s="6"/>
      <c r="B33" s="6"/>
      <c r="C33" s="9"/>
      <c r="D33" s="818" t="s">
        <v>36</v>
      </c>
      <c r="E33" s="819"/>
      <c r="F33" s="819"/>
      <c r="G33" s="819"/>
      <c r="H33" s="819"/>
      <c r="I33" s="819"/>
      <c r="J33" s="819"/>
      <c r="K33" s="820"/>
      <c r="L33" s="856"/>
    </row>
    <row r="34" spans="1:12" ht="12.95" hidden="1" thickBot="1">
      <c r="A34" s="10"/>
      <c r="B34" s="10"/>
      <c r="C34" s="11"/>
      <c r="D34" s="825"/>
      <c r="E34" s="827"/>
      <c r="F34" s="827"/>
      <c r="G34" s="827"/>
      <c r="H34" s="827"/>
      <c r="I34" s="827"/>
      <c r="J34" s="827"/>
      <c r="K34" s="826"/>
      <c r="L34" s="857"/>
    </row>
    <row r="35" spans="1:12" ht="12.95" hidden="1" thickBot="1">
      <c r="A35" s="12"/>
      <c r="B35" s="12"/>
      <c r="C35" s="12"/>
      <c r="D35" s="12"/>
      <c r="E35" s="12"/>
      <c r="F35" s="12"/>
      <c r="G35" s="12"/>
      <c r="H35" s="12"/>
      <c r="I35" s="12"/>
      <c r="J35" s="12"/>
      <c r="K35" s="12"/>
      <c r="L35" s="12"/>
    </row>
    <row r="36" spans="1:12" ht="12.95" hidden="1" thickBot="1">
      <c r="A36" s="12"/>
      <c r="B36" s="12"/>
      <c r="C36" s="12"/>
      <c r="D36" s="12"/>
      <c r="E36" s="12"/>
      <c r="F36" s="12"/>
      <c r="G36" s="12"/>
      <c r="H36" s="12"/>
      <c r="I36" s="12"/>
      <c r="J36" s="12"/>
      <c r="K36" s="12"/>
      <c r="L36" s="12"/>
    </row>
    <row r="37" spans="1:12" ht="23.45" thickBot="1">
      <c r="A37" s="13" t="s">
        <v>40</v>
      </c>
      <c r="B37" s="14" t="s">
        <v>41</v>
      </c>
      <c r="C37" s="14"/>
      <c r="D37" s="15" t="s">
        <v>42</v>
      </c>
      <c r="E37" s="2" t="s">
        <v>139</v>
      </c>
      <c r="F37" s="2" t="s">
        <v>140</v>
      </c>
      <c r="G37" s="2" t="s">
        <v>141</v>
      </c>
      <c r="H37" s="2" t="s">
        <v>142</v>
      </c>
      <c r="I37" s="2" t="s">
        <v>143</v>
      </c>
      <c r="J37" s="2" t="s">
        <v>144</v>
      </c>
      <c r="K37" s="2" t="s">
        <v>145</v>
      </c>
      <c r="L37" s="49" t="s">
        <v>43</v>
      </c>
    </row>
    <row r="38" spans="1:12" ht="57.95" customHeight="1" thickBot="1">
      <c r="A38" s="858" t="s">
        <v>44</v>
      </c>
      <c r="B38" s="3" t="s">
        <v>158</v>
      </c>
      <c r="C38" s="4" t="s">
        <v>11</v>
      </c>
      <c r="D38" s="47">
        <v>0.26</v>
      </c>
      <c r="E38" s="111"/>
      <c r="F38" s="67"/>
      <c r="G38" s="50"/>
      <c r="H38" s="47">
        <v>0.46</v>
      </c>
      <c r="I38" s="50"/>
      <c r="J38" s="50"/>
      <c r="K38" s="47">
        <v>0.65</v>
      </c>
      <c r="L38" s="824" t="s">
        <v>46</v>
      </c>
    </row>
    <row r="39" spans="1:12" ht="12.95" thickBot="1">
      <c r="A39" s="859"/>
      <c r="B39" s="6"/>
      <c r="C39" s="130" t="s">
        <v>15</v>
      </c>
      <c r="D39" s="7"/>
      <c r="E39" s="52"/>
      <c r="F39" s="69"/>
      <c r="G39" s="52"/>
      <c r="H39" s="8"/>
      <c r="I39" s="52"/>
      <c r="J39" s="52"/>
      <c r="K39" s="8"/>
      <c r="L39" s="824"/>
    </row>
    <row r="40" spans="1:12" ht="12.95" thickBot="1">
      <c r="A40" s="859"/>
      <c r="B40" s="6"/>
      <c r="C40" s="9"/>
      <c r="D40" s="818" t="s">
        <v>47</v>
      </c>
      <c r="E40" s="819"/>
      <c r="F40" s="819"/>
      <c r="G40" s="819"/>
      <c r="H40" s="819"/>
      <c r="I40" s="819"/>
      <c r="J40" s="819"/>
      <c r="K40" s="820"/>
      <c r="L40" s="824"/>
    </row>
    <row r="41" spans="1:12" ht="12.95" thickBot="1">
      <c r="A41" s="859"/>
      <c r="B41" s="10"/>
      <c r="C41" s="11"/>
      <c r="D41" s="825"/>
      <c r="E41" s="826"/>
      <c r="F41" s="123"/>
      <c r="G41" s="825"/>
      <c r="H41" s="827"/>
      <c r="I41" s="827"/>
      <c r="J41" s="827"/>
      <c r="K41" s="826"/>
      <c r="L41" s="824"/>
    </row>
    <row r="42" spans="1:12" ht="23.45" thickBot="1">
      <c r="A42" s="859"/>
      <c r="B42" s="1" t="s">
        <v>48</v>
      </c>
      <c r="C42" s="1"/>
      <c r="D42" s="2" t="s">
        <v>5</v>
      </c>
      <c r="E42" s="2" t="s">
        <v>139</v>
      </c>
      <c r="F42" s="2" t="s">
        <v>140</v>
      </c>
      <c r="G42" s="2" t="s">
        <v>141</v>
      </c>
      <c r="H42" s="2" t="s">
        <v>142</v>
      </c>
      <c r="I42" s="2" t="s">
        <v>143</v>
      </c>
      <c r="J42" s="2" t="s">
        <v>144</v>
      </c>
      <c r="K42" s="2" t="s">
        <v>145</v>
      </c>
      <c r="L42" s="824"/>
    </row>
    <row r="43" spans="1:12" ht="12.95" thickBot="1">
      <c r="A43" s="859"/>
      <c r="B43" s="3" t="s">
        <v>159</v>
      </c>
      <c r="C43" s="4" t="s">
        <v>11</v>
      </c>
      <c r="D43" s="47">
        <v>0.39</v>
      </c>
      <c r="E43" s="111"/>
      <c r="F43" s="66"/>
      <c r="G43" s="50"/>
      <c r="H43" s="47">
        <v>0.51</v>
      </c>
      <c r="I43" s="50"/>
      <c r="J43" s="50"/>
      <c r="K43" s="47">
        <v>0.65</v>
      </c>
      <c r="L43" s="824"/>
    </row>
    <row r="44" spans="1:12" ht="12.95" thickBot="1">
      <c r="A44" s="859"/>
      <c r="B44" s="6"/>
      <c r="C44" s="130" t="s">
        <v>15</v>
      </c>
      <c r="D44" s="7"/>
      <c r="E44" s="52"/>
      <c r="F44" s="69"/>
      <c r="G44" s="52"/>
      <c r="H44" s="8"/>
      <c r="I44" s="52"/>
      <c r="J44" s="52"/>
      <c r="K44" s="8"/>
      <c r="L44" s="824"/>
    </row>
    <row r="45" spans="1:12" ht="12.95" thickBot="1">
      <c r="A45" s="859"/>
      <c r="B45" s="6"/>
      <c r="C45" s="9"/>
      <c r="D45" s="818" t="s">
        <v>36</v>
      </c>
      <c r="E45" s="819"/>
      <c r="F45" s="819"/>
      <c r="G45" s="819"/>
      <c r="H45" s="819"/>
      <c r="I45" s="819"/>
      <c r="J45" s="819"/>
      <c r="K45" s="820"/>
      <c r="L45" s="824"/>
    </row>
    <row r="46" spans="1:12" ht="12.95" thickBot="1">
      <c r="A46" s="859"/>
      <c r="B46" s="10"/>
      <c r="C46" s="11"/>
      <c r="D46" s="821" t="s">
        <v>47</v>
      </c>
      <c r="E46" s="822"/>
      <c r="F46" s="822"/>
      <c r="G46" s="822"/>
      <c r="H46" s="822"/>
      <c r="I46" s="822"/>
      <c r="J46" s="822"/>
      <c r="K46" s="823"/>
      <c r="L46" s="824"/>
    </row>
    <row r="47" spans="1:12" ht="23.45" thickBot="1">
      <c r="A47" s="859"/>
      <c r="B47" s="14" t="s">
        <v>50</v>
      </c>
      <c r="C47" s="14"/>
      <c r="D47" s="15" t="s">
        <v>5</v>
      </c>
      <c r="E47" s="2" t="s">
        <v>139</v>
      </c>
      <c r="F47" s="2" t="s">
        <v>140</v>
      </c>
      <c r="G47" s="2" t="s">
        <v>141</v>
      </c>
      <c r="H47" s="2" t="s">
        <v>142</v>
      </c>
      <c r="I47" s="2" t="s">
        <v>143</v>
      </c>
      <c r="J47" s="2" t="s">
        <v>144</v>
      </c>
      <c r="K47" s="2" t="s">
        <v>145</v>
      </c>
      <c r="L47" s="104"/>
    </row>
    <row r="48" spans="1:12" ht="12.95" thickBot="1">
      <c r="A48" s="859"/>
      <c r="B48" s="3" t="s">
        <v>160</v>
      </c>
      <c r="C48" s="4" t="s">
        <v>11</v>
      </c>
      <c r="D48" s="47">
        <v>0.71</v>
      </c>
      <c r="E48" s="111"/>
      <c r="F48" s="112">
        <v>0.9</v>
      </c>
      <c r="G48" s="47">
        <v>0.91</v>
      </c>
      <c r="H48" s="47">
        <v>0.92</v>
      </c>
      <c r="I48" s="47">
        <v>0.92</v>
      </c>
      <c r="J48" s="47">
        <v>0.93</v>
      </c>
      <c r="K48" s="47">
        <v>0.95</v>
      </c>
      <c r="L48" s="824"/>
    </row>
    <row r="49" spans="1:12" ht="12.95" thickBot="1">
      <c r="A49" s="859"/>
      <c r="B49" s="6"/>
      <c r="C49" s="130" t="s">
        <v>15</v>
      </c>
      <c r="D49" s="7"/>
      <c r="E49" s="52"/>
      <c r="F49" s="65"/>
      <c r="G49" s="8"/>
      <c r="H49" s="8"/>
      <c r="I49" s="8"/>
      <c r="J49" s="8"/>
      <c r="K49" s="8"/>
      <c r="L49" s="824"/>
    </row>
    <row r="50" spans="1:12" ht="12.95" thickBot="1">
      <c r="A50" s="859"/>
      <c r="B50" s="6"/>
      <c r="C50" s="9"/>
      <c r="D50" s="818" t="s">
        <v>36</v>
      </c>
      <c r="E50" s="819"/>
      <c r="F50" s="819"/>
      <c r="G50" s="819"/>
      <c r="H50" s="819"/>
      <c r="I50" s="819"/>
      <c r="J50" s="819"/>
      <c r="K50" s="820"/>
      <c r="L50" s="824"/>
    </row>
    <row r="51" spans="1:12" ht="12.95" thickBot="1">
      <c r="A51" s="859"/>
      <c r="B51" s="10"/>
      <c r="C51" s="11"/>
      <c r="D51" s="821" t="s">
        <v>161</v>
      </c>
      <c r="E51" s="822"/>
      <c r="F51" s="822"/>
      <c r="G51" s="822"/>
      <c r="H51" s="822"/>
      <c r="I51" s="822"/>
      <c r="J51" s="822"/>
      <c r="K51" s="823"/>
      <c r="L51" s="824"/>
    </row>
    <row r="52" spans="1:12" ht="23.45" thickBot="1">
      <c r="A52" s="859"/>
      <c r="B52" s="1" t="s">
        <v>52</v>
      </c>
      <c r="C52" s="1"/>
      <c r="D52" s="2" t="s">
        <v>5</v>
      </c>
      <c r="E52" s="2" t="s">
        <v>139</v>
      </c>
      <c r="F52" s="2" t="s">
        <v>162</v>
      </c>
      <c r="G52" s="2" t="s">
        <v>141</v>
      </c>
      <c r="H52" s="2" t="s">
        <v>142</v>
      </c>
      <c r="I52" s="2" t="s">
        <v>143</v>
      </c>
      <c r="J52" s="2" t="s">
        <v>144</v>
      </c>
      <c r="K52" s="2" t="s">
        <v>145</v>
      </c>
      <c r="L52" s="824"/>
    </row>
    <row r="53" spans="1:12" ht="12.95" thickBot="1">
      <c r="A53" s="859"/>
      <c r="B53" s="3" t="s">
        <v>163</v>
      </c>
      <c r="C53" s="4" t="s">
        <v>11</v>
      </c>
      <c r="D53" s="48">
        <v>0.108</v>
      </c>
      <c r="E53" s="111"/>
      <c r="F53" s="64">
        <v>0.108</v>
      </c>
      <c r="G53" s="5" t="s">
        <v>13</v>
      </c>
      <c r="H53" s="47">
        <v>0.12</v>
      </c>
      <c r="I53" s="5" t="s">
        <v>13</v>
      </c>
      <c r="J53" s="5" t="s">
        <v>13</v>
      </c>
      <c r="K53" s="47">
        <v>0.15</v>
      </c>
      <c r="L53" s="824"/>
    </row>
    <row r="54" spans="1:12" ht="12.95" thickBot="1">
      <c r="A54" s="859"/>
      <c r="B54" s="6"/>
      <c r="C54" s="130" t="s">
        <v>15</v>
      </c>
      <c r="D54" s="7"/>
      <c r="E54" s="52"/>
      <c r="F54" s="65"/>
      <c r="G54" s="8"/>
      <c r="H54" s="8"/>
      <c r="I54" s="8"/>
      <c r="J54" s="8"/>
      <c r="K54" s="8"/>
      <c r="L54" s="824"/>
    </row>
    <row r="55" spans="1:12" ht="12.95" thickBot="1">
      <c r="A55" s="859"/>
      <c r="B55" s="6"/>
      <c r="C55" s="9"/>
      <c r="D55" s="818" t="s">
        <v>36</v>
      </c>
      <c r="E55" s="819"/>
      <c r="F55" s="819"/>
      <c r="G55" s="819"/>
      <c r="H55" s="819"/>
      <c r="I55" s="819"/>
      <c r="J55" s="819"/>
      <c r="K55" s="820"/>
      <c r="L55" s="824"/>
    </row>
    <row r="56" spans="1:12" ht="12.95" thickBot="1">
      <c r="A56" s="859"/>
      <c r="B56" s="10"/>
      <c r="C56" s="11"/>
      <c r="D56" s="821" t="s">
        <v>54</v>
      </c>
      <c r="E56" s="822"/>
      <c r="F56" s="822"/>
      <c r="G56" s="822"/>
      <c r="H56" s="822"/>
      <c r="I56" s="822"/>
      <c r="J56" s="822"/>
      <c r="K56" s="823"/>
      <c r="L56" s="824"/>
    </row>
    <row r="57" spans="1:12" ht="23.45" thickBot="1">
      <c r="A57" s="859"/>
      <c r="B57" s="14" t="s">
        <v>55</v>
      </c>
      <c r="C57" s="14"/>
      <c r="D57" s="15" t="s">
        <v>5</v>
      </c>
      <c r="E57" s="2" t="s">
        <v>139</v>
      </c>
      <c r="F57" s="2" t="s">
        <v>140</v>
      </c>
      <c r="G57" s="2" t="s">
        <v>141</v>
      </c>
      <c r="H57" s="2" t="s">
        <v>142</v>
      </c>
      <c r="I57" s="2" t="s">
        <v>143</v>
      </c>
      <c r="J57" s="2" t="s">
        <v>144</v>
      </c>
      <c r="K57" s="2" t="s">
        <v>145</v>
      </c>
      <c r="L57" s="104"/>
    </row>
    <row r="58" spans="1:12" ht="23.45" thickBot="1">
      <c r="A58" s="859"/>
      <c r="B58" s="3" t="s">
        <v>164</v>
      </c>
      <c r="C58" s="4" t="s">
        <v>11</v>
      </c>
      <c r="D58" s="5"/>
      <c r="E58" s="111"/>
      <c r="F58" s="65" t="s">
        <v>57</v>
      </c>
      <c r="G58" s="5" t="s">
        <v>13</v>
      </c>
      <c r="H58" s="5" t="s">
        <v>13</v>
      </c>
      <c r="I58" s="5" t="s">
        <v>13</v>
      </c>
      <c r="J58" s="5" t="s">
        <v>13</v>
      </c>
      <c r="K58" s="47">
        <v>0.8</v>
      </c>
      <c r="L58" s="824"/>
    </row>
    <row r="59" spans="1:12" ht="12.95" thickBot="1">
      <c r="A59" s="859"/>
      <c r="B59" s="6"/>
      <c r="C59" s="130" t="s">
        <v>15</v>
      </c>
      <c r="D59" s="7"/>
      <c r="E59" s="52"/>
      <c r="F59" s="65"/>
      <c r="G59" s="8"/>
      <c r="H59" s="8"/>
      <c r="I59" s="8"/>
      <c r="J59" s="8"/>
      <c r="K59" s="8"/>
      <c r="L59" s="824"/>
    </row>
    <row r="60" spans="1:12" ht="12.95" thickBot="1">
      <c r="A60" s="859"/>
      <c r="B60" s="6"/>
      <c r="C60" s="9"/>
      <c r="D60" s="818" t="s">
        <v>36</v>
      </c>
      <c r="E60" s="819"/>
      <c r="F60" s="819"/>
      <c r="G60" s="819"/>
      <c r="H60" s="819"/>
      <c r="I60" s="819"/>
      <c r="J60" s="819"/>
      <c r="K60" s="820"/>
      <c r="L60" s="824"/>
    </row>
    <row r="61" spans="1:12" ht="12.95" thickBot="1">
      <c r="A61" s="6"/>
      <c r="B61" s="10"/>
      <c r="C61" s="11"/>
      <c r="D61" s="825" t="s">
        <v>58</v>
      </c>
      <c r="E61" s="826"/>
      <c r="F61" s="123"/>
      <c r="G61" s="825"/>
      <c r="H61" s="827"/>
      <c r="I61" s="827"/>
      <c r="J61" s="827"/>
      <c r="K61" s="826"/>
      <c r="L61" s="824"/>
    </row>
    <row r="62" spans="1:12" ht="12.95" hidden="1" thickBot="1">
      <c r="A62" s="6"/>
      <c r="B62" s="1" t="s">
        <v>48</v>
      </c>
      <c r="C62" s="1"/>
      <c r="D62" s="2" t="s">
        <v>5</v>
      </c>
      <c r="E62" s="2" t="s">
        <v>6</v>
      </c>
      <c r="F62" s="2"/>
      <c r="G62" s="2" t="s">
        <v>7</v>
      </c>
      <c r="H62" s="2"/>
      <c r="I62" s="2"/>
      <c r="J62" s="2"/>
      <c r="K62" s="2" t="s">
        <v>39</v>
      </c>
      <c r="L62" s="824"/>
    </row>
    <row r="63" spans="1:12" ht="12.95" hidden="1" thickBot="1">
      <c r="A63" s="6"/>
      <c r="B63" s="3"/>
      <c r="C63" s="4" t="s">
        <v>11</v>
      </c>
      <c r="D63" s="5"/>
      <c r="E63" s="5"/>
      <c r="F63" s="5"/>
      <c r="G63" s="5"/>
      <c r="H63" s="5"/>
      <c r="I63" s="5"/>
      <c r="J63" s="5"/>
      <c r="K63" s="5"/>
      <c r="L63" s="824"/>
    </row>
    <row r="64" spans="1:12" ht="12.95" hidden="1" thickBot="1">
      <c r="A64" s="6"/>
      <c r="B64" s="6"/>
      <c r="C64" s="130" t="s">
        <v>15</v>
      </c>
      <c r="D64" s="7"/>
      <c r="E64" s="8"/>
      <c r="F64" s="8"/>
      <c r="G64" s="8"/>
      <c r="H64" s="8"/>
      <c r="I64" s="8"/>
      <c r="J64" s="8"/>
      <c r="K64" s="8"/>
      <c r="L64" s="824"/>
    </row>
    <row r="65" spans="1:12" ht="12.95" hidden="1" thickBot="1">
      <c r="A65" s="6"/>
      <c r="B65" s="6"/>
      <c r="C65" s="9"/>
      <c r="D65" s="818" t="s">
        <v>36</v>
      </c>
      <c r="E65" s="819"/>
      <c r="F65" s="819"/>
      <c r="G65" s="819"/>
      <c r="H65" s="819"/>
      <c r="I65" s="819"/>
      <c r="J65" s="819"/>
      <c r="K65" s="820"/>
      <c r="L65" s="824"/>
    </row>
    <row r="66" spans="1:12" ht="12.95" hidden="1" thickBot="1">
      <c r="A66" s="10"/>
      <c r="B66" s="10"/>
      <c r="C66" s="11"/>
      <c r="D66" s="825"/>
      <c r="E66" s="827"/>
      <c r="F66" s="827"/>
      <c r="G66" s="827"/>
      <c r="H66" s="827"/>
      <c r="I66" s="827"/>
      <c r="J66" s="827"/>
      <c r="K66" s="826"/>
      <c r="L66" s="824"/>
    </row>
    <row r="67" spans="1:12" ht="12.95" thickBot="1">
      <c r="A67" s="828" t="s">
        <v>59</v>
      </c>
      <c r="B67" s="127" t="s">
        <v>165</v>
      </c>
      <c r="C67" s="127"/>
      <c r="D67" s="132" t="s">
        <v>61</v>
      </c>
      <c r="E67" s="132" t="s">
        <v>62</v>
      </c>
      <c r="F67" s="132"/>
      <c r="G67" s="132" t="s">
        <v>63</v>
      </c>
      <c r="H67" s="18"/>
      <c r="I67" s="18"/>
      <c r="J67" s="18"/>
      <c r="K67" s="832" t="s">
        <v>64</v>
      </c>
      <c r="L67" s="860"/>
    </row>
    <row r="68" spans="1:12" ht="12.95" thickBot="1">
      <c r="A68" s="829"/>
      <c r="B68" s="132"/>
      <c r="C68" s="132"/>
      <c r="D68" s="132"/>
      <c r="E68" s="132"/>
      <c r="F68" s="132"/>
      <c r="G68" s="132"/>
      <c r="H68" s="18"/>
      <c r="I68" s="18"/>
      <c r="J68" s="18"/>
      <c r="K68" s="832"/>
      <c r="L68" s="833"/>
    </row>
    <row r="69" spans="1:12" ht="12.95" thickBot="1">
      <c r="A69" s="828" t="s">
        <v>166</v>
      </c>
      <c r="B69" s="126" t="s">
        <v>167</v>
      </c>
      <c r="C69" s="17"/>
      <c r="D69" s="834"/>
      <c r="E69" s="835"/>
      <c r="F69" s="835"/>
      <c r="G69" s="835"/>
      <c r="H69" s="835"/>
      <c r="I69" s="835"/>
      <c r="J69" s="835"/>
      <c r="K69" s="835"/>
      <c r="L69" s="836"/>
    </row>
    <row r="70" spans="1:12" ht="23.45" thickBot="1">
      <c r="A70" s="829"/>
      <c r="B70" s="132" t="s">
        <v>168</v>
      </c>
      <c r="C70" s="18"/>
      <c r="D70" s="837"/>
      <c r="E70" s="838"/>
      <c r="F70" s="838"/>
      <c r="G70" s="838"/>
      <c r="H70" s="838"/>
      <c r="I70" s="838"/>
      <c r="J70" s="838"/>
      <c r="K70" s="838"/>
      <c r="L70" s="839"/>
    </row>
    <row r="71" spans="1:12" ht="12.95" thickBot="1">
      <c r="A71" s="12"/>
      <c r="B71" s="12"/>
      <c r="C71" s="12"/>
      <c r="D71" s="12"/>
      <c r="E71" s="12"/>
      <c r="F71" s="12"/>
      <c r="G71" s="12"/>
      <c r="H71" s="12"/>
      <c r="I71" s="12"/>
      <c r="J71" s="12"/>
      <c r="K71" s="12"/>
      <c r="L71" s="12"/>
    </row>
    <row r="72" spans="1:12" ht="12.95" hidden="1" thickBot="1">
      <c r="A72" s="12"/>
      <c r="B72" s="12"/>
      <c r="C72" s="12"/>
      <c r="D72" s="12"/>
      <c r="E72" s="12"/>
      <c r="F72" s="12"/>
      <c r="G72" s="12"/>
      <c r="H72" s="12"/>
      <c r="I72" s="12"/>
      <c r="J72" s="12"/>
      <c r="K72" s="12"/>
      <c r="L72" s="12"/>
    </row>
    <row r="73" spans="1:12" ht="12.95" hidden="1" thickBot="1">
      <c r="A73" s="12"/>
      <c r="B73" s="12"/>
      <c r="C73" s="12"/>
      <c r="D73" s="12"/>
      <c r="E73" s="12"/>
      <c r="F73" s="12"/>
      <c r="G73" s="12"/>
      <c r="H73" s="12"/>
      <c r="I73" s="12"/>
      <c r="J73" s="12"/>
      <c r="K73" s="12"/>
      <c r="L73" s="12"/>
    </row>
    <row r="74" spans="1:12" ht="12.95" hidden="1" thickBot="1">
      <c r="A74" s="12"/>
      <c r="B74" s="12"/>
      <c r="C74" s="12"/>
      <c r="D74" s="12"/>
      <c r="E74" s="12"/>
      <c r="F74" s="12"/>
      <c r="G74" s="12"/>
      <c r="H74" s="12"/>
      <c r="I74" s="12"/>
      <c r="J74" s="12"/>
      <c r="K74" s="12"/>
      <c r="L74" s="12"/>
    </row>
    <row r="75" spans="1:12" ht="27.95" customHeight="1" thickBot="1">
      <c r="A75" s="13" t="s">
        <v>69</v>
      </c>
      <c r="B75" s="14" t="s">
        <v>70</v>
      </c>
      <c r="C75" s="58"/>
      <c r="D75" s="15" t="s">
        <v>5</v>
      </c>
      <c r="E75" s="113" t="s">
        <v>139</v>
      </c>
      <c r="F75" s="15" t="s">
        <v>140</v>
      </c>
      <c r="G75" s="15" t="s">
        <v>169</v>
      </c>
      <c r="H75" s="15" t="s">
        <v>142</v>
      </c>
      <c r="I75" s="15" t="s">
        <v>143</v>
      </c>
      <c r="J75" s="15" t="s">
        <v>144</v>
      </c>
      <c r="K75" s="15" t="s">
        <v>145</v>
      </c>
      <c r="L75" s="16" t="s">
        <v>43</v>
      </c>
    </row>
    <row r="76" spans="1:12" ht="92.45" thickBot="1">
      <c r="A76" s="3" t="s">
        <v>170</v>
      </c>
      <c r="B76" s="3" t="s">
        <v>73</v>
      </c>
      <c r="C76" s="4" t="s">
        <v>11</v>
      </c>
      <c r="D76" s="5" t="s">
        <v>171</v>
      </c>
      <c r="E76" s="114" t="s">
        <v>172</v>
      </c>
      <c r="F76" s="8" t="s">
        <v>74</v>
      </c>
      <c r="G76" s="5" t="s">
        <v>173</v>
      </c>
      <c r="H76" s="5" t="s">
        <v>174</v>
      </c>
      <c r="I76" s="5" t="s">
        <v>175</v>
      </c>
      <c r="J76" s="5" t="s">
        <v>175</v>
      </c>
      <c r="K76" s="5" t="s">
        <v>176</v>
      </c>
      <c r="L76" s="840" t="s">
        <v>76</v>
      </c>
    </row>
    <row r="77" spans="1:12" ht="12.95" thickBot="1">
      <c r="A77" s="851"/>
      <c r="B77" s="6"/>
      <c r="C77" s="130" t="s">
        <v>15</v>
      </c>
      <c r="D77" s="7"/>
      <c r="E77" s="8"/>
      <c r="F77" s="8"/>
      <c r="G77" s="8"/>
      <c r="H77" s="8"/>
      <c r="I77" s="8"/>
      <c r="J77" s="8"/>
      <c r="K77" s="8"/>
      <c r="L77" s="841"/>
    </row>
    <row r="78" spans="1:12" ht="12.95" thickBot="1">
      <c r="A78" s="851"/>
      <c r="B78" s="6"/>
      <c r="C78" s="818" t="s">
        <v>77</v>
      </c>
      <c r="D78" s="819"/>
      <c r="E78" s="819"/>
      <c r="F78" s="819"/>
      <c r="G78" s="819"/>
      <c r="H78" s="819"/>
      <c r="I78" s="819"/>
      <c r="J78" s="819"/>
      <c r="K78" s="820"/>
      <c r="L78" s="841"/>
    </row>
    <row r="79" spans="1:12" ht="10.5" customHeight="1" thickBot="1">
      <c r="A79" s="851"/>
      <c r="B79" s="10"/>
      <c r="C79" s="821"/>
      <c r="D79" s="822"/>
      <c r="E79" s="822"/>
      <c r="F79" s="822"/>
      <c r="G79" s="822"/>
      <c r="H79" s="822"/>
      <c r="I79" s="822"/>
      <c r="J79" s="822"/>
      <c r="K79" s="823"/>
      <c r="L79" s="841"/>
    </row>
    <row r="80" spans="1:12" ht="23.45" customHeight="1" thickBot="1">
      <c r="A80" s="851"/>
      <c r="B80" s="1" t="s">
        <v>78</v>
      </c>
      <c r="C80" s="1"/>
      <c r="D80" s="2" t="s">
        <v>5</v>
      </c>
      <c r="E80" s="2" t="s">
        <v>139</v>
      </c>
      <c r="F80" s="2" t="s">
        <v>140</v>
      </c>
      <c r="G80" s="2" t="s">
        <v>169</v>
      </c>
      <c r="H80" s="2" t="s">
        <v>142</v>
      </c>
      <c r="I80" s="2" t="s">
        <v>143</v>
      </c>
      <c r="J80" s="2" t="s">
        <v>144</v>
      </c>
      <c r="K80" s="2" t="s">
        <v>145</v>
      </c>
      <c r="L80" s="841"/>
    </row>
    <row r="81" spans="1:12" ht="23.45" thickBot="1">
      <c r="A81" s="851"/>
      <c r="B81" s="3" t="s">
        <v>177</v>
      </c>
      <c r="C81" s="20" t="s">
        <v>11</v>
      </c>
      <c r="D81" s="5" t="s">
        <v>178</v>
      </c>
      <c r="E81" s="115"/>
      <c r="F81" s="8" t="s">
        <v>179</v>
      </c>
      <c r="G81" s="5" t="s">
        <v>180</v>
      </c>
      <c r="H81" s="5" t="s">
        <v>181</v>
      </c>
      <c r="I81" s="5" t="s">
        <v>182</v>
      </c>
      <c r="J81" s="5" t="s">
        <v>183</v>
      </c>
      <c r="K81" s="5" t="s">
        <v>181</v>
      </c>
      <c r="L81" s="841"/>
    </row>
    <row r="82" spans="1:12" ht="12.95" thickBot="1">
      <c r="A82" s="851"/>
      <c r="B82" s="6"/>
      <c r="C82" s="4" t="s">
        <v>15</v>
      </c>
      <c r="D82" s="21"/>
      <c r="E82" s="52"/>
      <c r="F82" s="8"/>
      <c r="G82" s="8"/>
      <c r="H82" s="8"/>
      <c r="I82" s="8"/>
      <c r="J82" s="8"/>
      <c r="K82" s="8"/>
      <c r="L82" s="841"/>
    </row>
    <row r="83" spans="1:12" ht="12.95" thickBot="1">
      <c r="A83" s="851"/>
      <c r="B83" s="6"/>
      <c r="C83" s="818" t="s">
        <v>36</v>
      </c>
      <c r="D83" s="819"/>
      <c r="E83" s="819"/>
      <c r="F83" s="819"/>
      <c r="G83" s="819"/>
      <c r="H83" s="819"/>
      <c r="I83" s="819"/>
      <c r="J83" s="819"/>
      <c r="K83" s="820"/>
      <c r="L83" s="841"/>
    </row>
    <row r="84" spans="1:12" ht="12.95" thickBot="1">
      <c r="A84" s="851"/>
      <c r="B84" s="10"/>
      <c r="C84" s="821" t="s">
        <v>184</v>
      </c>
      <c r="D84" s="822"/>
      <c r="E84" s="822"/>
      <c r="F84" s="822"/>
      <c r="G84" s="822"/>
      <c r="H84" s="822"/>
      <c r="I84" s="822"/>
      <c r="J84" s="822"/>
      <c r="K84" s="823"/>
      <c r="L84" s="841"/>
    </row>
    <row r="85" spans="1:12" ht="23.45" customHeight="1" thickBot="1">
      <c r="A85" s="851"/>
      <c r="B85" s="1" t="s">
        <v>85</v>
      </c>
      <c r="C85" s="1"/>
      <c r="D85" s="2" t="s">
        <v>5</v>
      </c>
      <c r="E85" s="2" t="s">
        <v>139</v>
      </c>
      <c r="F85" s="2" t="s">
        <v>140</v>
      </c>
      <c r="G85" s="2" t="s">
        <v>169</v>
      </c>
      <c r="H85" s="2" t="s">
        <v>142</v>
      </c>
      <c r="I85" s="2" t="s">
        <v>143</v>
      </c>
      <c r="J85" s="2" t="s">
        <v>144</v>
      </c>
      <c r="K85" s="2" t="s">
        <v>145</v>
      </c>
      <c r="L85" s="841"/>
    </row>
    <row r="86" spans="1:12" ht="23.45" thickBot="1">
      <c r="A86" s="851"/>
      <c r="B86" s="3" t="s">
        <v>185</v>
      </c>
      <c r="C86" s="20" t="s">
        <v>11</v>
      </c>
      <c r="D86" s="5">
        <v>149</v>
      </c>
      <c r="E86" s="115"/>
      <c r="F86" s="8">
        <v>153</v>
      </c>
      <c r="G86" s="5">
        <v>160</v>
      </c>
      <c r="H86" s="5">
        <v>180</v>
      </c>
      <c r="I86" s="5">
        <v>180</v>
      </c>
      <c r="J86" s="5">
        <v>180</v>
      </c>
      <c r="K86" s="5">
        <v>180</v>
      </c>
      <c r="L86" s="841"/>
    </row>
    <row r="87" spans="1:12" ht="12.95" thickBot="1">
      <c r="A87" s="851"/>
      <c r="B87" s="6"/>
      <c r="C87" s="4" t="s">
        <v>15</v>
      </c>
      <c r="D87" s="21"/>
      <c r="E87" s="52"/>
      <c r="F87" s="8"/>
      <c r="G87" s="8"/>
      <c r="H87" s="8"/>
      <c r="I87" s="8"/>
      <c r="J87" s="8"/>
      <c r="K87" s="8"/>
      <c r="L87" s="841"/>
    </row>
    <row r="88" spans="1:12" ht="12.95" thickBot="1">
      <c r="A88" s="851"/>
      <c r="B88" s="6"/>
      <c r="C88" s="818" t="s">
        <v>36</v>
      </c>
      <c r="D88" s="819"/>
      <c r="E88" s="819"/>
      <c r="F88" s="819"/>
      <c r="G88" s="819"/>
      <c r="H88" s="819"/>
      <c r="I88" s="819"/>
      <c r="J88" s="819"/>
      <c r="K88" s="820"/>
      <c r="L88" s="841"/>
    </row>
    <row r="89" spans="1:12" ht="12.95" thickBot="1">
      <c r="A89" s="861"/>
      <c r="B89" s="10"/>
      <c r="C89" s="821"/>
      <c r="D89" s="822"/>
      <c r="E89" s="822"/>
      <c r="F89" s="822"/>
      <c r="G89" s="822"/>
      <c r="H89" s="822"/>
      <c r="I89" s="822"/>
      <c r="J89" s="822"/>
      <c r="K89" s="823"/>
      <c r="L89" s="841"/>
    </row>
    <row r="90" spans="1:12" ht="25.5" customHeight="1" thickBot="1">
      <c r="A90" s="124" t="s">
        <v>84</v>
      </c>
      <c r="B90" s="1" t="s">
        <v>88</v>
      </c>
      <c r="C90" s="1"/>
      <c r="D90" s="2" t="s">
        <v>5</v>
      </c>
      <c r="E90" s="2" t="s">
        <v>139</v>
      </c>
      <c r="F90" s="2" t="s">
        <v>140</v>
      </c>
      <c r="G90" s="2" t="s">
        <v>169</v>
      </c>
      <c r="H90" s="2" t="s">
        <v>142</v>
      </c>
      <c r="I90" s="2" t="s">
        <v>143</v>
      </c>
      <c r="J90" s="2" t="s">
        <v>144</v>
      </c>
      <c r="K90" s="2" t="s">
        <v>145</v>
      </c>
      <c r="L90" s="841"/>
    </row>
    <row r="91" spans="1:12" ht="54.95" customHeight="1" thickBot="1">
      <c r="A91" s="844"/>
      <c r="B91" s="3" t="s">
        <v>186</v>
      </c>
      <c r="C91" s="20" t="s">
        <v>11</v>
      </c>
      <c r="D91" s="5" t="s">
        <v>187</v>
      </c>
      <c r="E91" s="115"/>
      <c r="F91" s="8" t="s">
        <v>87</v>
      </c>
      <c r="G91" s="5" t="s">
        <v>188</v>
      </c>
      <c r="H91" s="5" t="s">
        <v>189</v>
      </c>
      <c r="I91" s="5" t="s">
        <v>189</v>
      </c>
      <c r="J91" s="5" t="s">
        <v>189</v>
      </c>
      <c r="K91" s="5" t="s">
        <v>189</v>
      </c>
      <c r="L91" s="841"/>
    </row>
    <row r="92" spans="1:12" ht="12.95" thickBot="1">
      <c r="A92" s="844"/>
      <c r="B92" s="6"/>
      <c r="C92" s="4" t="s">
        <v>15</v>
      </c>
      <c r="D92" s="21"/>
      <c r="E92" s="52"/>
      <c r="F92" s="8"/>
      <c r="G92" s="8"/>
      <c r="H92" s="8"/>
      <c r="I92" s="8"/>
      <c r="J92" s="8"/>
      <c r="K92" s="8"/>
      <c r="L92" s="841"/>
    </row>
    <row r="93" spans="1:12" ht="12.95" thickBot="1">
      <c r="A93" s="844"/>
      <c r="B93" s="6"/>
      <c r="C93" s="846" t="s">
        <v>36</v>
      </c>
      <c r="D93" s="847"/>
      <c r="E93" s="847"/>
      <c r="F93" s="847"/>
      <c r="G93" s="847"/>
      <c r="H93" s="847"/>
      <c r="I93" s="847"/>
      <c r="J93" s="847"/>
      <c r="K93" s="848"/>
      <c r="L93" s="841"/>
    </row>
    <row r="94" spans="1:12" ht="12.95" thickBot="1">
      <c r="A94" s="844"/>
      <c r="B94" s="10"/>
      <c r="C94" s="131"/>
      <c r="D94" s="827"/>
      <c r="E94" s="827"/>
      <c r="F94" s="827"/>
      <c r="G94" s="827"/>
      <c r="H94" s="827"/>
      <c r="I94" s="827"/>
      <c r="J94" s="827"/>
      <c r="K94" s="826"/>
      <c r="L94" s="842"/>
    </row>
    <row r="95" spans="1:12" ht="23.1" customHeight="1" thickBot="1">
      <c r="A95" s="844"/>
      <c r="B95" s="1" t="s">
        <v>90</v>
      </c>
      <c r="C95" s="1"/>
      <c r="D95" s="2" t="s">
        <v>5</v>
      </c>
      <c r="E95" s="2" t="s">
        <v>139</v>
      </c>
      <c r="F95" s="2" t="s">
        <v>140</v>
      </c>
      <c r="G95" s="2" t="s">
        <v>169</v>
      </c>
      <c r="H95" s="2" t="s">
        <v>142</v>
      </c>
      <c r="I95" s="2" t="s">
        <v>143</v>
      </c>
      <c r="J95" s="2" t="s">
        <v>144</v>
      </c>
      <c r="K95" s="2" t="s">
        <v>145</v>
      </c>
      <c r="L95" s="53"/>
    </row>
    <row r="96" spans="1:12" ht="23.45" thickBot="1">
      <c r="A96" s="844"/>
      <c r="B96" s="3" t="s">
        <v>190</v>
      </c>
      <c r="C96" s="20" t="s">
        <v>11</v>
      </c>
      <c r="D96" s="5">
        <v>0</v>
      </c>
      <c r="E96" s="110"/>
      <c r="F96" s="8">
        <v>46</v>
      </c>
      <c r="G96" s="5" t="s">
        <v>81</v>
      </c>
      <c r="H96" s="5" t="s">
        <v>81</v>
      </c>
      <c r="I96" s="5" t="s">
        <v>81</v>
      </c>
      <c r="J96" s="5" t="s">
        <v>81</v>
      </c>
      <c r="K96" s="5" t="s">
        <v>81</v>
      </c>
      <c r="L96" s="53"/>
    </row>
    <row r="97" spans="1:12" ht="12.95" thickBot="1">
      <c r="A97" s="844"/>
      <c r="B97" s="6"/>
      <c r="C97" s="4" t="s">
        <v>15</v>
      </c>
      <c r="D97" s="57"/>
      <c r="E97" s="52"/>
      <c r="F97" s="8"/>
      <c r="G97" s="8"/>
      <c r="H97" s="8"/>
      <c r="I97" s="8"/>
      <c r="J97" s="8"/>
      <c r="K97" s="8"/>
      <c r="L97" s="53"/>
    </row>
    <row r="98" spans="1:12" ht="12.95" thickBot="1">
      <c r="A98" s="844"/>
      <c r="B98" s="6"/>
      <c r="C98" s="846" t="s">
        <v>36</v>
      </c>
      <c r="D98" s="847"/>
      <c r="E98" s="847"/>
      <c r="F98" s="847"/>
      <c r="G98" s="847"/>
      <c r="H98" s="847"/>
      <c r="I98" s="847"/>
      <c r="J98" s="847"/>
      <c r="K98" s="848"/>
      <c r="L98" s="53"/>
    </row>
    <row r="99" spans="1:12" ht="12.95" thickBot="1">
      <c r="A99" s="844"/>
      <c r="B99" s="10"/>
      <c r="C99" s="131"/>
      <c r="D99" s="827"/>
      <c r="E99" s="827"/>
      <c r="F99" s="827"/>
      <c r="G99" s="827"/>
      <c r="H99" s="827"/>
      <c r="I99" s="827"/>
      <c r="J99" s="827"/>
      <c r="K99" s="826"/>
      <c r="L99" s="53"/>
    </row>
    <row r="100" spans="1:12" ht="25.5" customHeight="1" thickBot="1">
      <c r="A100" s="844"/>
      <c r="B100" s="1" t="s">
        <v>191</v>
      </c>
      <c r="C100" s="1"/>
      <c r="D100" s="2" t="s">
        <v>5</v>
      </c>
      <c r="E100" s="2" t="s">
        <v>139</v>
      </c>
      <c r="F100" s="2" t="s">
        <v>140</v>
      </c>
      <c r="G100" s="2" t="s">
        <v>169</v>
      </c>
      <c r="H100" s="2" t="s">
        <v>142</v>
      </c>
      <c r="I100" s="2" t="s">
        <v>143</v>
      </c>
      <c r="J100" s="2" t="s">
        <v>144</v>
      </c>
      <c r="K100" s="2" t="s">
        <v>145</v>
      </c>
      <c r="L100" s="53"/>
    </row>
    <row r="101" spans="1:12" ht="94.5" customHeight="1" thickBot="1">
      <c r="A101" s="844"/>
      <c r="B101" s="3" t="s">
        <v>192</v>
      </c>
      <c r="C101" s="20" t="s">
        <v>11</v>
      </c>
      <c r="D101" s="5" t="s">
        <v>193</v>
      </c>
      <c r="E101" s="114" t="s">
        <v>194</v>
      </c>
      <c r="F101" s="8" t="s">
        <v>195</v>
      </c>
      <c r="G101" s="5" t="s">
        <v>196</v>
      </c>
      <c r="H101" s="5" t="s">
        <v>196</v>
      </c>
      <c r="I101" s="5" t="s">
        <v>196</v>
      </c>
      <c r="J101" s="5" t="s">
        <v>196</v>
      </c>
      <c r="K101" s="5" t="s">
        <v>196</v>
      </c>
      <c r="L101" s="53"/>
    </row>
    <row r="102" spans="1:12" ht="12.95" thickBot="1">
      <c r="A102" s="844"/>
      <c r="B102" s="6"/>
      <c r="C102" s="4" t="s">
        <v>15</v>
      </c>
      <c r="D102" s="57"/>
      <c r="E102" s="8"/>
      <c r="F102" s="8"/>
      <c r="G102" s="8"/>
      <c r="H102" s="8"/>
      <c r="I102" s="8"/>
      <c r="J102" s="8"/>
      <c r="K102" s="8"/>
      <c r="L102" s="53"/>
    </row>
    <row r="103" spans="1:12" ht="12.95" thickBot="1">
      <c r="A103" s="844"/>
      <c r="B103" s="6"/>
      <c r="C103" s="846" t="s">
        <v>36</v>
      </c>
      <c r="D103" s="847"/>
      <c r="E103" s="847"/>
      <c r="F103" s="847"/>
      <c r="G103" s="847"/>
      <c r="H103" s="847"/>
      <c r="I103" s="847"/>
      <c r="J103" s="847"/>
      <c r="K103" s="848"/>
      <c r="L103" s="53"/>
    </row>
    <row r="104" spans="1:12" ht="12.95" thickBot="1">
      <c r="A104" s="844"/>
      <c r="B104" s="10"/>
      <c r="C104" s="131"/>
      <c r="D104" s="827"/>
      <c r="E104" s="827"/>
      <c r="F104" s="827"/>
      <c r="G104" s="827"/>
      <c r="H104" s="827"/>
      <c r="I104" s="827"/>
      <c r="J104" s="827"/>
      <c r="K104" s="826"/>
      <c r="L104" s="53"/>
    </row>
    <row r="105" spans="1:12" ht="25.5" customHeight="1" thickBot="1">
      <c r="A105" s="844"/>
      <c r="B105" s="1" t="s">
        <v>197</v>
      </c>
      <c r="C105" s="1"/>
      <c r="D105" s="2" t="s">
        <v>5</v>
      </c>
      <c r="E105" s="2" t="s">
        <v>139</v>
      </c>
      <c r="F105" s="2" t="s">
        <v>140</v>
      </c>
      <c r="G105" s="2" t="s">
        <v>169</v>
      </c>
      <c r="H105" s="2" t="s">
        <v>142</v>
      </c>
      <c r="I105" s="2" t="s">
        <v>143</v>
      </c>
      <c r="J105" s="2" t="s">
        <v>144</v>
      </c>
      <c r="K105" s="2" t="s">
        <v>145</v>
      </c>
      <c r="L105" s="53"/>
    </row>
    <row r="106" spans="1:12" ht="104.1" thickBot="1">
      <c r="A106" s="844"/>
      <c r="B106" s="3" t="s">
        <v>198</v>
      </c>
      <c r="C106" s="20" t="s">
        <v>11</v>
      </c>
      <c r="D106" s="5" t="s">
        <v>199</v>
      </c>
      <c r="E106" s="114" t="s">
        <v>200</v>
      </c>
      <c r="F106" s="8" t="s">
        <v>201</v>
      </c>
      <c r="G106" s="8" t="s">
        <v>201</v>
      </c>
      <c r="H106" s="8" t="s">
        <v>201</v>
      </c>
      <c r="I106" s="8" t="s">
        <v>201</v>
      </c>
      <c r="J106" s="8" t="s">
        <v>202</v>
      </c>
      <c r="K106" s="8" t="s">
        <v>202</v>
      </c>
      <c r="L106" s="53"/>
    </row>
    <row r="107" spans="1:12" ht="12.95" thickBot="1">
      <c r="A107" s="844"/>
      <c r="B107" s="6"/>
      <c r="C107" s="4" t="s">
        <v>15</v>
      </c>
      <c r="D107" s="57"/>
      <c r="E107" s="8"/>
      <c r="F107" s="8"/>
      <c r="G107" s="8"/>
      <c r="H107" s="8"/>
      <c r="I107" s="8"/>
      <c r="J107" s="8"/>
      <c r="K107" s="8"/>
      <c r="L107" s="53"/>
    </row>
    <row r="108" spans="1:12" ht="12.95" thickBot="1">
      <c r="A108" s="844"/>
      <c r="B108" s="6"/>
      <c r="C108" s="846" t="s">
        <v>36</v>
      </c>
      <c r="D108" s="847"/>
      <c r="E108" s="847"/>
      <c r="F108" s="847"/>
      <c r="G108" s="847"/>
      <c r="H108" s="847"/>
      <c r="I108" s="847"/>
      <c r="J108" s="847"/>
      <c r="K108" s="848"/>
      <c r="L108" s="53"/>
    </row>
    <row r="109" spans="1:12" ht="12.95" thickBot="1">
      <c r="A109" s="844"/>
      <c r="B109" s="10"/>
      <c r="C109" s="131"/>
      <c r="D109" s="827"/>
      <c r="E109" s="827"/>
      <c r="F109" s="827"/>
      <c r="G109" s="827"/>
      <c r="H109" s="827"/>
      <c r="I109" s="827"/>
      <c r="J109" s="827"/>
      <c r="K109" s="826"/>
      <c r="L109" s="53"/>
    </row>
    <row r="110" spans="1:12" ht="23.1" customHeight="1" thickBot="1">
      <c r="A110" s="844"/>
      <c r="B110" s="1" t="s">
        <v>203</v>
      </c>
      <c r="C110" s="1"/>
      <c r="D110" s="2" t="s">
        <v>5</v>
      </c>
      <c r="E110" s="2" t="s">
        <v>139</v>
      </c>
      <c r="F110" s="2" t="s">
        <v>140</v>
      </c>
      <c r="G110" s="2" t="s">
        <v>169</v>
      </c>
      <c r="H110" s="2" t="s">
        <v>142</v>
      </c>
      <c r="I110" s="2" t="s">
        <v>143</v>
      </c>
      <c r="J110" s="2" t="s">
        <v>144</v>
      </c>
      <c r="K110" s="2" t="s">
        <v>145</v>
      </c>
      <c r="L110" s="53"/>
    </row>
    <row r="111" spans="1:12" ht="69.599999999999994" thickBot="1">
      <c r="A111" s="844"/>
      <c r="B111" s="3" t="s">
        <v>204</v>
      </c>
      <c r="C111" s="20" t="s">
        <v>11</v>
      </c>
      <c r="D111" s="5" t="s">
        <v>205</v>
      </c>
      <c r="E111" s="116" t="s">
        <v>206</v>
      </c>
      <c r="F111" s="8" t="s">
        <v>207</v>
      </c>
      <c r="G111" s="5" t="s">
        <v>208</v>
      </c>
      <c r="H111" s="5" t="s">
        <v>209</v>
      </c>
      <c r="I111" s="5" t="s">
        <v>209</v>
      </c>
      <c r="J111" s="5" t="s">
        <v>210</v>
      </c>
      <c r="K111" s="5" t="s">
        <v>210</v>
      </c>
      <c r="L111" s="53"/>
    </row>
    <row r="112" spans="1:12" ht="12.95" thickBot="1">
      <c r="A112" s="844"/>
      <c r="B112" s="6"/>
      <c r="C112" s="4" t="s">
        <v>15</v>
      </c>
      <c r="D112" s="57"/>
      <c r="E112" s="8"/>
      <c r="F112" s="8"/>
      <c r="G112" s="8"/>
      <c r="H112" s="8"/>
      <c r="I112" s="8"/>
      <c r="J112" s="8"/>
      <c r="K112" s="8"/>
      <c r="L112" s="53"/>
    </row>
    <row r="113" spans="1:12" ht="12.95" thickBot="1">
      <c r="A113" s="844"/>
      <c r="B113" s="6"/>
      <c r="C113" s="846" t="s">
        <v>36</v>
      </c>
      <c r="D113" s="847"/>
      <c r="E113" s="847"/>
      <c r="F113" s="847"/>
      <c r="G113" s="847"/>
      <c r="H113" s="847"/>
      <c r="I113" s="847"/>
      <c r="J113" s="847"/>
      <c r="K113" s="848"/>
      <c r="L113" s="74"/>
    </row>
    <row r="114" spans="1:12" ht="23.1" customHeight="1" thickBot="1">
      <c r="A114" s="844"/>
      <c r="B114" s="73" t="s">
        <v>211</v>
      </c>
      <c r="C114" s="14"/>
      <c r="D114" s="15" t="s">
        <v>5</v>
      </c>
      <c r="E114" s="15" t="s">
        <v>139</v>
      </c>
      <c r="F114" s="15" t="s">
        <v>140</v>
      </c>
      <c r="G114" s="15" t="s">
        <v>169</v>
      </c>
      <c r="H114" s="15" t="s">
        <v>142</v>
      </c>
      <c r="I114" s="15" t="s">
        <v>143</v>
      </c>
      <c r="J114" s="15" t="s">
        <v>144</v>
      </c>
      <c r="K114" s="15" t="s">
        <v>145</v>
      </c>
      <c r="L114" s="75"/>
    </row>
    <row r="115" spans="1:12" ht="12.95" thickBot="1">
      <c r="A115" s="844"/>
      <c r="B115" s="3" t="s">
        <v>89</v>
      </c>
      <c r="C115" s="20" t="s">
        <v>11</v>
      </c>
      <c r="D115" s="5">
        <v>0</v>
      </c>
      <c r="E115" s="110"/>
      <c r="F115" s="8" t="s">
        <v>81</v>
      </c>
      <c r="G115" s="5" t="s">
        <v>81</v>
      </c>
      <c r="H115" s="5" t="s">
        <v>81</v>
      </c>
      <c r="I115" s="5" t="s">
        <v>81</v>
      </c>
      <c r="J115" s="5" t="s">
        <v>81</v>
      </c>
      <c r="K115" s="5" t="s">
        <v>81</v>
      </c>
      <c r="L115" s="53"/>
    </row>
    <row r="116" spans="1:12" ht="12.95" thickBot="1">
      <c r="A116" s="844"/>
      <c r="B116" s="6"/>
      <c r="C116" s="4" t="s">
        <v>15</v>
      </c>
      <c r="D116" s="54"/>
      <c r="E116" s="52"/>
      <c r="F116" s="8"/>
      <c r="G116" s="8"/>
      <c r="H116" s="8"/>
      <c r="I116" s="8"/>
      <c r="J116" s="8"/>
      <c r="K116" s="8"/>
      <c r="L116" s="53"/>
    </row>
    <row r="117" spans="1:12" ht="12.95" thickBot="1">
      <c r="A117" s="844"/>
      <c r="B117" s="6"/>
      <c r="C117" s="70" t="s">
        <v>36</v>
      </c>
      <c r="D117" s="71"/>
      <c r="E117" s="71"/>
      <c r="F117" s="71"/>
      <c r="G117" s="71"/>
      <c r="H117" s="71"/>
      <c r="I117" s="71"/>
      <c r="J117" s="71"/>
      <c r="K117" s="72"/>
      <c r="L117" s="53"/>
    </row>
    <row r="118" spans="1:12" ht="12.95" thickBot="1">
      <c r="A118" s="844"/>
      <c r="B118" s="10"/>
      <c r="C118" s="131"/>
      <c r="D118" s="123"/>
      <c r="E118" s="123"/>
      <c r="F118" s="123"/>
      <c r="G118" s="123"/>
      <c r="H118" s="123"/>
      <c r="I118" s="123"/>
      <c r="J118" s="123"/>
      <c r="K118" s="65"/>
      <c r="L118" s="53"/>
    </row>
    <row r="119" spans="1:12" ht="23.1" customHeight="1" thickBot="1">
      <c r="A119" s="844"/>
      <c r="B119" s="1" t="s">
        <v>212</v>
      </c>
      <c r="C119" s="1"/>
      <c r="D119" s="2" t="s">
        <v>5</v>
      </c>
      <c r="E119" s="2" t="s">
        <v>139</v>
      </c>
      <c r="F119" s="2" t="s">
        <v>140</v>
      </c>
      <c r="G119" s="2" t="s">
        <v>169</v>
      </c>
      <c r="H119" s="2" t="s">
        <v>142</v>
      </c>
      <c r="I119" s="2" t="s">
        <v>143</v>
      </c>
      <c r="J119" s="2" t="s">
        <v>144</v>
      </c>
      <c r="K119" s="2" t="s">
        <v>145</v>
      </c>
      <c r="L119" s="53"/>
    </row>
    <row r="120" spans="1:12" ht="24.75" customHeight="1" thickBot="1">
      <c r="A120" s="844"/>
      <c r="B120" s="3" t="s">
        <v>213</v>
      </c>
      <c r="C120" s="20" t="s">
        <v>11</v>
      </c>
      <c r="D120" s="5" t="s">
        <v>13</v>
      </c>
      <c r="E120" s="110"/>
      <c r="F120" s="8" t="s">
        <v>13</v>
      </c>
      <c r="G120" s="5" t="s">
        <v>13</v>
      </c>
      <c r="H120" s="5" t="s">
        <v>13</v>
      </c>
      <c r="I120" s="5" t="s">
        <v>13</v>
      </c>
      <c r="J120" s="5" t="s">
        <v>13</v>
      </c>
      <c r="K120" s="5" t="s">
        <v>13</v>
      </c>
      <c r="L120" s="53"/>
    </row>
    <row r="121" spans="1:12" ht="12.95" thickBot="1">
      <c r="A121" s="844"/>
      <c r="B121" s="6"/>
      <c r="C121" s="4" t="s">
        <v>15</v>
      </c>
      <c r="D121" s="57"/>
      <c r="E121" s="52"/>
      <c r="G121" s="8"/>
      <c r="H121" s="8"/>
      <c r="I121" s="8"/>
      <c r="J121" s="8"/>
      <c r="K121" s="8"/>
      <c r="L121" s="53"/>
    </row>
    <row r="122" spans="1:12" ht="12.95" thickBot="1">
      <c r="A122" s="844"/>
      <c r="B122" s="6"/>
      <c r="C122" s="846" t="s">
        <v>36</v>
      </c>
      <c r="D122" s="847"/>
      <c r="E122" s="847"/>
      <c r="F122" s="847"/>
      <c r="G122" s="847"/>
      <c r="H122" s="847"/>
      <c r="I122" s="847"/>
      <c r="J122" s="847"/>
      <c r="K122" s="848"/>
      <c r="L122" s="53"/>
    </row>
    <row r="123" spans="1:12" ht="12.95" thickBot="1">
      <c r="A123" s="845"/>
      <c r="B123" s="10"/>
      <c r="C123" s="131"/>
      <c r="D123" s="827"/>
      <c r="E123" s="827"/>
      <c r="F123" s="827"/>
      <c r="G123" s="827"/>
      <c r="H123" s="827"/>
      <c r="I123" s="827"/>
      <c r="J123" s="827"/>
      <c r="K123" s="826"/>
      <c r="L123" s="53"/>
    </row>
    <row r="124" spans="1:12" ht="12.95" thickBot="1">
      <c r="A124" s="828" t="s">
        <v>214</v>
      </c>
      <c r="B124" s="127" t="s">
        <v>215</v>
      </c>
      <c r="C124" s="127"/>
      <c r="D124" s="127" t="s">
        <v>61</v>
      </c>
      <c r="E124" s="127" t="s">
        <v>62</v>
      </c>
      <c r="F124" s="127"/>
      <c r="G124" s="127" t="s">
        <v>63</v>
      </c>
      <c r="H124" s="56"/>
      <c r="I124" s="56"/>
      <c r="J124" s="56"/>
      <c r="K124" s="850" t="s">
        <v>64</v>
      </c>
      <c r="L124" s="849"/>
    </row>
    <row r="125" spans="1:12" ht="12.95" thickBot="1">
      <c r="A125" s="829"/>
      <c r="B125" s="132"/>
      <c r="C125" s="132"/>
      <c r="D125" s="132"/>
      <c r="E125" s="132"/>
      <c r="F125" s="132"/>
      <c r="G125" s="132"/>
      <c r="H125" s="18"/>
      <c r="I125" s="18"/>
      <c r="J125" s="18"/>
      <c r="K125" s="832"/>
      <c r="L125" s="833"/>
    </row>
    <row r="126" spans="1:12" ht="13.5" customHeight="1" thickBot="1">
      <c r="A126" s="828" t="s">
        <v>166</v>
      </c>
      <c r="B126" s="126" t="s">
        <v>167</v>
      </c>
      <c r="C126" s="17"/>
      <c r="D126" s="834"/>
      <c r="E126" s="835"/>
      <c r="F126" s="835"/>
      <c r="G126" s="835"/>
      <c r="H126" s="835"/>
      <c r="I126" s="835"/>
      <c r="J126" s="835"/>
      <c r="K126" s="835"/>
      <c r="L126" s="836"/>
    </row>
    <row r="127" spans="1:12" ht="23.45" thickBot="1">
      <c r="A127" s="829"/>
      <c r="B127" s="132" t="s">
        <v>168</v>
      </c>
      <c r="C127" s="18"/>
      <c r="D127" s="837"/>
      <c r="E127" s="838"/>
      <c r="F127" s="838"/>
      <c r="G127" s="838"/>
      <c r="H127" s="838"/>
      <c r="I127" s="838"/>
      <c r="J127" s="838"/>
      <c r="K127" s="838"/>
      <c r="L127" s="839"/>
    </row>
    <row r="128" spans="1:12" ht="12.95" hidden="1" thickBot="1">
      <c r="A128" s="12"/>
      <c r="B128" s="12"/>
      <c r="C128" s="12"/>
      <c r="D128" s="12"/>
      <c r="E128" s="12"/>
      <c r="F128" s="12"/>
      <c r="G128" s="12"/>
      <c r="H128" s="12"/>
      <c r="I128" s="12"/>
      <c r="J128" s="12"/>
      <c r="K128" s="12"/>
      <c r="L128" s="12"/>
    </row>
    <row r="129" spans="1:12" ht="12.95" hidden="1" thickBot="1">
      <c r="A129" s="12"/>
      <c r="B129" s="12"/>
      <c r="C129" s="12"/>
      <c r="D129" s="12"/>
      <c r="E129" s="12"/>
      <c r="F129" s="12"/>
      <c r="G129" s="12"/>
      <c r="H129" s="12"/>
      <c r="I129" s="12"/>
      <c r="J129" s="12"/>
      <c r="K129" s="12"/>
      <c r="L129" s="12"/>
    </row>
    <row r="130" spans="1:12" ht="32.1" customHeight="1" thickBot="1">
      <c r="A130" s="13" t="s">
        <v>95</v>
      </c>
      <c r="B130" s="14" t="s">
        <v>96</v>
      </c>
      <c r="C130" s="14"/>
      <c r="D130" s="15" t="s">
        <v>5</v>
      </c>
      <c r="E130" s="2" t="s">
        <v>139</v>
      </c>
      <c r="F130" s="2" t="s">
        <v>140</v>
      </c>
      <c r="G130" s="2" t="s">
        <v>169</v>
      </c>
      <c r="H130" s="2" t="s">
        <v>142</v>
      </c>
      <c r="I130" s="2" t="s">
        <v>143</v>
      </c>
      <c r="J130" s="2" t="s">
        <v>144</v>
      </c>
      <c r="K130" s="2" t="s">
        <v>145</v>
      </c>
      <c r="L130" s="16" t="s">
        <v>43</v>
      </c>
    </row>
    <row r="131" spans="1:12" ht="46.5" thickBot="1">
      <c r="A131" s="3" t="s">
        <v>216</v>
      </c>
      <c r="B131" s="3" t="s">
        <v>98</v>
      </c>
      <c r="C131" s="4" t="s">
        <v>11</v>
      </c>
      <c r="D131" s="5"/>
      <c r="E131" s="117"/>
      <c r="F131" s="8" t="s">
        <v>217</v>
      </c>
      <c r="G131" s="5"/>
      <c r="H131" s="5"/>
      <c r="I131" s="5"/>
      <c r="J131" s="5"/>
      <c r="K131" s="5"/>
      <c r="L131" s="840" t="s">
        <v>218</v>
      </c>
    </row>
    <row r="132" spans="1:12" ht="12.95" thickBot="1">
      <c r="A132" s="6"/>
      <c r="B132" s="6"/>
      <c r="C132" s="129" t="s">
        <v>15</v>
      </c>
      <c r="D132" s="7"/>
      <c r="E132" s="52"/>
      <c r="F132" s="8"/>
      <c r="G132" s="8"/>
      <c r="H132" s="8"/>
      <c r="I132" s="8"/>
      <c r="J132" s="8"/>
      <c r="K132" s="8"/>
      <c r="L132" s="841"/>
    </row>
    <row r="133" spans="1:12" ht="12.95" thickBot="1">
      <c r="A133" s="6"/>
      <c r="B133" s="6"/>
      <c r="C133" s="818" t="s">
        <v>36</v>
      </c>
      <c r="D133" s="819"/>
      <c r="E133" s="819"/>
      <c r="F133" s="819"/>
      <c r="G133" s="819"/>
      <c r="H133" s="819"/>
      <c r="I133" s="819"/>
      <c r="J133" s="819"/>
      <c r="K133" s="820"/>
      <c r="L133" s="841"/>
    </row>
    <row r="134" spans="1:12" ht="12.95" thickBot="1">
      <c r="A134" s="6"/>
      <c r="B134" s="10"/>
      <c r="C134" s="821"/>
      <c r="D134" s="822"/>
      <c r="E134" s="822"/>
      <c r="F134" s="822"/>
      <c r="G134" s="822"/>
      <c r="H134" s="822"/>
      <c r="I134" s="822"/>
      <c r="J134" s="822"/>
      <c r="K134" s="823"/>
      <c r="L134" s="841"/>
    </row>
    <row r="135" spans="1:12" ht="24.95" customHeight="1" thickBot="1">
      <c r="A135" s="6"/>
      <c r="B135" s="1" t="s">
        <v>101</v>
      </c>
      <c r="C135" s="1"/>
      <c r="D135" s="2" t="s">
        <v>5</v>
      </c>
      <c r="E135" s="2" t="s">
        <v>139</v>
      </c>
      <c r="F135" s="2" t="s">
        <v>140</v>
      </c>
      <c r="G135" s="2" t="s">
        <v>169</v>
      </c>
      <c r="H135" s="2" t="s">
        <v>142</v>
      </c>
      <c r="I135" s="2" t="s">
        <v>143</v>
      </c>
      <c r="J135" s="2" t="s">
        <v>144</v>
      </c>
      <c r="K135" s="2" t="s">
        <v>145</v>
      </c>
      <c r="L135" s="841"/>
    </row>
    <row r="136" spans="1:12" ht="23.45" thickBot="1">
      <c r="A136" s="6"/>
      <c r="B136" s="3" t="s">
        <v>219</v>
      </c>
      <c r="C136" s="20" t="s">
        <v>11</v>
      </c>
      <c r="D136" s="5"/>
      <c r="E136" s="110"/>
      <c r="F136" s="8" t="str">
        <f>K136</f>
        <v>TBD</v>
      </c>
      <c r="G136" s="5" t="s">
        <v>13</v>
      </c>
      <c r="H136" s="5" t="s">
        <v>13</v>
      </c>
      <c r="I136" s="5" t="s">
        <v>13</v>
      </c>
      <c r="J136" s="5" t="s">
        <v>13</v>
      </c>
      <c r="K136" s="5" t="s">
        <v>13</v>
      </c>
      <c r="L136" s="841"/>
    </row>
    <row r="137" spans="1:12" ht="12.95" thickBot="1">
      <c r="A137" s="6"/>
      <c r="B137" s="6"/>
      <c r="C137" s="4" t="s">
        <v>15</v>
      </c>
      <c r="D137" s="21"/>
      <c r="E137" s="52"/>
      <c r="F137" s="8"/>
      <c r="G137" s="8"/>
      <c r="H137" s="8"/>
      <c r="I137" s="8"/>
      <c r="J137" s="8"/>
      <c r="K137" s="8"/>
      <c r="L137" s="841"/>
    </row>
    <row r="138" spans="1:12" ht="12.95" thickBot="1">
      <c r="A138" s="6"/>
      <c r="B138" s="6"/>
      <c r="C138" s="818" t="s">
        <v>36</v>
      </c>
      <c r="D138" s="819"/>
      <c r="E138" s="819"/>
      <c r="F138" s="819"/>
      <c r="G138" s="819"/>
      <c r="H138" s="819"/>
      <c r="I138" s="819"/>
      <c r="J138" s="819"/>
      <c r="K138" s="820"/>
      <c r="L138" s="841"/>
    </row>
    <row r="139" spans="1:12" ht="12.95" thickBot="1">
      <c r="A139" s="10"/>
      <c r="B139" s="10"/>
      <c r="C139" s="821" t="s">
        <v>104</v>
      </c>
      <c r="D139" s="822"/>
      <c r="E139" s="822"/>
      <c r="F139" s="822"/>
      <c r="G139" s="822"/>
      <c r="H139" s="822"/>
      <c r="I139" s="822"/>
      <c r="J139" s="822"/>
      <c r="K139" s="823"/>
      <c r="L139" s="841"/>
    </row>
    <row r="140" spans="1:12" ht="27.6" customHeight="1" thickBot="1">
      <c r="A140" s="125" t="s">
        <v>135</v>
      </c>
      <c r="B140" s="1" t="s">
        <v>106</v>
      </c>
      <c r="C140" s="1"/>
      <c r="D140" s="2" t="s">
        <v>5</v>
      </c>
      <c r="E140" s="2" t="s">
        <v>139</v>
      </c>
      <c r="F140" s="2" t="s">
        <v>140</v>
      </c>
      <c r="G140" s="2" t="s">
        <v>169</v>
      </c>
      <c r="H140" s="2" t="s">
        <v>142</v>
      </c>
      <c r="I140" s="2" t="s">
        <v>143</v>
      </c>
      <c r="J140" s="2" t="s">
        <v>144</v>
      </c>
      <c r="K140" s="2" t="s">
        <v>145</v>
      </c>
      <c r="L140" s="841"/>
    </row>
    <row r="141" spans="1:12" ht="35.450000000000003" customHeight="1" thickBot="1">
      <c r="A141" s="109"/>
      <c r="B141" s="3" t="s">
        <v>107</v>
      </c>
      <c r="C141" s="128" t="s">
        <v>11</v>
      </c>
      <c r="D141" s="24"/>
      <c r="E141" s="110"/>
      <c r="F141" s="8" t="s">
        <v>13</v>
      </c>
      <c r="G141" s="5" t="s">
        <v>13</v>
      </c>
      <c r="H141" s="5" t="s">
        <v>13</v>
      </c>
      <c r="I141" s="5" t="s">
        <v>13</v>
      </c>
      <c r="J141" s="5" t="s">
        <v>13</v>
      </c>
      <c r="K141" s="5" t="str">
        <f>F141</f>
        <v>TBD</v>
      </c>
      <c r="L141" s="841"/>
    </row>
    <row r="142" spans="1:12" ht="12.95" thickBot="1">
      <c r="A142" s="22"/>
      <c r="B142" s="6"/>
      <c r="C142" s="4" t="s">
        <v>15</v>
      </c>
      <c r="D142" s="52"/>
      <c r="E142" s="52"/>
      <c r="F142" s="8"/>
      <c r="G142" s="8"/>
      <c r="H142" s="8"/>
      <c r="I142" s="8"/>
      <c r="J142" s="8"/>
      <c r="K142" s="8"/>
      <c r="L142" s="841"/>
    </row>
    <row r="143" spans="1:12" ht="12.95" thickBot="1">
      <c r="A143" s="22"/>
      <c r="B143" s="6"/>
      <c r="C143" s="818" t="s">
        <v>36</v>
      </c>
      <c r="D143" s="819"/>
      <c r="E143" s="819"/>
      <c r="F143" s="819"/>
      <c r="G143" s="819"/>
      <c r="H143" s="819"/>
      <c r="I143" s="819"/>
      <c r="J143" s="819"/>
      <c r="K143" s="820"/>
      <c r="L143" s="841"/>
    </row>
    <row r="144" spans="1:12" ht="12.95" thickBot="1">
      <c r="A144" s="22"/>
      <c r="B144" s="10"/>
      <c r="C144" s="821" t="s">
        <v>108</v>
      </c>
      <c r="D144" s="822"/>
      <c r="E144" s="822"/>
      <c r="F144" s="822"/>
      <c r="G144" s="822"/>
      <c r="H144" s="822"/>
      <c r="I144" s="822"/>
      <c r="J144" s="822"/>
      <c r="K144" s="823"/>
      <c r="L144" s="842"/>
    </row>
    <row r="145" spans="1:12" ht="12.95" thickBot="1">
      <c r="A145" s="828" t="s">
        <v>220</v>
      </c>
      <c r="B145" s="127" t="s">
        <v>221</v>
      </c>
      <c r="C145" s="127"/>
      <c r="D145" s="127" t="s">
        <v>61</v>
      </c>
      <c r="E145" s="127" t="s">
        <v>62</v>
      </c>
      <c r="F145" s="127"/>
      <c r="G145" s="127" t="s">
        <v>63</v>
      </c>
      <c r="H145" s="56"/>
      <c r="I145" s="56"/>
      <c r="J145" s="56"/>
      <c r="K145" s="830" t="s">
        <v>64</v>
      </c>
      <c r="L145" s="849"/>
    </row>
    <row r="146" spans="1:12" ht="12.95" thickBot="1">
      <c r="A146" s="829"/>
      <c r="B146" s="132"/>
      <c r="C146" s="132"/>
      <c r="D146" s="132"/>
      <c r="E146" s="132"/>
      <c r="F146" s="132"/>
      <c r="G146" s="132"/>
      <c r="H146" s="18"/>
      <c r="I146" s="18"/>
      <c r="J146" s="18"/>
      <c r="K146" s="832"/>
      <c r="L146" s="833"/>
    </row>
    <row r="147" spans="1:12" ht="13.5" customHeight="1" thickBot="1">
      <c r="A147" s="828" t="s">
        <v>166</v>
      </c>
      <c r="B147" s="126" t="s">
        <v>167</v>
      </c>
      <c r="C147" s="17"/>
      <c r="D147" s="834"/>
      <c r="E147" s="835"/>
      <c r="F147" s="835"/>
      <c r="G147" s="835"/>
      <c r="H147" s="835"/>
      <c r="I147" s="835"/>
      <c r="J147" s="835"/>
      <c r="K147" s="835"/>
      <c r="L147" s="836"/>
    </row>
    <row r="148" spans="1:12" ht="23.45" thickBot="1">
      <c r="A148" s="829"/>
      <c r="B148" s="132" t="s">
        <v>168</v>
      </c>
      <c r="C148" s="18"/>
      <c r="D148" s="837"/>
      <c r="E148" s="838"/>
      <c r="F148" s="838"/>
      <c r="G148" s="838"/>
      <c r="H148" s="838"/>
      <c r="I148" s="838"/>
      <c r="J148" s="838"/>
      <c r="K148" s="838"/>
      <c r="L148" s="839"/>
    </row>
    <row r="149" spans="1:12" ht="14.45" hidden="1" customHeight="1">
      <c r="A149" s="12"/>
      <c r="B149" s="12"/>
      <c r="C149" s="12"/>
      <c r="D149" s="28"/>
      <c r="E149" s="28"/>
      <c r="F149" s="28"/>
      <c r="G149" s="28"/>
      <c r="H149" s="28"/>
      <c r="I149" s="28"/>
      <c r="J149" s="28"/>
      <c r="K149" s="28"/>
      <c r="L149" s="28"/>
    </row>
    <row r="150" spans="1:12" ht="12.95" hidden="1" thickBot="1"/>
    <row r="151" spans="1:12" ht="12.95" hidden="1" thickBot="1"/>
    <row r="152" spans="1:12" ht="12.95" hidden="1" thickBot="1"/>
    <row r="153" spans="1:12" ht="12.95" hidden="1" thickBot="1">
      <c r="A153" s="12"/>
      <c r="B153" s="12"/>
      <c r="C153" s="12"/>
      <c r="D153" s="12"/>
      <c r="E153" s="12"/>
      <c r="F153" s="12"/>
      <c r="G153" s="12"/>
      <c r="H153" s="12"/>
      <c r="I153" s="12"/>
      <c r="J153" s="12"/>
      <c r="K153" s="12"/>
      <c r="L153" s="12"/>
    </row>
    <row r="154" spans="1:12" ht="23.45" thickBot="1">
      <c r="A154" s="13" t="s">
        <v>110</v>
      </c>
      <c r="B154" s="14" t="s">
        <v>111</v>
      </c>
      <c r="C154" s="14"/>
      <c r="D154" s="15" t="s">
        <v>5</v>
      </c>
      <c r="E154" s="2" t="s">
        <v>139</v>
      </c>
      <c r="F154" s="2" t="s">
        <v>140</v>
      </c>
      <c r="G154" s="2" t="s">
        <v>169</v>
      </c>
      <c r="H154" s="2" t="s">
        <v>142</v>
      </c>
      <c r="I154" s="2" t="s">
        <v>143</v>
      </c>
      <c r="J154" s="2" t="s">
        <v>144</v>
      </c>
      <c r="K154" s="2" t="s">
        <v>145</v>
      </c>
      <c r="L154" s="16" t="s">
        <v>43</v>
      </c>
    </row>
    <row r="155" spans="1:12" ht="115.5" thickBot="1">
      <c r="A155" s="3" t="s">
        <v>222</v>
      </c>
      <c r="B155" s="3" t="s">
        <v>223</v>
      </c>
      <c r="C155" s="4" t="s">
        <v>11</v>
      </c>
      <c r="D155" s="50"/>
      <c r="E155" s="8" t="s">
        <v>224</v>
      </c>
      <c r="F155" s="5" t="s">
        <v>225</v>
      </c>
      <c r="G155" s="5" t="s">
        <v>225</v>
      </c>
      <c r="H155" s="5" t="s">
        <v>225</v>
      </c>
      <c r="I155" s="5" t="s">
        <v>225</v>
      </c>
      <c r="J155" s="5" t="s">
        <v>225</v>
      </c>
      <c r="K155" s="5" t="s">
        <v>225</v>
      </c>
      <c r="L155" s="840" t="s">
        <v>115</v>
      </c>
    </row>
    <row r="156" spans="1:12" ht="12.95" thickBot="1">
      <c r="A156" s="6"/>
      <c r="B156" s="6"/>
      <c r="C156" s="129" t="s">
        <v>15</v>
      </c>
      <c r="D156" s="7"/>
      <c r="E156" s="8"/>
      <c r="F156" s="8"/>
      <c r="G156" s="8"/>
      <c r="H156" s="8"/>
      <c r="I156" s="8"/>
      <c r="J156" s="8"/>
      <c r="K156" s="8"/>
      <c r="L156" s="841"/>
    </row>
    <row r="157" spans="1:12" ht="12.95" thickBot="1">
      <c r="A157" s="6"/>
      <c r="B157" s="6"/>
      <c r="C157" s="818" t="s">
        <v>36</v>
      </c>
      <c r="D157" s="819"/>
      <c r="E157" s="819"/>
      <c r="F157" s="819"/>
      <c r="G157" s="819"/>
      <c r="H157" s="819"/>
      <c r="I157" s="819"/>
      <c r="J157" s="819"/>
      <c r="K157" s="820"/>
      <c r="L157" s="841"/>
    </row>
    <row r="158" spans="1:12" ht="12.95" thickBot="1">
      <c r="A158" s="6"/>
      <c r="B158" s="10"/>
      <c r="C158" s="821" t="s">
        <v>104</v>
      </c>
      <c r="D158" s="822"/>
      <c r="E158" s="822"/>
      <c r="F158" s="822"/>
      <c r="G158" s="822"/>
      <c r="H158" s="822"/>
      <c r="I158" s="822"/>
      <c r="J158" s="822"/>
      <c r="K158" s="823"/>
      <c r="L158" s="841"/>
    </row>
    <row r="159" spans="1:12" ht="23.45" thickBot="1">
      <c r="A159" s="51" t="s">
        <v>226</v>
      </c>
      <c r="B159" s="1" t="s">
        <v>116</v>
      </c>
      <c r="C159" s="1"/>
      <c r="D159" s="2" t="s">
        <v>5</v>
      </c>
      <c r="E159" s="2" t="s">
        <v>139</v>
      </c>
      <c r="F159" s="2" t="s">
        <v>140</v>
      </c>
      <c r="G159" s="2" t="s">
        <v>169</v>
      </c>
      <c r="H159" s="2" t="s">
        <v>142</v>
      </c>
      <c r="I159" s="2" t="s">
        <v>143</v>
      </c>
      <c r="J159" s="2" t="s">
        <v>144</v>
      </c>
      <c r="K159" s="2" t="s">
        <v>145</v>
      </c>
      <c r="L159" s="841"/>
    </row>
    <row r="160" spans="1:12" ht="69.599999999999994" thickBot="1">
      <c r="A160" s="851"/>
      <c r="B160" s="3" t="s">
        <v>227</v>
      </c>
      <c r="C160" s="20" t="s">
        <v>11</v>
      </c>
      <c r="D160" s="50"/>
      <c r="E160" s="115"/>
      <c r="F160" s="8" t="s">
        <v>118</v>
      </c>
      <c r="G160" s="5" t="s">
        <v>228</v>
      </c>
      <c r="H160" s="5" t="s">
        <v>229</v>
      </c>
      <c r="I160" s="5" t="s">
        <v>229</v>
      </c>
      <c r="J160" s="5" t="s">
        <v>229</v>
      </c>
      <c r="K160" s="5" t="s">
        <v>229</v>
      </c>
      <c r="L160" s="841"/>
    </row>
    <row r="161" spans="1:12" ht="12.95" thickBot="1">
      <c r="A161" s="851"/>
      <c r="B161" s="6"/>
      <c r="C161" s="4" t="s">
        <v>15</v>
      </c>
      <c r="D161" s="57"/>
      <c r="E161" s="52"/>
      <c r="F161" s="8"/>
      <c r="G161" s="8"/>
      <c r="H161" s="8"/>
      <c r="I161" s="8"/>
      <c r="J161" s="8"/>
      <c r="K161" s="8"/>
      <c r="L161" s="841"/>
    </row>
    <row r="162" spans="1:12" ht="12.95" thickBot="1">
      <c r="A162" s="851"/>
      <c r="B162" s="6"/>
      <c r="C162" s="818" t="s">
        <v>36</v>
      </c>
      <c r="D162" s="819"/>
      <c r="E162" s="819"/>
      <c r="F162" s="819"/>
      <c r="G162" s="819"/>
      <c r="H162" s="819"/>
      <c r="I162" s="819"/>
      <c r="J162" s="819"/>
      <c r="K162" s="820"/>
      <c r="L162" s="841"/>
    </row>
    <row r="163" spans="1:12" ht="12.95" thickBot="1">
      <c r="A163" s="851"/>
      <c r="B163" s="10"/>
      <c r="C163" s="821" t="s">
        <v>119</v>
      </c>
      <c r="D163" s="822"/>
      <c r="E163" s="822"/>
      <c r="F163" s="822"/>
      <c r="G163" s="822"/>
      <c r="H163" s="822"/>
      <c r="I163" s="822"/>
      <c r="J163" s="822"/>
      <c r="K163" s="823"/>
      <c r="L163" s="841"/>
    </row>
    <row r="164" spans="1:12" ht="12.95" hidden="1" customHeight="1">
      <c r="A164" s="851"/>
      <c r="B164" s="1" t="s">
        <v>120</v>
      </c>
      <c r="C164" s="1"/>
      <c r="D164" s="2" t="s">
        <v>5</v>
      </c>
      <c r="E164" s="2" t="s">
        <v>6</v>
      </c>
      <c r="F164" s="2"/>
      <c r="G164" s="2" t="s">
        <v>7</v>
      </c>
      <c r="H164" s="2"/>
      <c r="I164" s="2"/>
      <c r="J164" s="2"/>
      <c r="K164" s="2" t="s">
        <v>39</v>
      </c>
      <c r="L164" s="841"/>
    </row>
    <row r="165" spans="1:12" ht="12.95" hidden="1" customHeight="1">
      <c r="A165" s="851"/>
      <c r="B165" s="3"/>
      <c r="C165" s="128" t="s">
        <v>11</v>
      </c>
      <c r="D165" s="24"/>
      <c r="E165" s="5"/>
      <c r="F165" s="5"/>
      <c r="G165" s="5"/>
      <c r="H165" s="5"/>
      <c r="I165" s="5"/>
      <c r="J165" s="5"/>
      <c r="K165" s="5"/>
      <c r="L165" s="841"/>
    </row>
    <row r="166" spans="1:12" ht="12.95" hidden="1" customHeight="1">
      <c r="A166" s="851"/>
      <c r="B166" s="6"/>
      <c r="C166" s="4" t="s">
        <v>15</v>
      </c>
      <c r="D166" s="7"/>
      <c r="E166" s="8"/>
      <c r="F166" s="8"/>
      <c r="G166" s="8"/>
      <c r="H166" s="8"/>
      <c r="I166" s="8"/>
      <c r="J166" s="8"/>
      <c r="K166" s="8"/>
      <c r="L166" s="841"/>
    </row>
    <row r="167" spans="1:12" ht="12.95" hidden="1" customHeight="1">
      <c r="A167" s="851"/>
      <c r="B167" s="6"/>
      <c r="C167" s="818" t="s">
        <v>36</v>
      </c>
      <c r="D167" s="819"/>
      <c r="E167" s="819"/>
      <c r="F167" s="819"/>
      <c r="G167" s="819"/>
      <c r="H167" s="819"/>
      <c r="I167" s="819"/>
      <c r="J167" s="819"/>
      <c r="K167" s="820"/>
      <c r="L167" s="841"/>
    </row>
    <row r="168" spans="1:12" ht="12.95" hidden="1" customHeight="1">
      <c r="A168" s="851"/>
      <c r="B168" s="10"/>
      <c r="C168" s="821"/>
      <c r="D168" s="822"/>
      <c r="E168" s="822"/>
      <c r="F168" s="822"/>
      <c r="G168" s="822"/>
      <c r="H168" s="822"/>
      <c r="I168" s="822"/>
      <c r="J168" s="822"/>
      <c r="K168" s="823"/>
      <c r="L168" s="842"/>
    </row>
    <row r="169" spans="1:12" ht="23.1" customHeight="1" thickBot="1">
      <c r="A169" s="851"/>
      <c r="B169" s="1" t="s">
        <v>120</v>
      </c>
      <c r="C169" s="1"/>
      <c r="D169" s="2" t="s">
        <v>5</v>
      </c>
      <c r="E169" s="2" t="s">
        <v>139</v>
      </c>
      <c r="F169" s="2" t="s">
        <v>140</v>
      </c>
      <c r="G169" s="2" t="s">
        <v>169</v>
      </c>
      <c r="H169" s="2" t="s">
        <v>142</v>
      </c>
      <c r="I169" s="2" t="s">
        <v>143</v>
      </c>
      <c r="J169" s="2" t="s">
        <v>144</v>
      </c>
      <c r="K169" s="2" t="s">
        <v>145</v>
      </c>
      <c r="L169" s="53"/>
    </row>
    <row r="170" spans="1:12" ht="23.45" thickBot="1">
      <c r="A170" s="851"/>
      <c r="B170" s="3" t="s">
        <v>230</v>
      </c>
      <c r="C170" s="20"/>
      <c r="D170" s="5" t="s">
        <v>81</v>
      </c>
      <c r="F170" s="8" t="s">
        <v>81</v>
      </c>
      <c r="G170" s="5" t="s">
        <v>81</v>
      </c>
      <c r="H170" s="5" t="s">
        <v>81</v>
      </c>
      <c r="I170" s="5" t="s">
        <v>81</v>
      </c>
      <c r="J170" s="5" t="s">
        <v>81</v>
      </c>
      <c r="K170" s="5" t="s">
        <v>81</v>
      </c>
      <c r="L170" s="53"/>
    </row>
    <row r="171" spans="1:12" ht="12.95" thickBot="1">
      <c r="A171" s="851"/>
      <c r="B171" s="6"/>
      <c r="C171" s="4" t="s">
        <v>15</v>
      </c>
      <c r="D171" s="54"/>
      <c r="E171" s="8"/>
      <c r="F171" s="8"/>
      <c r="G171" s="8"/>
      <c r="H171" s="8"/>
      <c r="I171" s="8"/>
      <c r="J171" s="8"/>
      <c r="K171" s="8"/>
      <c r="L171" s="53"/>
    </row>
    <row r="172" spans="1:12" ht="12.95" thickBot="1">
      <c r="A172" s="851"/>
      <c r="B172" s="6"/>
      <c r="C172" s="846" t="s">
        <v>36</v>
      </c>
      <c r="D172" s="847"/>
      <c r="E172" s="847"/>
      <c r="F172" s="847"/>
      <c r="G172" s="847"/>
      <c r="H172" s="847"/>
      <c r="I172" s="847"/>
      <c r="J172" s="847"/>
      <c r="K172" s="848"/>
      <c r="L172" s="53"/>
    </row>
    <row r="173" spans="1:12" ht="12.95" thickBot="1">
      <c r="A173" s="851"/>
      <c r="B173" s="10"/>
      <c r="C173" s="131"/>
      <c r="D173" s="827"/>
      <c r="E173" s="827"/>
      <c r="F173" s="827"/>
      <c r="G173" s="827"/>
      <c r="H173" s="827"/>
      <c r="I173" s="827"/>
      <c r="J173" s="827"/>
      <c r="K173" s="826"/>
      <c r="L173" s="53"/>
    </row>
    <row r="174" spans="1:12" ht="12.95" thickBot="1">
      <c r="A174" s="828" t="s">
        <v>231</v>
      </c>
      <c r="B174" s="127" t="s">
        <v>232</v>
      </c>
      <c r="C174" s="127"/>
      <c r="D174" s="127" t="s">
        <v>61</v>
      </c>
      <c r="E174" s="127" t="s">
        <v>62</v>
      </c>
      <c r="F174" s="127"/>
      <c r="G174" s="127" t="s">
        <v>63</v>
      </c>
      <c r="H174" s="56"/>
      <c r="I174" s="56"/>
      <c r="J174" s="56"/>
      <c r="K174" s="830" t="s">
        <v>64</v>
      </c>
      <c r="L174" s="849"/>
    </row>
    <row r="175" spans="1:12" ht="12.95" thickBot="1">
      <c r="A175" s="829"/>
      <c r="B175" s="132"/>
      <c r="C175" s="132"/>
      <c r="D175" s="132"/>
      <c r="E175" s="132"/>
      <c r="F175" s="132"/>
      <c r="G175" s="132"/>
      <c r="H175" s="18"/>
      <c r="I175" s="18"/>
      <c r="J175" s="18"/>
      <c r="K175" s="832"/>
      <c r="L175" s="833"/>
    </row>
    <row r="176" spans="1:12" ht="13.5" customHeight="1" thickBot="1">
      <c r="A176" s="828" t="s">
        <v>166</v>
      </c>
      <c r="B176" s="126" t="s">
        <v>167</v>
      </c>
      <c r="C176" s="17"/>
      <c r="D176" s="834"/>
      <c r="E176" s="835"/>
      <c r="F176" s="835"/>
      <c r="G176" s="835"/>
      <c r="H176" s="835"/>
      <c r="I176" s="835"/>
      <c r="J176" s="835"/>
      <c r="K176" s="835"/>
      <c r="L176" s="836"/>
    </row>
    <row r="177" spans="1:12" ht="23.45" thickBot="1">
      <c r="A177" s="829"/>
      <c r="B177" s="132" t="s">
        <v>168</v>
      </c>
      <c r="C177" s="18"/>
      <c r="D177" s="837"/>
      <c r="E177" s="838"/>
      <c r="F177" s="838"/>
      <c r="G177" s="838"/>
      <c r="H177" s="838"/>
      <c r="I177" s="838"/>
      <c r="J177" s="838"/>
      <c r="K177" s="838"/>
      <c r="L177" s="839"/>
    </row>
    <row r="178" spans="1:12" ht="12.95" hidden="1" thickBot="1">
      <c r="A178" s="12"/>
      <c r="B178" s="12"/>
      <c r="C178" s="12"/>
      <c r="D178" s="28"/>
      <c r="E178" s="28"/>
      <c r="F178" s="28"/>
      <c r="G178" s="28"/>
      <c r="H178" s="28"/>
      <c r="I178" s="28"/>
      <c r="J178" s="28"/>
      <c r="K178" s="28"/>
      <c r="L178" s="28"/>
    </row>
    <row r="179" spans="1:12" ht="12.95" hidden="1" thickBot="1"/>
    <row r="180" spans="1:12" ht="12.95" hidden="1" thickBot="1"/>
    <row r="181" spans="1:12" ht="12.95" hidden="1" thickBot="1"/>
    <row r="182" spans="1:12" ht="12.95" hidden="1" thickBot="1">
      <c r="A182" s="12"/>
      <c r="B182" s="12"/>
      <c r="C182" s="12"/>
      <c r="D182" s="12"/>
      <c r="E182" s="12"/>
      <c r="F182" s="12"/>
      <c r="G182" s="12"/>
      <c r="H182" s="12"/>
      <c r="I182" s="12"/>
      <c r="J182" s="12"/>
      <c r="K182" s="12"/>
      <c r="L182" s="12"/>
    </row>
    <row r="183" spans="1:12" ht="12.95" hidden="1" thickBot="1">
      <c r="A183" s="13" t="s">
        <v>95</v>
      </c>
      <c r="B183" s="14" t="s">
        <v>96</v>
      </c>
      <c r="C183" s="14"/>
      <c r="D183" s="15" t="s">
        <v>5</v>
      </c>
      <c r="E183" s="15" t="s">
        <v>6</v>
      </c>
      <c r="F183" s="15"/>
      <c r="G183" s="15" t="s">
        <v>7</v>
      </c>
      <c r="H183" s="15"/>
      <c r="I183" s="15"/>
      <c r="J183" s="15"/>
      <c r="K183" s="15" t="s">
        <v>123</v>
      </c>
      <c r="L183" s="16" t="s">
        <v>43</v>
      </c>
    </row>
    <row r="184" spans="1:12" ht="12.95" hidden="1" thickBot="1">
      <c r="A184" s="3"/>
      <c r="B184" s="3"/>
      <c r="C184" s="4" t="s">
        <v>11</v>
      </c>
      <c r="D184" s="5"/>
      <c r="E184" s="5"/>
      <c r="F184" s="5"/>
      <c r="G184" s="5"/>
      <c r="H184" s="5"/>
      <c r="I184" s="5"/>
      <c r="J184" s="5"/>
      <c r="K184" s="5"/>
      <c r="L184" s="852"/>
    </row>
    <row r="185" spans="1:12" ht="12.95" hidden="1" thickBot="1">
      <c r="A185" s="6"/>
      <c r="B185" s="6"/>
      <c r="C185" s="129" t="s">
        <v>15</v>
      </c>
      <c r="D185" s="7"/>
      <c r="E185" s="8"/>
      <c r="F185" s="8"/>
      <c r="G185" s="8"/>
      <c r="H185" s="8"/>
      <c r="I185" s="8"/>
      <c r="J185" s="8"/>
      <c r="K185" s="8"/>
      <c r="L185" s="853"/>
    </row>
    <row r="186" spans="1:12" ht="12.95" hidden="1" thickBot="1">
      <c r="A186" s="6"/>
      <c r="B186" s="6"/>
      <c r="C186" s="818" t="s">
        <v>36</v>
      </c>
      <c r="D186" s="819"/>
      <c r="E186" s="819"/>
      <c r="F186" s="819"/>
      <c r="G186" s="819"/>
      <c r="H186" s="819"/>
      <c r="I186" s="819"/>
      <c r="J186" s="819"/>
      <c r="K186" s="820"/>
      <c r="L186" s="853"/>
    </row>
    <row r="187" spans="1:12" ht="12.95" hidden="1" thickBot="1">
      <c r="A187" s="6"/>
      <c r="B187" s="10"/>
      <c r="C187" s="821"/>
      <c r="D187" s="822"/>
      <c r="E187" s="822"/>
      <c r="F187" s="822"/>
      <c r="G187" s="822"/>
      <c r="H187" s="822"/>
      <c r="I187" s="822"/>
      <c r="J187" s="822"/>
      <c r="K187" s="823"/>
      <c r="L187" s="853"/>
    </row>
    <row r="188" spans="1:12" ht="12.95" hidden="1" thickBot="1">
      <c r="A188" s="6"/>
      <c r="B188" s="1" t="s">
        <v>101</v>
      </c>
      <c r="C188" s="1"/>
      <c r="D188" s="2" t="s">
        <v>5</v>
      </c>
      <c r="E188" s="2" t="s">
        <v>6</v>
      </c>
      <c r="F188" s="2"/>
      <c r="G188" s="2" t="s">
        <v>7</v>
      </c>
      <c r="H188" s="2"/>
      <c r="I188" s="2"/>
      <c r="J188" s="2"/>
      <c r="K188" s="2" t="s">
        <v>39</v>
      </c>
      <c r="L188" s="853"/>
    </row>
    <row r="189" spans="1:12" ht="12.95" hidden="1" thickBot="1">
      <c r="A189" s="6"/>
      <c r="B189" s="3"/>
      <c r="C189" s="20" t="s">
        <v>11</v>
      </c>
      <c r="D189" s="5"/>
      <c r="E189" s="5"/>
      <c r="F189" s="5"/>
      <c r="G189" s="5"/>
      <c r="H189" s="5"/>
      <c r="I189" s="5"/>
      <c r="J189" s="5"/>
      <c r="K189" s="5"/>
      <c r="L189" s="853"/>
    </row>
    <row r="190" spans="1:12" ht="12.95" hidden="1" thickBot="1">
      <c r="A190" s="6"/>
      <c r="B190" s="6"/>
      <c r="C190" s="4" t="s">
        <v>15</v>
      </c>
      <c r="D190" s="21"/>
      <c r="E190" s="8"/>
      <c r="F190" s="8"/>
      <c r="G190" s="8"/>
      <c r="H190" s="8"/>
      <c r="I190" s="8"/>
      <c r="J190" s="8"/>
      <c r="K190" s="8"/>
      <c r="L190" s="853"/>
    </row>
    <row r="191" spans="1:12" ht="12.95" hidden="1" thickBot="1">
      <c r="A191" s="6"/>
      <c r="B191" s="6"/>
      <c r="C191" s="818" t="s">
        <v>36</v>
      </c>
      <c r="D191" s="819"/>
      <c r="E191" s="819"/>
      <c r="F191" s="819"/>
      <c r="G191" s="819"/>
      <c r="H191" s="819"/>
      <c r="I191" s="819"/>
      <c r="J191" s="819"/>
      <c r="K191" s="820"/>
      <c r="L191" s="853"/>
    </row>
    <row r="192" spans="1:12" ht="12.95" hidden="1" thickBot="1">
      <c r="A192" s="10"/>
      <c r="B192" s="10"/>
      <c r="C192" s="821"/>
      <c r="D192" s="822"/>
      <c r="E192" s="822"/>
      <c r="F192" s="822"/>
      <c r="G192" s="822"/>
      <c r="H192" s="822"/>
      <c r="I192" s="822"/>
      <c r="J192" s="822"/>
      <c r="K192" s="823"/>
      <c r="L192" s="853"/>
    </row>
    <row r="193" spans="1:12" ht="12.95" hidden="1" thickBot="1">
      <c r="A193" s="125" t="s">
        <v>124</v>
      </c>
      <c r="B193" s="1" t="s">
        <v>106</v>
      </c>
      <c r="C193" s="1"/>
      <c r="D193" s="2" t="s">
        <v>5</v>
      </c>
      <c r="E193" s="2" t="s">
        <v>6</v>
      </c>
      <c r="F193" s="2"/>
      <c r="G193" s="2" t="s">
        <v>7</v>
      </c>
      <c r="H193" s="2"/>
      <c r="I193" s="2"/>
      <c r="J193" s="2"/>
      <c r="K193" s="2" t="s">
        <v>39</v>
      </c>
      <c r="L193" s="853"/>
    </row>
    <row r="194" spans="1:12" ht="12.95" hidden="1" thickBot="1">
      <c r="A194" s="133"/>
      <c r="B194" s="3"/>
      <c r="C194" s="128" t="s">
        <v>11</v>
      </c>
      <c r="D194" s="24"/>
      <c r="E194" s="5"/>
      <c r="F194" s="5"/>
      <c r="G194" s="5"/>
      <c r="H194" s="5"/>
      <c r="I194" s="5"/>
      <c r="J194" s="5"/>
      <c r="K194" s="5"/>
      <c r="L194" s="853"/>
    </row>
    <row r="195" spans="1:12" ht="12.95" hidden="1" thickBot="1">
      <c r="A195" s="22"/>
      <c r="B195" s="6"/>
      <c r="C195" s="4" t="s">
        <v>15</v>
      </c>
      <c r="D195" s="7"/>
      <c r="E195" s="8"/>
      <c r="F195" s="8"/>
      <c r="G195" s="8"/>
      <c r="H195" s="8"/>
      <c r="I195" s="8"/>
      <c r="J195" s="8"/>
      <c r="K195" s="8"/>
      <c r="L195" s="853"/>
    </row>
    <row r="196" spans="1:12" ht="12.95" hidden="1" thickBot="1">
      <c r="A196" s="22"/>
      <c r="B196" s="6"/>
      <c r="C196" s="818" t="s">
        <v>36</v>
      </c>
      <c r="D196" s="819"/>
      <c r="E196" s="819"/>
      <c r="F196" s="819"/>
      <c r="G196" s="819"/>
      <c r="H196" s="819"/>
      <c r="I196" s="819"/>
      <c r="J196" s="819"/>
      <c r="K196" s="820"/>
      <c r="L196" s="853"/>
    </row>
    <row r="197" spans="1:12" ht="12.95" hidden="1" thickBot="1">
      <c r="A197" s="23"/>
      <c r="B197" s="10"/>
      <c r="C197" s="821"/>
      <c r="D197" s="822"/>
      <c r="E197" s="822"/>
      <c r="F197" s="822"/>
      <c r="G197" s="822"/>
      <c r="H197" s="822"/>
      <c r="I197" s="822"/>
      <c r="J197" s="822"/>
      <c r="K197" s="823"/>
      <c r="L197" s="854"/>
    </row>
    <row r="198" spans="1:12" ht="12.95" hidden="1" thickBot="1">
      <c r="A198" s="828" t="s">
        <v>125</v>
      </c>
      <c r="B198" s="127" t="s">
        <v>60</v>
      </c>
      <c r="C198" s="127"/>
      <c r="D198" s="127" t="s">
        <v>61</v>
      </c>
      <c r="E198" s="127" t="s">
        <v>62</v>
      </c>
      <c r="F198" s="127"/>
      <c r="G198" s="127" t="s">
        <v>63</v>
      </c>
      <c r="H198" s="56"/>
      <c r="I198" s="56"/>
      <c r="J198" s="56"/>
      <c r="K198" s="830" t="s">
        <v>64</v>
      </c>
      <c r="L198" s="849"/>
    </row>
    <row r="199" spans="1:12" ht="12.95" hidden="1" thickBot="1">
      <c r="A199" s="829"/>
      <c r="B199" s="132"/>
      <c r="C199" s="132"/>
      <c r="D199" s="132"/>
      <c r="E199" s="132"/>
      <c r="F199" s="132"/>
      <c r="G199" s="132"/>
      <c r="H199" s="18"/>
      <c r="I199" s="18"/>
      <c r="J199" s="18"/>
      <c r="K199" s="832"/>
      <c r="L199" s="833"/>
    </row>
    <row r="200" spans="1:12" ht="12.95" hidden="1" thickBot="1">
      <c r="A200" s="828" t="s">
        <v>66</v>
      </c>
      <c r="B200" s="127" t="s">
        <v>67</v>
      </c>
      <c r="C200" s="17"/>
      <c r="D200" s="834"/>
      <c r="E200" s="835"/>
      <c r="F200" s="835"/>
      <c r="G200" s="835"/>
      <c r="H200" s="835"/>
      <c r="I200" s="835"/>
      <c r="J200" s="835"/>
      <c r="K200" s="835"/>
      <c r="L200" s="836"/>
    </row>
    <row r="201" spans="1:12" ht="12.95" hidden="1" thickBot="1">
      <c r="A201" s="829"/>
      <c r="B201" s="132"/>
      <c r="C201" s="18"/>
      <c r="D201" s="837"/>
      <c r="E201" s="838"/>
      <c r="F201" s="838"/>
      <c r="G201" s="838"/>
      <c r="H201" s="838"/>
      <c r="I201" s="838"/>
      <c r="J201" s="838"/>
      <c r="K201" s="838"/>
      <c r="L201" s="839"/>
    </row>
    <row r="202" spans="1:12" ht="12.95" hidden="1" thickBot="1">
      <c r="A202" s="12"/>
      <c r="B202" s="12"/>
      <c r="C202" s="12"/>
      <c r="D202" s="28"/>
      <c r="E202" s="28"/>
      <c r="F202" s="28"/>
      <c r="G202" s="28"/>
      <c r="H202" s="28"/>
      <c r="I202" s="28"/>
      <c r="J202" s="28"/>
      <c r="K202" s="28"/>
      <c r="L202" s="28"/>
    </row>
    <row r="203" spans="1:12" ht="12.95" hidden="1" thickBot="1">
      <c r="A203" s="12"/>
      <c r="B203" s="12"/>
      <c r="C203" s="12"/>
      <c r="D203" s="12"/>
      <c r="E203" s="12"/>
      <c r="F203" s="12"/>
      <c r="G203" s="12"/>
      <c r="H203" s="12"/>
      <c r="I203" s="12"/>
      <c r="J203" s="12"/>
      <c r="K203" s="12"/>
      <c r="L203" s="12"/>
    </row>
    <row r="204" spans="1:12" ht="12.95" hidden="1" thickBot="1">
      <c r="A204" s="13" t="s">
        <v>95</v>
      </c>
      <c r="B204" s="14" t="s">
        <v>96</v>
      </c>
      <c r="C204" s="14"/>
      <c r="D204" s="15" t="s">
        <v>5</v>
      </c>
      <c r="E204" s="15" t="s">
        <v>6</v>
      </c>
      <c r="F204" s="15"/>
      <c r="G204" s="15" t="s">
        <v>7</v>
      </c>
      <c r="H204" s="15"/>
      <c r="I204" s="15"/>
      <c r="J204" s="15"/>
      <c r="K204" s="15" t="s">
        <v>123</v>
      </c>
      <c r="L204" s="16" t="s">
        <v>43</v>
      </c>
    </row>
    <row r="205" spans="1:12" ht="12.95" hidden="1" thickBot="1">
      <c r="A205" s="3"/>
      <c r="B205" s="3"/>
      <c r="C205" s="4" t="s">
        <v>11</v>
      </c>
      <c r="D205" s="5"/>
      <c r="E205" s="5"/>
      <c r="F205" s="5"/>
      <c r="G205" s="5"/>
      <c r="H205" s="5"/>
      <c r="I205" s="5"/>
      <c r="J205" s="5"/>
      <c r="K205" s="5"/>
      <c r="L205" s="852"/>
    </row>
    <row r="206" spans="1:12" ht="12.95" hidden="1" thickBot="1">
      <c r="A206" s="6"/>
      <c r="B206" s="6"/>
      <c r="C206" s="129" t="s">
        <v>15</v>
      </c>
      <c r="D206" s="7"/>
      <c r="E206" s="8"/>
      <c r="F206" s="8"/>
      <c r="G206" s="8"/>
      <c r="H206" s="8"/>
      <c r="I206" s="8"/>
      <c r="J206" s="8"/>
      <c r="K206" s="8"/>
      <c r="L206" s="853"/>
    </row>
    <row r="207" spans="1:12" ht="12.95" hidden="1" thickBot="1">
      <c r="A207" s="6"/>
      <c r="B207" s="6"/>
      <c r="C207" s="818" t="s">
        <v>36</v>
      </c>
      <c r="D207" s="819"/>
      <c r="E207" s="819"/>
      <c r="F207" s="819"/>
      <c r="G207" s="819"/>
      <c r="H207" s="819"/>
      <c r="I207" s="819"/>
      <c r="J207" s="819"/>
      <c r="K207" s="820"/>
      <c r="L207" s="853"/>
    </row>
    <row r="208" spans="1:12" ht="12.95" hidden="1" thickBot="1">
      <c r="A208" s="6"/>
      <c r="B208" s="10"/>
      <c r="C208" s="821"/>
      <c r="D208" s="822"/>
      <c r="E208" s="822"/>
      <c r="F208" s="822"/>
      <c r="G208" s="822"/>
      <c r="H208" s="822"/>
      <c r="I208" s="822"/>
      <c r="J208" s="822"/>
      <c r="K208" s="823"/>
      <c r="L208" s="853"/>
    </row>
    <row r="209" spans="1:12" ht="12.95" hidden="1" thickBot="1">
      <c r="A209" s="6"/>
      <c r="B209" s="1" t="s">
        <v>101</v>
      </c>
      <c r="C209" s="1"/>
      <c r="D209" s="2" t="s">
        <v>5</v>
      </c>
      <c r="E209" s="2" t="s">
        <v>6</v>
      </c>
      <c r="F209" s="2"/>
      <c r="G209" s="2" t="s">
        <v>7</v>
      </c>
      <c r="H209" s="2"/>
      <c r="I209" s="2"/>
      <c r="J209" s="2"/>
      <c r="K209" s="2" t="s">
        <v>39</v>
      </c>
      <c r="L209" s="853"/>
    </row>
    <row r="210" spans="1:12" ht="12.95" hidden="1" thickBot="1">
      <c r="A210" s="6"/>
      <c r="B210" s="3"/>
      <c r="C210" s="20" t="s">
        <v>11</v>
      </c>
      <c r="D210" s="5"/>
      <c r="E210" s="5"/>
      <c r="F210" s="5"/>
      <c r="G210" s="5"/>
      <c r="H210" s="5"/>
      <c r="I210" s="5"/>
      <c r="J210" s="5"/>
      <c r="K210" s="5"/>
      <c r="L210" s="853"/>
    </row>
    <row r="211" spans="1:12" ht="12.95" hidden="1" thickBot="1">
      <c r="A211" s="6"/>
      <c r="B211" s="6"/>
      <c r="C211" s="4" t="s">
        <v>15</v>
      </c>
      <c r="D211" s="21"/>
      <c r="E211" s="8"/>
      <c r="F211" s="8"/>
      <c r="G211" s="8"/>
      <c r="H211" s="8"/>
      <c r="I211" s="8"/>
      <c r="J211" s="8"/>
      <c r="K211" s="8"/>
      <c r="L211" s="853"/>
    </row>
    <row r="212" spans="1:12" ht="12.95" hidden="1" thickBot="1">
      <c r="A212" s="6"/>
      <c r="B212" s="6"/>
      <c r="C212" s="818" t="s">
        <v>36</v>
      </c>
      <c r="D212" s="819"/>
      <c r="E212" s="819"/>
      <c r="F212" s="819"/>
      <c r="G212" s="819"/>
      <c r="H212" s="819"/>
      <c r="I212" s="819"/>
      <c r="J212" s="819"/>
      <c r="K212" s="820"/>
      <c r="L212" s="853"/>
    </row>
    <row r="213" spans="1:12" ht="12.95" hidden="1" thickBot="1">
      <c r="A213" s="10"/>
      <c r="B213" s="10"/>
      <c r="C213" s="821"/>
      <c r="D213" s="822"/>
      <c r="E213" s="822"/>
      <c r="F213" s="822"/>
      <c r="G213" s="822"/>
      <c r="H213" s="822"/>
      <c r="I213" s="822"/>
      <c r="J213" s="822"/>
      <c r="K213" s="823"/>
      <c r="L213" s="853"/>
    </row>
    <row r="214" spans="1:12" ht="12.95" hidden="1" thickBot="1">
      <c r="A214" s="125" t="s">
        <v>124</v>
      </c>
      <c r="B214" s="1" t="s">
        <v>106</v>
      </c>
      <c r="C214" s="1"/>
      <c r="D214" s="2" t="s">
        <v>5</v>
      </c>
      <c r="E214" s="2" t="s">
        <v>6</v>
      </c>
      <c r="F214" s="2"/>
      <c r="G214" s="2" t="s">
        <v>7</v>
      </c>
      <c r="H214" s="2"/>
      <c r="I214" s="2"/>
      <c r="J214" s="2"/>
      <c r="K214" s="2" t="s">
        <v>39</v>
      </c>
      <c r="L214" s="853"/>
    </row>
    <row r="215" spans="1:12" ht="12.95" hidden="1" thickBot="1">
      <c r="A215" s="133"/>
      <c r="B215" s="3"/>
      <c r="C215" s="128" t="s">
        <v>11</v>
      </c>
      <c r="D215" s="24"/>
      <c r="E215" s="5"/>
      <c r="F215" s="5"/>
      <c r="G215" s="5"/>
      <c r="H215" s="5"/>
      <c r="I215" s="5"/>
      <c r="J215" s="5"/>
      <c r="K215" s="5"/>
      <c r="L215" s="853"/>
    </row>
    <row r="216" spans="1:12" ht="12.95" hidden="1" thickBot="1">
      <c r="A216" s="22"/>
      <c r="B216" s="6"/>
      <c r="C216" s="4" t="s">
        <v>15</v>
      </c>
      <c r="D216" s="7"/>
      <c r="E216" s="8"/>
      <c r="F216" s="8"/>
      <c r="G216" s="8"/>
      <c r="H216" s="8"/>
      <c r="I216" s="8"/>
      <c r="J216" s="8"/>
      <c r="K216" s="8"/>
      <c r="L216" s="853"/>
    </row>
    <row r="217" spans="1:12" ht="12.95" hidden="1" thickBot="1">
      <c r="A217" s="22"/>
      <c r="B217" s="6"/>
      <c r="C217" s="818" t="s">
        <v>36</v>
      </c>
      <c r="D217" s="819"/>
      <c r="E217" s="819"/>
      <c r="F217" s="819"/>
      <c r="G217" s="819"/>
      <c r="H217" s="819"/>
      <c r="I217" s="819"/>
      <c r="J217" s="819"/>
      <c r="K217" s="820"/>
      <c r="L217" s="853"/>
    </row>
    <row r="218" spans="1:12" ht="12.95" hidden="1" thickBot="1">
      <c r="A218" s="23"/>
      <c r="B218" s="10"/>
      <c r="C218" s="821"/>
      <c r="D218" s="822"/>
      <c r="E218" s="822"/>
      <c r="F218" s="822"/>
      <c r="G218" s="822"/>
      <c r="H218" s="822"/>
      <c r="I218" s="822"/>
      <c r="J218" s="822"/>
      <c r="K218" s="823"/>
      <c r="L218" s="854"/>
    </row>
    <row r="219" spans="1:12" ht="12.95" hidden="1" thickBot="1">
      <c r="A219" s="828" t="s">
        <v>125</v>
      </c>
      <c r="B219" s="127" t="s">
        <v>60</v>
      </c>
      <c r="C219" s="127"/>
      <c r="D219" s="127" t="s">
        <v>61</v>
      </c>
      <c r="E219" s="127" t="s">
        <v>62</v>
      </c>
      <c r="F219" s="127"/>
      <c r="G219" s="127" t="s">
        <v>63</v>
      </c>
      <c r="H219" s="56"/>
      <c r="I219" s="56"/>
      <c r="J219" s="56"/>
      <c r="K219" s="830" t="s">
        <v>64</v>
      </c>
      <c r="L219" s="849"/>
    </row>
    <row r="220" spans="1:12" ht="12.95" hidden="1" thickBot="1">
      <c r="A220" s="829"/>
      <c r="B220" s="132"/>
      <c r="C220" s="132"/>
      <c r="D220" s="132"/>
      <c r="E220" s="132"/>
      <c r="F220" s="132"/>
      <c r="G220" s="132"/>
      <c r="H220" s="18"/>
      <c r="I220" s="18"/>
      <c r="J220" s="18"/>
      <c r="K220" s="832"/>
      <c r="L220" s="833"/>
    </row>
    <row r="221" spans="1:12" ht="12.95" hidden="1" thickBot="1">
      <c r="A221" s="828" t="s">
        <v>66</v>
      </c>
      <c r="B221" s="127" t="s">
        <v>67</v>
      </c>
      <c r="C221" s="17"/>
      <c r="D221" s="834"/>
      <c r="E221" s="835"/>
      <c r="F221" s="835"/>
      <c r="G221" s="835"/>
      <c r="H221" s="835"/>
      <c r="I221" s="835"/>
      <c r="J221" s="835"/>
      <c r="K221" s="835"/>
      <c r="L221" s="836"/>
    </row>
    <row r="222" spans="1:12" ht="12.95" hidden="1" thickBot="1">
      <c r="A222" s="829"/>
      <c r="B222" s="132"/>
      <c r="C222" s="18"/>
      <c r="D222" s="837"/>
      <c r="E222" s="838"/>
      <c r="F222" s="838"/>
      <c r="G222" s="838"/>
      <c r="H222" s="838"/>
      <c r="I222" s="838"/>
      <c r="J222" s="838"/>
      <c r="K222" s="838"/>
      <c r="L222" s="839"/>
    </row>
    <row r="223" spans="1:12" ht="12.95" hidden="1" thickBot="1">
      <c r="A223" s="12"/>
      <c r="B223" s="12"/>
      <c r="C223" s="12"/>
      <c r="D223" s="28"/>
      <c r="E223" s="28"/>
      <c r="F223" s="28"/>
      <c r="G223" s="28"/>
      <c r="H223" s="28"/>
      <c r="I223" s="28"/>
      <c r="J223" s="28"/>
      <c r="K223" s="28"/>
      <c r="L223" s="28"/>
    </row>
    <row r="224" spans="1:12" ht="12.95" hidden="1" thickBot="1"/>
    <row r="225" ht="12.95" hidden="1" thickBot="1"/>
    <row r="226" ht="12.95" hidden="1" thickBot="1"/>
    <row r="227" ht="12.95" hidden="1" thickBot="1"/>
    <row r="228" ht="12.95" hidden="1" thickBot="1"/>
    <row r="229" ht="12.95" hidden="1" thickBot="1"/>
    <row r="230" ht="12.95" hidden="1" thickBot="1"/>
    <row r="231" ht="12.95" hidden="1" thickBot="1"/>
    <row r="232" ht="12.95" hidden="1" thickBot="1"/>
    <row r="233" ht="12.95" hidden="1" thickBot="1"/>
    <row r="234" ht="12.95" hidden="1" thickBot="1"/>
    <row r="235" ht="12.95" hidden="1" thickBot="1"/>
    <row r="236" ht="12.95" hidden="1" thickBot="1"/>
    <row r="237" ht="12.95" hidden="1" thickBot="1"/>
    <row r="238" ht="12.95" hidden="1" thickBot="1"/>
    <row r="239" ht="12.95" hidden="1" thickBot="1"/>
    <row r="240" ht="12.95" hidden="1" thickBot="1"/>
    <row r="241" spans="1:12" ht="12.95" hidden="1" thickBot="1"/>
    <row r="242" spans="1:12" ht="12.95" hidden="1" thickBot="1"/>
    <row r="243" spans="1:12" ht="12.95" hidden="1" thickBot="1"/>
    <row r="244" spans="1:12" ht="12.95" hidden="1" thickBot="1"/>
    <row r="245" spans="1:12" ht="12.95" hidden="1" thickBot="1"/>
    <row r="246" spans="1:12" ht="12.95" hidden="1" thickBot="1"/>
    <row r="247" spans="1:12" ht="12.95" hidden="1" thickBot="1"/>
    <row r="248" spans="1:12" ht="12.95" hidden="1" thickBot="1"/>
    <row r="249" spans="1:12" ht="12.95" hidden="1" thickBot="1"/>
    <row r="250" spans="1:12" ht="12.95" hidden="1" thickBot="1"/>
    <row r="251" spans="1:12" ht="12.95" hidden="1" thickBot="1"/>
    <row r="252" spans="1:12" ht="12.95" hidden="1" thickBot="1"/>
    <row r="253" spans="1:12" ht="12.95" hidden="1" thickBot="1"/>
    <row r="254" spans="1:12" ht="23.45" thickBot="1">
      <c r="A254" s="13" t="s">
        <v>126</v>
      </c>
      <c r="B254" s="14" t="s">
        <v>127</v>
      </c>
      <c r="C254" s="19"/>
      <c r="D254" s="15" t="s">
        <v>5</v>
      </c>
      <c r="E254" s="2" t="s">
        <v>139</v>
      </c>
      <c r="F254" s="2" t="s">
        <v>140</v>
      </c>
      <c r="G254" s="2" t="s">
        <v>169</v>
      </c>
      <c r="H254" s="2" t="s">
        <v>142</v>
      </c>
      <c r="I254" s="2" t="s">
        <v>143</v>
      </c>
      <c r="J254" s="2" t="s">
        <v>144</v>
      </c>
      <c r="K254" s="2" t="s">
        <v>145</v>
      </c>
      <c r="L254" s="16" t="s">
        <v>43</v>
      </c>
    </row>
    <row r="255" spans="1:12" ht="57.95" thickBot="1">
      <c r="A255" s="3" t="s">
        <v>233</v>
      </c>
      <c r="B255" s="3" t="s">
        <v>234</v>
      </c>
      <c r="C255" s="4" t="s">
        <v>11</v>
      </c>
      <c r="D255" s="50"/>
      <c r="E255" s="5" t="s">
        <v>235</v>
      </c>
      <c r="F255" s="50"/>
      <c r="G255" s="50"/>
      <c r="H255" s="50"/>
      <c r="I255" s="50"/>
      <c r="J255" s="50"/>
      <c r="K255" s="50"/>
      <c r="L255" s="840" t="s">
        <v>131</v>
      </c>
    </row>
    <row r="256" spans="1:12" ht="12.95" thickBot="1">
      <c r="A256" s="6"/>
      <c r="B256" s="6"/>
      <c r="C256" s="130" t="s">
        <v>15</v>
      </c>
      <c r="D256" s="7"/>
      <c r="E256" s="8"/>
      <c r="F256" s="8"/>
      <c r="G256" s="8"/>
      <c r="H256" s="8"/>
      <c r="I256" s="8"/>
      <c r="J256" s="8"/>
      <c r="K256" s="8"/>
      <c r="L256" s="841"/>
    </row>
    <row r="257" spans="1:12" ht="12.95" thickBot="1">
      <c r="A257" s="6"/>
      <c r="B257" s="6"/>
      <c r="C257" s="818" t="s">
        <v>77</v>
      </c>
      <c r="D257" s="819"/>
      <c r="E257" s="819"/>
      <c r="F257" s="819"/>
      <c r="G257" s="819"/>
      <c r="H257" s="819"/>
      <c r="I257" s="819"/>
      <c r="J257" s="819"/>
      <c r="K257" s="820"/>
      <c r="L257" s="841"/>
    </row>
    <row r="258" spans="1:12" ht="12.95" thickBot="1">
      <c r="A258" s="6"/>
      <c r="B258" s="10"/>
      <c r="C258" s="821"/>
      <c r="D258" s="822"/>
      <c r="E258" s="822"/>
      <c r="F258" s="822"/>
      <c r="G258" s="822"/>
      <c r="H258" s="822"/>
      <c r="I258" s="822"/>
      <c r="J258" s="822"/>
      <c r="K258" s="823"/>
      <c r="L258" s="841"/>
    </row>
    <row r="259" spans="1:12" ht="23.45" thickBot="1">
      <c r="A259" s="6"/>
      <c r="B259" s="1" t="s">
        <v>132</v>
      </c>
      <c r="C259" s="1"/>
      <c r="D259" s="2" t="s">
        <v>5</v>
      </c>
      <c r="E259" s="2" t="s">
        <v>139</v>
      </c>
      <c r="F259" s="2" t="s">
        <v>140</v>
      </c>
      <c r="G259" s="2" t="s">
        <v>169</v>
      </c>
      <c r="H259" s="2" t="s">
        <v>142</v>
      </c>
      <c r="I259" s="2" t="s">
        <v>143</v>
      </c>
      <c r="J259" s="2" t="s">
        <v>144</v>
      </c>
      <c r="K259" s="2" t="s">
        <v>145</v>
      </c>
      <c r="L259" s="841"/>
    </row>
    <row r="260" spans="1:12" ht="35.1" thickBot="1">
      <c r="A260" s="6"/>
      <c r="B260" s="3" t="s">
        <v>133</v>
      </c>
      <c r="C260" s="20" t="s">
        <v>11</v>
      </c>
      <c r="D260" s="50" t="s">
        <v>81</v>
      </c>
      <c r="E260" s="50"/>
      <c r="F260" s="5"/>
      <c r="G260" s="5" t="s">
        <v>236</v>
      </c>
      <c r="H260" s="5" t="s">
        <v>236</v>
      </c>
      <c r="I260" s="5" t="s">
        <v>236</v>
      </c>
      <c r="J260" s="5" t="s">
        <v>236</v>
      </c>
      <c r="K260" s="5" t="s">
        <v>236</v>
      </c>
      <c r="L260" s="841"/>
    </row>
    <row r="261" spans="1:12" ht="12.95" thickBot="1">
      <c r="A261" s="6"/>
      <c r="B261" s="6"/>
      <c r="C261" s="4" t="s">
        <v>15</v>
      </c>
      <c r="D261" s="21"/>
      <c r="E261" s="52"/>
      <c r="F261" s="8"/>
      <c r="G261" s="8"/>
      <c r="H261" s="8"/>
      <c r="I261" s="8"/>
      <c r="J261" s="8"/>
      <c r="K261" s="8"/>
      <c r="L261" s="841"/>
    </row>
    <row r="262" spans="1:12" ht="12.95" thickBot="1">
      <c r="A262" s="6"/>
      <c r="B262" s="6"/>
      <c r="C262" s="818" t="s">
        <v>36</v>
      </c>
      <c r="D262" s="819"/>
      <c r="E262" s="819"/>
      <c r="F262" s="819"/>
      <c r="G262" s="819"/>
      <c r="H262" s="819"/>
      <c r="I262" s="819"/>
      <c r="J262" s="819"/>
      <c r="K262" s="820"/>
      <c r="L262" s="841"/>
    </row>
    <row r="263" spans="1:12" ht="12.95" thickBot="1">
      <c r="A263" s="10"/>
      <c r="B263" s="10"/>
      <c r="C263" s="821" t="s">
        <v>104</v>
      </c>
      <c r="D263" s="822"/>
      <c r="E263" s="822"/>
      <c r="F263" s="822"/>
      <c r="G263" s="822"/>
      <c r="H263" s="822"/>
      <c r="I263" s="822"/>
      <c r="J263" s="822"/>
      <c r="K263" s="823"/>
      <c r="L263" s="841"/>
    </row>
    <row r="264" spans="1:12" ht="32.1" customHeight="1" thickBot="1">
      <c r="A264" s="125" t="s">
        <v>237</v>
      </c>
      <c r="B264" s="1" t="s">
        <v>136</v>
      </c>
      <c r="C264" s="1"/>
      <c r="D264" s="2" t="s">
        <v>5</v>
      </c>
      <c r="E264" s="2" t="s">
        <v>139</v>
      </c>
      <c r="F264" s="2" t="s">
        <v>140</v>
      </c>
      <c r="G264" s="2" t="s">
        <v>169</v>
      </c>
      <c r="H264" s="2" t="s">
        <v>142</v>
      </c>
      <c r="I264" s="2" t="s">
        <v>143</v>
      </c>
      <c r="J264" s="2" t="s">
        <v>144</v>
      </c>
      <c r="K264" s="2" t="s">
        <v>145</v>
      </c>
      <c r="L264" s="841"/>
    </row>
    <row r="265" spans="1:12" ht="81" thickBot="1">
      <c r="A265" s="133"/>
      <c r="B265" s="3" t="s">
        <v>137</v>
      </c>
      <c r="C265" s="20" t="s">
        <v>11</v>
      </c>
      <c r="D265" s="50"/>
      <c r="E265" s="5" t="s">
        <v>138</v>
      </c>
      <c r="F265" s="5" t="s">
        <v>238</v>
      </c>
      <c r="G265" s="5" t="s">
        <v>238</v>
      </c>
      <c r="H265" s="5" t="s">
        <v>238</v>
      </c>
      <c r="I265" s="5" t="s">
        <v>238</v>
      </c>
      <c r="J265" s="5" t="s">
        <v>238</v>
      </c>
      <c r="K265" s="5" t="s">
        <v>238</v>
      </c>
      <c r="L265" s="841"/>
    </row>
    <row r="266" spans="1:12" ht="12.95" thickBot="1">
      <c r="A266" s="22"/>
      <c r="B266" s="6"/>
      <c r="C266" s="4" t="s">
        <v>15</v>
      </c>
      <c r="D266" s="21"/>
      <c r="E266" s="8"/>
      <c r="F266" s="8"/>
      <c r="G266" s="8"/>
      <c r="H266" s="8"/>
      <c r="I266" s="8"/>
      <c r="J266" s="8"/>
      <c r="K266" s="8"/>
      <c r="L266" s="841"/>
    </row>
    <row r="267" spans="1:12" ht="12.95" thickBot="1">
      <c r="A267" s="22"/>
      <c r="B267" s="6"/>
      <c r="C267" s="846" t="s">
        <v>36</v>
      </c>
      <c r="D267" s="847"/>
      <c r="E267" s="847"/>
      <c r="F267" s="847"/>
      <c r="G267" s="847"/>
      <c r="H267" s="847"/>
      <c r="I267" s="847"/>
      <c r="J267" s="847"/>
      <c r="K267" s="848"/>
      <c r="L267" s="841"/>
    </row>
    <row r="268" spans="1:12" ht="12.95" thickBot="1">
      <c r="A268" s="23"/>
      <c r="B268" s="10"/>
      <c r="C268" s="131"/>
      <c r="D268" s="827" t="s">
        <v>104</v>
      </c>
      <c r="E268" s="827"/>
      <c r="F268" s="827"/>
      <c r="G268" s="827"/>
      <c r="H268" s="827"/>
      <c r="I268" s="827"/>
      <c r="J268" s="827"/>
      <c r="K268" s="826"/>
      <c r="L268" s="842"/>
    </row>
    <row r="269" spans="1:12" ht="12.95" thickBot="1">
      <c r="A269" s="828" t="s">
        <v>239</v>
      </c>
      <c r="B269" s="127" t="s">
        <v>240</v>
      </c>
      <c r="C269" s="127"/>
      <c r="D269" s="127" t="s">
        <v>61</v>
      </c>
      <c r="E269" s="127" t="s">
        <v>62</v>
      </c>
      <c r="F269" s="127"/>
      <c r="G269" s="127" t="s">
        <v>63</v>
      </c>
      <c r="H269" s="56"/>
      <c r="I269" s="56"/>
      <c r="J269" s="56"/>
      <c r="K269" s="850" t="s">
        <v>64</v>
      </c>
      <c r="L269" s="849"/>
    </row>
    <row r="270" spans="1:12" ht="12.95" thickBot="1">
      <c r="A270" s="829"/>
      <c r="B270" s="132"/>
      <c r="C270" s="132"/>
      <c r="D270" s="132"/>
      <c r="E270" s="132"/>
      <c r="F270" s="132"/>
      <c r="G270" s="132"/>
      <c r="H270" s="18"/>
      <c r="I270" s="18"/>
      <c r="J270" s="18"/>
      <c r="K270" s="832"/>
      <c r="L270" s="833"/>
    </row>
    <row r="271" spans="1:12" ht="13.5" customHeight="1" thickBot="1">
      <c r="A271" s="828" t="s">
        <v>166</v>
      </c>
      <c r="B271" s="126" t="s">
        <v>167</v>
      </c>
      <c r="C271" s="17"/>
      <c r="D271" s="834"/>
      <c r="E271" s="835"/>
      <c r="F271" s="835"/>
      <c r="G271" s="835"/>
      <c r="H271" s="835"/>
      <c r="I271" s="835"/>
      <c r="J271" s="835"/>
      <c r="K271" s="835"/>
      <c r="L271" s="836"/>
    </row>
    <row r="272" spans="1:12" ht="23.45" thickBot="1">
      <c r="A272" s="829"/>
      <c r="B272" s="132" t="s">
        <v>168</v>
      </c>
      <c r="C272" s="18"/>
      <c r="D272" s="837"/>
      <c r="E272" s="838"/>
      <c r="F272" s="838"/>
      <c r="G272" s="838"/>
      <c r="H272" s="838"/>
      <c r="I272" s="838"/>
      <c r="J272" s="838"/>
      <c r="K272" s="838"/>
      <c r="L272" s="839"/>
    </row>
  </sheetData>
  <mergeCells count="127">
    <mergeCell ref="A269:A270"/>
    <mergeCell ref="K269:L269"/>
    <mergeCell ref="K270:L270"/>
    <mergeCell ref="A271:A272"/>
    <mergeCell ref="D271:L272"/>
    <mergeCell ref="L255:L268"/>
    <mergeCell ref="C257:K257"/>
    <mergeCell ref="C258:K258"/>
    <mergeCell ref="C262:K262"/>
    <mergeCell ref="C263:K263"/>
    <mergeCell ref="C267:K267"/>
    <mergeCell ref="D268:K268"/>
    <mergeCell ref="C217:K217"/>
    <mergeCell ref="C218:K218"/>
    <mergeCell ref="A219:A220"/>
    <mergeCell ref="K219:L219"/>
    <mergeCell ref="K220:L220"/>
    <mergeCell ref="A221:A222"/>
    <mergeCell ref="D221:L222"/>
    <mergeCell ref="A198:A199"/>
    <mergeCell ref="K198:L198"/>
    <mergeCell ref="K199:L199"/>
    <mergeCell ref="A200:A201"/>
    <mergeCell ref="D200:L201"/>
    <mergeCell ref="L205:L218"/>
    <mergeCell ref="C207:K207"/>
    <mergeCell ref="C208:K208"/>
    <mergeCell ref="C212:K212"/>
    <mergeCell ref="C213:K213"/>
    <mergeCell ref="A176:A177"/>
    <mergeCell ref="D176:L177"/>
    <mergeCell ref="L184:L197"/>
    <mergeCell ref="C186:K186"/>
    <mergeCell ref="C187:K187"/>
    <mergeCell ref="C191:K191"/>
    <mergeCell ref="C192:K192"/>
    <mergeCell ref="C196:K196"/>
    <mergeCell ref="C197:K197"/>
    <mergeCell ref="C163:K163"/>
    <mergeCell ref="C167:K167"/>
    <mergeCell ref="C168:K168"/>
    <mergeCell ref="C172:K172"/>
    <mergeCell ref="D173:K173"/>
    <mergeCell ref="A174:A175"/>
    <mergeCell ref="K174:L174"/>
    <mergeCell ref="K175:L175"/>
    <mergeCell ref="A145:A146"/>
    <mergeCell ref="K145:L145"/>
    <mergeCell ref="K146:L146"/>
    <mergeCell ref="A147:A148"/>
    <mergeCell ref="D147:L148"/>
    <mergeCell ref="L155:L168"/>
    <mergeCell ref="C157:K157"/>
    <mergeCell ref="C158:K158"/>
    <mergeCell ref="A160:A173"/>
    <mergeCell ref="C162:K162"/>
    <mergeCell ref="A126:A127"/>
    <mergeCell ref="D126:L127"/>
    <mergeCell ref="L131:L144"/>
    <mergeCell ref="C133:K133"/>
    <mergeCell ref="C134:K134"/>
    <mergeCell ref="C138:K138"/>
    <mergeCell ref="C139:K139"/>
    <mergeCell ref="C143:K143"/>
    <mergeCell ref="C144:K144"/>
    <mergeCell ref="C108:K108"/>
    <mergeCell ref="D109:K109"/>
    <mergeCell ref="C113:K113"/>
    <mergeCell ref="C122:K122"/>
    <mergeCell ref="D123:K123"/>
    <mergeCell ref="A124:A125"/>
    <mergeCell ref="K124:L124"/>
    <mergeCell ref="K125:L125"/>
    <mergeCell ref="C84:K84"/>
    <mergeCell ref="C88:K88"/>
    <mergeCell ref="C89:K89"/>
    <mergeCell ref="A91:A123"/>
    <mergeCell ref="C93:K93"/>
    <mergeCell ref="D94:K94"/>
    <mergeCell ref="C98:K98"/>
    <mergeCell ref="D99:K99"/>
    <mergeCell ref="C103:K103"/>
    <mergeCell ref="D104:K104"/>
    <mergeCell ref="A67:A68"/>
    <mergeCell ref="K67:L67"/>
    <mergeCell ref="K68:L68"/>
    <mergeCell ref="A69:A70"/>
    <mergeCell ref="D69:L70"/>
    <mergeCell ref="L76:L94"/>
    <mergeCell ref="A77:A89"/>
    <mergeCell ref="C78:K78"/>
    <mergeCell ref="C79:K79"/>
    <mergeCell ref="C83:K83"/>
    <mergeCell ref="A38:A60"/>
    <mergeCell ref="L38:L46"/>
    <mergeCell ref="D40:K40"/>
    <mergeCell ref="D41:E41"/>
    <mergeCell ref="G41:K41"/>
    <mergeCell ref="D45:K45"/>
    <mergeCell ref="D46:K46"/>
    <mergeCell ref="L48:L56"/>
    <mergeCell ref="D50:K50"/>
    <mergeCell ref="D51:K51"/>
    <mergeCell ref="L25:L34"/>
    <mergeCell ref="D28:K28"/>
    <mergeCell ref="D29:K29"/>
    <mergeCell ref="D33:K33"/>
    <mergeCell ref="D34:K34"/>
    <mergeCell ref="D55:K55"/>
    <mergeCell ref="D56:K56"/>
    <mergeCell ref="L58:L66"/>
    <mergeCell ref="D60:K60"/>
    <mergeCell ref="D61:E61"/>
    <mergeCell ref="G61:K61"/>
    <mergeCell ref="D65:K65"/>
    <mergeCell ref="D66:K66"/>
    <mergeCell ref="A4:L4"/>
    <mergeCell ref="L5:L14"/>
    <mergeCell ref="D8:K8"/>
    <mergeCell ref="D9:K9"/>
    <mergeCell ref="D13:K13"/>
    <mergeCell ref="D14:K14"/>
    <mergeCell ref="L15:L24"/>
    <mergeCell ref="D18:K18"/>
    <mergeCell ref="D19:K19"/>
    <mergeCell ref="D23:K23"/>
    <mergeCell ref="D24:K24"/>
  </mergeCells>
  <hyperlinks>
    <hyperlink ref="A2" r:id="rId1" xr:uid="{C43250C7-2358-4A9B-BB54-0C8838C7C4D5}"/>
  </hyperlinks>
  <pageMargins left="0.7" right="0.7" top="0.75" bottom="0.75" header="0.3" footer="0.3"/>
  <pageSetup orientation="portrait" r:id="rId2"/>
  <headerFooter>
    <oddHeader>&amp;L&amp;"Calibri"&amp;10&amp;K000000 OFFICIAL&amp;1#_x000D_</oddHeader>
    <oddFooter>&amp;L_x000D_&amp;1#&amp;"Calibri"&amp;10&amp;K000000 OFFICIAL</oddFooter>
  </headerFooter>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B195-5457-49B6-BDD1-039B28FF9DA7}">
  <dimension ref="A1:H64"/>
  <sheetViews>
    <sheetView zoomScale="60" zoomScaleNormal="60" workbookViewId="0">
      <selection activeCell="D31" sqref="D31"/>
    </sheetView>
  </sheetViews>
  <sheetFormatPr defaultRowHeight="12.6"/>
  <cols>
    <col min="1" max="1" width="5.140625" style="755" customWidth="1"/>
    <col min="2" max="2" width="31.140625" style="139" customWidth="1"/>
    <col min="3" max="3" width="57.5703125" style="33" customWidth="1"/>
    <col min="4" max="4" width="116.5703125" style="33" customWidth="1"/>
    <col min="5" max="5" width="75.5703125" style="33" customWidth="1"/>
    <col min="6" max="6" width="16.85546875" style="33" customWidth="1"/>
    <col min="7" max="7" width="16.85546875" customWidth="1"/>
    <col min="8" max="8" width="27.140625" style="142" customWidth="1"/>
  </cols>
  <sheetData>
    <row r="1" spans="1:8" ht="13.5" thickBot="1">
      <c r="A1" s="862" t="s">
        <v>241</v>
      </c>
      <c r="B1" s="862"/>
      <c r="C1" s="862"/>
      <c r="D1" s="862"/>
      <c r="E1" s="862"/>
      <c r="F1" s="862"/>
      <c r="G1" s="862"/>
    </row>
    <row r="2" spans="1:8" s="227" customFormat="1" ht="14.45" thickTop="1">
      <c r="A2" s="719" t="s">
        <v>242</v>
      </c>
      <c r="B2" s="720" t="s">
        <v>243</v>
      </c>
      <c r="C2" s="721" t="s">
        <v>487</v>
      </c>
      <c r="D2" s="722" t="s">
        <v>488</v>
      </c>
      <c r="E2" s="723" t="s">
        <v>489</v>
      </c>
      <c r="F2" s="723" t="s">
        <v>245</v>
      </c>
      <c r="G2" s="724" t="s">
        <v>246</v>
      </c>
      <c r="H2" s="725"/>
    </row>
    <row r="3" spans="1:8" s="227" customFormat="1" ht="69.95">
      <c r="A3" s="726">
        <v>1</v>
      </c>
      <c r="B3" s="727" t="s">
        <v>1050</v>
      </c>
      <c r="C3" s="728" t="s">
        <v>1051</v>
      </c>
      <c r="D3" s="729" t="s">
        <v>1372</v>
      </c>
      <c r="E3" s="728" t="s">
        <v>1373</v>
      </c>
      <c r="F3" s="729" t="s">
        <v>1056</v>
      </c>
      <c r="G3" s="730">
        <v>45474</v>
      </c>
      <c r="H3" s="725"/>
    </row>
    <row r="4" spans="1:8" s="227" customFormat="1" ht="42">
      <c r="A4" s="731"/>
      <c r="B4" s="727" t="s">
        <v>1374</v>
      </c>
      <c r="C4" s="732"/>
      <c r="D4" s="729" t="s">
        <v>1375</v>
      </c>
      <c r="E4" s="729" t="s">
        <v>1376</v>
      </c>
      <c r="F4" s="729" t="s">
        <v>1377</v>
      </c>
      <c r="G4" s="730">
        <v>45474</v>
      </c>
      <c r="H4" s="725"/>
    </row>
    <row r="5" spans="1:8" s="227" customFormat="1" ht="42">
      <c r="A5" s="733"/>
      <c r="B5" s="734" t="s">
        <v>1378</v>
      </c>
      <c r="C5" s="729" t="s">
        <v>9</v>
      </c>
      <c r="D5" s="729" t="s">
        <v>1379</v>
      </c>
      <c r="E5" s="728" t="s">
        <v>1380</v>
      </c>
      <c r="F5" s="728" t="s">
        <v>1377</v>
      </c>
      <c r="G5" s="735">
        <v>45200</v>
      </c>
      <c r="H5" s="736"/>
    </row>
    <row r="6" spans="1:8" s="227" customFormat="1" ht="42">
      <c r="A6" s="733"/>
      <c r="B6" s="734" t="s">
        <v>1381</v>
      </c>
      <c r="C6" s="729" t="s">
        <v>1382</v>
      </c>
      <c r="D6" s="729" t="s">
        <v>1383</v>
      </c>
      <c r="E6" s="728" t="s">
        <v>1384</v>
      </c>
      <c r="F6" s="728" t="s">
        <v>1385</v>
      </c>
      <c r="G6" s="735">
        <v>45474</v>
      </c>
      <c r="H6" s="736"/>
    </row>
    <row r="7" spans="1:8" s="227" customFormat="1" ht="69.95">
      <c r="A7" s="733"/>
      <c r="B7" s="734" t="s">
        <v>1381</v>
      </c>
      <c r="C7" s="729" t="s">
        <v>1386</v>
      </c>
      <c r="D7" s="729" t="s">
        <v>1387</v>
      </c>
      <c r="E7" s="728" t="s">
        <v>1388</v>
      </c>
      <c r="F7" s="728" t="s">
        <v>494</v>
      </c>
      <c r="G7" s="735">
        <v>45474</v>
      </c>
      <c r="H7" s="736"/>
    </row>
    <row r="8" spans="1:8" s="227" customFormat="1" ht="42">
      <c r="A8" s="733"/>
      <c r="B8" s="734" t="s">
        <v>1381</v>
      </c>
      <c r="C8" s="728" t="s">
        <v>1389</v>
      </c>
      <c r="D8" s="728" t="s">
        <v>1390</v>
      </c>
      <c r="E8" s="728" t="s">
        <v>1391</v>
      </c>
      <c r="F8" s="728" t="s">
        <v>1377</v>
      </c>
      <c r="G8" s="735">
        <v>45200</v>
      </c>
      <c r="H8" s="736"/>
    </row>
    <row r="9" spans="1:8" s="227" customFormat="1" ht="69.95">
      <c r="A9" s="733"/>
      <c r="B9" s="734" t="s">
        <v>1392</v>
      </c>
      <c r="C9" s="729" t="s">
        <v>1393</v>
      </c>
      <c r="D9" s="729" t="s">
        <v>1394</v>
      </c>
      <c r="E9" s="728" t="s">
        <v>1395</v>
      </c>
      <c r="F9" s="728" t="s">
        <v>1377</v>
      </c>
      <c r="G9" s="735">
        <v>45200</v>
      </c>
      <c r="H9" s="736"/>
    </row>
    <row r="10" spans="1:8" s="227" customFormat="1" ht="14.1">
      <c r="A10" s="733"/>
      <c r="B10" s="734" t="s">
        <v>1396</v>
      </c>
      <c r="C10" s="729"/>
      <c r="D10" s="729" t="s">
        <v>1397</v>
      </c>
      <c r="E10" s="728"/>
      <c r="F10" s="728" t="s">
        <v>494</v>
      </c>
      <c r="G10" s="735">
        <v>45474</v>
      </c>
      <c r="H10" s="736"/>
    </row>
    <row r="11" spans="1:8" s="227" customFormat="1" ht="42">
      <c r="A11" s="733"/>
      <c r="B11" s="734" t="s">
        <v>1396</v>
      </c>
      <c r="C11" s="729" t="s">
        <v>1398</v>
      </c>
      <c r="D11" s="729" t="s">
        <v>1399</v>
      </c>
      <c r="E11" s="728" t="s">
        <v>1400</v>
      </c>
      <c r="F11" s="728" t="s">
        <v>1377</v>
      </c>
      <c r="G11" s="735">
        <v>45200</v>
      </c>
      <c r="H11" s="736"/>
    </row>
    <row r="12" spans="1:8" s="227" customFormat="1" ht="84">
      <c r="A12" s="733"/>
      <c r="B12" s="734" t="s">
        <v>1401</v>
      </c>
      <c r="C12" s="729" t="s">
        <v>163</v>
      </c>
      <c r="D12" s="737" t="s">
        <v>1402</v>
      </c>
      <c r="E12" s="738" t="s">
        <v>1403</v>
      </c>
      <c r="F12" s="738" t="s">
        <v>1377</v>
      </c>
      <c r="G12" s="735">
        <v>45474</v>
      </c>
      <c r="H12" s="736"/>
    </row>
    <row r="13" spans="1:8" s="227" customFormat="1" ht="168">
      <c r="A13" s="733"/>
      <c r="B13" s="734" t="s">
        <v>1396</v>
      </c>
      <c r="C13" s="729" t="s">
        <v>1398</v>
      </c>
      <c r="D13" s="737" t="s">
        <v>1404</v>
      </c>
      <c r="E13" s="738" t="s">
        <v>1405</v>
      </c>
      <c r="F13" s="738" t="s">
        <v>1406</v>
      </c>
      <c r="G13" s="735">
        <v>45474</v>
      </c>
      <c r="H13" s="736"/>
    </row>
    <row r="14" spans="1:8" s="227" customFormat="1" ht="84">
      <c r="A14" s="733"/>
      <c r="B14" s="739" t="s">
        <v>1396</v>
      </c>
      <c r="C14" s="737" t="s">
        <v>1407</v>
      </c>
      <c r="D14" s="737" t="s">
        <v>1408</v>
      </c>
      <c r="E14" s="738" t="s">
        <v>1409</v>
      </c>
      <c r="F14" s="738" t="s">
        <v>1377</v>
      </c>
      <c r="G14" s="735">
        <v>45474</v>
      </c>
      <c r="H14" s="736"/>
    </row>
    <row r="15" spans="1:8" s="227" customFormat="1" ht="56.1">
      <c r="A15" s="733"/>
      <c r="B15" s="739" t="s">
        <v>1396</v>
      </c>
      <c r="C15" s="737" t="s">
        <v>401</v>
      </c>
      <c r="D15" s="737" t="s">
        <v>548</v>
      </c>
      <c r="E15" s="738" t="s">
        <v>1410</v>
      </c>
      <c r="F15" s="738" t="s">
        <v>1377</v>
      </c>
      <c r="G15" s="735">
        <v>45474</v>
      </c>
      <c r="H15" s="736"/>
    </row>
    <row r="16" spans="1:8" s="227" customFormat="1" ht="56.1">
      <c r="A16" s="733"/>
      <c r="B16" s="739" t="s">
        <v>1396</v>
      </c>
      <c r="C16" s="737" t="s">
        <v>1411</v>
      </c>
      <c r="D16" s="737" t="s">
        <v>548</v>
      </c>
      <c r="E16" s="738" t="s">
        <v>1412</v>
      </c>
      <c r="F16" s="738" t="s">
        <v>1413</v>
      </c>
      <c r="G16" s="735">
        <v>45474</v>
      </c>
      <c r="H16" s="736"/>
    </row>
    <row r="17" spans="1:8" s="227" customFormat="1" ht="56.1">
      <c r="A17" s="733"/>
      <c r="B17" s="739" t="s">
        <v>1414</v>
      </c>
      <c r="C17" s="737" t="s">
        <v>1415</v>
      </c>
      <c r="D17" s="737" t="s">
        <v>1416</v>
      </c>
      <c r="E17" s="738" t="s">
        <v>1417</v>
      </c>
      <c r="F17" s="728" t="s">
        <v>1377</v>
      </c>
      <c r="G17" s="735">
        <v>45200</v>
      </c>
      <c r="H17" s="736"/>
    </row>
    <row r="18" spans="1:8" s="227" customFormat="1" ht="140.1">
      <c r="A18" s="733"/>
      <c r="B18" s="739" t="s">
        <v>69</v>
      </c>
      <c r="C18" s="737" t="s">
        <v>1418</v>
      </c>
      <c r="D18" s="737" t="s">
        <v>1419</v>
      </c>
      <c r="E18" s="738" t="s">
        <v>1420</v>
      </c>
      <c r="F18" s="728" t="s">
        <v>1056</v>
      </c>
      <c r="G18" s="735">
        <v>45200</v>
      </c>
      <c r="H18" s="736"/>
    </row>
    <row r="19" spans="1:8" s="227" customFormat="1" ht="56.1">
      <c r="A19" s="733"/>
      <c r="B19" s="739" t="s">
        <v>69</v>
      </c>
      <c r="C19" s="737" t="s">
        <v>1421</v>
      </c>
      <c r="D19" s="737" t="s">
        <v>1422</v>
      </c>
      <c r="E19" s="738"/>
      <c r="F19" s="728" t="s">
        <v>1056</v>
      </c>
      <c r="G19" s="735">
        <v>45200</v>
      </c>
      <c r="H19" s="736"/>
    </row>
    <row r="20" spans="1:8" s="307" customFormat="1" ht="98.1">
      <c r="A20" s="740"/>
      <c r="B20" s="739" t="s">
        <v>69</v>
      </c>
      <c r="C20" s="737" t="s">
        <v>790</v>
      </c>
      <c r="D20" s="737" t="s">
        <v>1423</v>
      </c>
      <c r="E20" s="738" t="s">
        <v>1424</v>
      </c>
      <c r="F20" s="738" t="s">
        <v>1425</v>
      </c>
      <c r="G20" s="735">
        <v>45474</v>
      </c>
      <c r="H20" s="736"/>
    </row>
    <row r="21" spans="1:8" s="227" customFormat="1" ht="56.1">
      <c r="A21" s="733"/>
      <c r="B21" s="739" t="s">
        <v>69</v>
      </c>
      <c r="C21" s="737" t="s">
        <v>1426</v>
      </c>
      <c r="D21" s="737" t="s">
        <v>548</v>
      </c>
      <c r="E21" s="738" t="s">
        <v>1427</v>
      </c>
      <c r="F21" s="728" t="s">
        <v>1056</v>
      </c>
      <c r="G21" s="735">
        <v>45200</v>
      </c>
      <c r="H21" s="736"/>
    </row>
    <row r="22" spans="1:8" s="227" customFormat="1" ht="27.95">
      <c r="A22" s="733"/>
      <c r="B22" s="739" t="s">
        <v>69</v>
      </c>
      <c r="C22" s="737" t="s">
        <v>1428</v>
      </c>
      <c r="D22" s="737" t="s">
        <v>1429</v>
      </c>
      <c r="E22" s="738" t="s">
        <v>1430</v>
      </c>
      <c r="F22" s="728" t="s">
        <v>1056</v>
      </c>
      <c r="G22" s="735">
        <v>45200</v>
      </c>
      <c r="H22" s="736"/>
    </row>
    <row r="23" spans="1:8" s="227" customFormat="1" ht="27.95">
      <c r="A23" s="733"/>
      <c r="B23" s="739" t="s">
        <v>69</v>
      </c>
      <c r="C23" s="737" t="s">
        <v>790</v>
      </c>
      <c r="D23" s="737" t="s">
        <v>1431</v>
      </c>
      <c r="E23" s="738" t="s">
        <v>1430</v>
      </c>
      <c r="F23" s="738" t="s">
        <v>1432</v>
      </c>
      <c r="G23" s="735">
        <v>45474</v>
      </c>
      <c r="H23" s="736"/>
    </row>
    <row r="24" spans="1:8" s="227" customFormat="1" ht="27.95">
      <c r="A24" s="733"/>
      <c r="B24" s="739" t="s">
        <v>69</v>
      </c>
      <c r="C24" s="737" t="s">
        <v>790</v>
      </c>
      <c r="D24" s="737" t="s">
        <v>1244</v>
      </c>
      <c r="E24" s="738" t="s">
        <v>1433</v>
      </c>
      <c r="F24" s="738" t="s">
        <v>1432</v>
      </c>
      <c r="G24" s="735">
        <v>45474</v>
      </c>
      <c r="H24" s="736"/>
    </row>
    <row r="25" spans="1:8" s="227" customFormat="1" ht="56.1">
      <c r="A25" s="733"/>
      <c r="B25" s="739" t="s">
        <v>69</v>
      </c>
      <c r="C25" s="737" t="s">
        <v>1434</v>
      </c>
      <c r="D25" s="737" t="s">
        <v>1356</v>
      </c>
      <c r="E25" s="738" t="s">
        <v>1435</v>
      </c>
      <c r="F25" s="738" t="s">
        <v>1432</v>
      </c>
      <c r="G25" s="735">
        <v>45474</v>
      </c>
      <c r="H25" s="736"/>
    </row>
    <row r="26" spans="1:8" s="227" customFormat="1" ht="126">
      <c r="A26" s="733"/>
      <c r="B26" s="739" t="s">
        <v>69</v>
      </c>
      <c r="C26" s="737" t="s">
        <v>1436</v>
      </c>
      <c r="D26" s="737" t="s">
        <v>1437</v>
      </c>
      <c r="E26" s="738" t="s">
        <v>1438</v>
      </c>
      <c r="F26" s="738" t="s">
        <v>1432</v>
      </c>
      <c r="G26" s="735">
        <v>45474</v>
      </c>
      <c r="H26" s="736"/>
    </row>
    <row r="27" spans="1:8" s="227" customFormat="1" ht="69.95">
      <c r="A27" s="733"/>
      <c r="B27" s="739" t="s">
        <v>69</v>
      </c>
      <c r="C27" s="737" t="s">
        <v>790</v>
      </c>
      <c r="D27" s="737" t="s">
        <v>1439</v>
      </c>
      <c r="E27" s="738" t="s">
        <v>1440</v>
      </c>
      <c r="F27" s="738" t="s">
        <v>1432</v>
      </c>
      <c r="G27" s="735">
        <v>45474</v>
      </c>
      <c r="H27" s="736"/>
    </row>
    <row r="28" spans="1:8" s="227" customFormat="1" ht="84">
      <c r="A28" s="733"/>
      <c r="B28" s="739" t="s">
        <v>1441</v>
      </c>
      <c r="C28" s="737" t="s">
        <v>1442</v>
      </c>
      <c r="D28" s="737" t="s">
        <v>1443</v>
      </c>
      <c r="E28" s="738" t="s">
        <v>1444</v>
      </c>
      <c r="F28" s="738" t="s">
        <v>494</v>
      </c>
      <c r="G28" s="735">
        <v>45200</v>
      </c>
      <c r="H28" s="736"/>
    </row>
    <row r="29" spans="1:8" s="227" customFormat="1" ht="42">
      <c r="A29" s="733"/>
      <c r="B29" s="739" t="s">
        <v>95</v>
      </c>
      <c r="C29" s="737" t="s">
        <v>790</v>
      </c>
      <c r="D29" s="737" t="s">
        <v>1445</v>
      </c>
      <c r="E29" s="738" t="s">
        <v>1446</v>
      </c>
      <c r="F29" s="738" t="s">
        <v>1056</v>
      </c>
      <c r="G29" s="735">
        <v>45200</v>
      </c>
      <c r="H29" s="736"/>
    </row>
    <row r="30" spans="1:8" s="227" customFormat="1" ht="237.95">
      <c r="A30" s="733"/>
      <c r="B30" s="739" t="s">
        <v>95</v>
      </c>
      <c r="C30" s="737" t="s">
        <v>1447</v>
      </c>
      <c r="D30" s="737" t="s">
        <v>1448</v>
      </c>
      <c r="E30" s="738" t="s">
        <v>1449</v>
      </c>
      <c r="F30" s="738" t="s">
        <v>1432</v>
      </c>
      <c r="G30" s="735">
        <v>45474</v>
      </c>
      <c r="H30" s="725"/>
    </row>
    <row r="31" spans="1:8" s="227" customFormat="1" ht="153.94999999999999">
      <c r="A31" s="733"/>
      <c r="B31" s="739" t="s">
        <v>95</v>
      </c>
      <c r="C31" s="737" t="s">
        <v>790</v>
      </c>
      <c r="D31" s="737" t="s">
        <v>1288</v>
      </c>
      <c r="E31" s="738" t="s">
        <v>1450</v>
      </c>
      <c r="F31" s="738" t="s">
        <v>1451</v>
      </c>
      <c r="G31" s="735">
        <v>45474</v>
      </c>
      <c r="H31" s="736"/>
    </row>
    <row r="32" spans="1:8" s="227" customFormat="1" ht="84">
      <c r="A32" s="733"/>
      <c r="B32" s="739" t="s">
        <v>95</v>
      </c>
      <c r="C32" s="737" t="s">
        <v>790</v>
      </c>
      <c r="D32" s="737" t="s">
        <v>1452</v>
      </c>
      <c r="E32" s="738" t="s">
        <v>1453</v>
      </c>
      <c r="F32" s="738" t="s">
        <v>1425</v>
      </c>
      <c r="G32" s="735">
        <v>45474</v>
      </c>
      <c r="H32" s="736"/>
    </row>
    <row r="33" spans="1:8" s="227" customFormat="1" ht="123.6" customHeight="1">
      <c r="A33" s="733"/>
      <c r="B33" s="739" t="s">
        <v>95</v>
      </c>
      <c r="C33" s="737" t="s">
        <v>1454</v>
      </c>
      <c r="D33" s="737" t="s">
        <v>1455</v>
      </c>
      <c r="E33" s="738" t="s">
        <v>1456</v>
      </c>
      <c r="F33" s="738" t="s">
        <v>1377</v>
      </c>
      <c r="G33" s="735">
        <v>45474</v>
      </c>
      <c r="H33" s="736"/>
    </row>
    <row r="34" spans="1:8" s="744" customFormat="1" ht="42">
      <c r="A34" s="731"/>
      <c r="B34" s="741" t="s">
        <v>95</v>
      </c>
      <c r="C34" s="228" t="s">
        <v>790</v>
      </c>
      <c r="D34" s="742" t="s">
        <v>1457</v>
      </c>
      <c r="E34" s="742" t="s">
        <v>1458</v>
      </c>
      <c r="F34" s="738" t="s">
        <v>1425</v>
      </c>
      <c r="G34" s="735">
        <v>45474</v>
      </c>
      <c r="H34" s="743"/>
    </row>
    <row r="35" spans="1:8" s="744" customFormat="1" ht="27.95">
      <c r="A35" s="731"/>
      <c r="B35" s="741" t="s">
        <v>1459</v>
      </c>
      <c r="C35" s="228" t="s">
        <v>1460</v>
      </c>
      <c r="D35" s="742" t="s">
        <v>1321</v>
      </c>
      <c r="E35" s="742" t="s">
        <v>1461</v>
      </c>
      <c r="F35" s="738" t="s">
        <v>494</v>
      </c>
      <c r="G35" s="735">
        <v>45200</v>
      </c>
      <c r="H35" s="743"/>
    </row>
    <row r="36" spans="1:8" s="744" customFormat="1" ht="42">
      <c r="A36" s="731"/>
      <c r="B36" s="741" t="s">
        <v>1462</v>
      </c>
      <c r="C36" s="228" t="s">
        <v>1463</v>
      </c>
      <c r="D36" s="742" t="s">
        <v>1464</v>
      </c>
      <c r="E36" s="742" t="s">
        <v>1465</v>
      </c>
      <c r="F36" s="742" t="s">
        <v>494</v>
      </c>
      <c r="G36" s="735">
        <v>45474</v>
      </c>
      <c r="H36" s="743"/>
    </row>
    <row r="37" spans="1:8" s="744" customFormat="1" ht="27.95">
      <c r="A37" s="731"/>
      <c r="B37" s="741" t="s">
        <v>1462</v>
      </c>
      <c r="C37" s="228" t="s">
        <v>790</v>
      </c>
      <c r="D37" s="742" t="s">
        <v>1466</v>
      </c>
      <c r="E37" s="742" t="s">
        <v>1467</v>
      </c>
      <c r="F37" s="742" t="s">
        <v>494</v>
      </c>
      <c r="G37" s="735">
        <v>45474</v>
      </c>
      <c r="H37" s="743"/>
    </row>
    <row r="38" spans="1:8" s="744" customFormat="1" ht="56.1">
      <c r="A38" s="731"/>
      <c r="B38" s="741" t="s">
        <v>1462</v>
      </c>
      <c r="C38" s="228" t="s">
        <v>1369</v>
      </c>
      <c r="D38" s="742" t="s">
        <v>1468</v>
      </c>
      <c r="E38" s="743" t="s">
        <v>1469</v>
      </c>
      <c r="F38" s="742" t="s">
        <v>494</v>
      </c>
      <c r="G38" s="735">
        <v>45474</v>
      </c>
      <c r="H38" s="743"/>
    </row>
    <row r="39" spans="1:8" s="744" customFormat="1" ht="42">
      <c r="A39" s="731"/>
      <c r="B39" s="741" t="s">
        <v>1462</v>
      </c>
      <c r="C39" s="228" t="s">
        <v>790</v>
      </c>
      <c r="D39" s="742" t="s">
        <v>1470</v>
      </c>
      <c r="E39" s="742" t="s">
        <v>1471</v>
      </c>
      <c r="F39" s="742" t="s">
        <v>494</v>
      </c>
      <c r="G39" s="735">
        <v>45474</v>
      </c>
      <c r="H39" s="743"/>
    </row>
    <row r="40" spans="1:8" s="744" customFormat="1" ht="42">
      <c r="A40" s="731"/>
      <c r="B40" s="741" t="s">
        <v>1462</v>
      </c>
      <c r="C40" s="228" t="s">
        <v>790</v>
      </c>
      <c r="D40" s="742" t="s">
        <v>1472</v>
      </c>
      <c r="E40" s="742" t="s">
        <v>1473</v>
      </c>
      <c r="F40" s="742" t="s">
        <v>494</v>
      </c>
      <c r="G40" s="735">
        <v>45474</v>
      </c>
      <c r="H40" s="743"/>
    </row>
    <row r="41" spans="1:8" s="227" customFormat="1" ht="14.1">
      <c r="A41" s="745"/>
      <c r="B41" s="746"/>
      <c r="C41" s="736"/>
      <c r="D41" s="736"/>
      <c r="E41" s="736"/>
      <c r="F41" s="736"/>
      <c r="H41" s="725"/>
    </row>
    <row r="42" spans="1:8" s="749" customFormat="1" ht="14.1">
      <c r="A42" s="747"/>
      <c r="B42" s="1037" t="s">
        <v>1474</v>
      </c>
      <c r="C42" s="1037"/>
      <c r="D42" s="748"/>
      <c r="E42" s="748"/>
      <c r="F42" s="748"/>
      <c r="H42" s="725"/>
    </row>
    <row r="43" spans="1:8" s="749" customFormat="1" ht="42">
      <c r="A43" s="747"/>
      <c r="B43" s="750" t="s">
        <v>1475</v>
      </c>
      <c r="C43" s="750" t="s">
        <v>1476</v>
      </c>
      <c r="D43" s="748"/>
      <c r="E43" s="748"/>
      <c r="F43" s="748"/>
      <c r="H43" s="725"/>
    </row>
    <row r="44" spans="1:8" s="753" customFormat="1" ht="42">
      <c r="A44" s="751"/>
      <c r="B44" s="750" t="s">
        <v>1477</v>
      </c>
      <c r="C44" s="750" t="s">
        <v>1478</v>
      </c>
      <c r="D44" s="33"/>
      <c r="E44" s="752"/>
      <c r="F44" s="752"/>
      <c r="H44" s="152"/>
    </row>
    <row r="45" spans="1:8" s="753" customFormat="1" ht="42">
      <c r="A45" s="754"/>
      <c r="B45" s="750" t="s">
        <v>605</v>
      </c>
      <c r="C45" s="750" t="s">
        <v>607</v>
      </c>
      <c r="D45" s="33"/>
      <c r="E45" s="752"/>
      <c r="F45" s="752"/>
      <c r="H45" s="152"/>
    </row>
    <row r="46" spans="1:8" s="753" customFormat="1" ht="14.1">
      <c r="A46" s="754"/>
      <c r="B46" s="750" t="s">
        <v>1479</v>
      </c>
      <c r="C46" s="750" t="s">
        <v>1480</v>
      </c>
      <c r="D46" s="33"/>
      <c r="E46" s="752"/>
      <c r="F46" s="752"/>
      <c r="H46" s="152"/>
    </row>
    <row r="47" spans="1:8" s="753" customFormat="1" ht="42">
      <c r="A47" s="754"/>
      <c r="B47" s="750" t="s">
        <v>1131</v>
      </c>
      <c r="C47" s="750" t="s">
        <v>1481</v>
      </c>
      <c r="D47" s="156"/>
      <c r="E47" s="752"/>
      <c r="F47" s="752"/>
      <c r="H47" s="152"/>
    </row>
    <row r="48" spans="1:8" s="753" customFormat="1" ht="27.95">
      <c r="A48" s="754"/>
      <c r="B48" s="750" t="s">
        <v>1482</v>
      </c>
      <c r="C48" s="750" t="s">
        <v>1483</v>
      </c>
      <c r="D48" s="156"/>
      <c r="E48" s="752"/>
      <c r="F48" s="752"/>
      <c r="H48" s="152"/>
    </row>
    <row r="49" spans="1:8" s="753" customFormat="1" ht="27.95">
      <c r="A49" s="754"/>
      <c r="B49" s="750" t="s">
        <v>1484</v>
      </c>
      <c r="C49" s="750" t="s">
        <v>1485</v>
      </c>
      <c r="D49" s="156"/>
      <c r="E49" s="752"/>
      <c r="F49" s="752"/>
      <c r="H49" s="152"/>
    </row>
    <row r="50" spans="1:8" s="155" customFormat="1" ht="69.95">
      <c r="A50" s="287"/>
      <c r="B50" s="750" t="s">
        <v>853</v>
      </c>
      <c r="C50" s="750" t="s">
        <v>1134</v>
      </c>
      <c r="D50" s="156"/>
      <c r="E50" s="156"/>
      <c r="F50" s="156"/>
      <c r="H50" s="152"/>
    </row>
    <row r="51" spans="1:8" s="155" customFormat="1" ht="27.95">
      <c r="A51" s="286"/>
      <c r="B51" s="750" t="s">
        <v>1486</v>
      </c>
      <c r="C51" s="750" t="s">
        <v>1487</v>
      </c>
      <c r="D51" s="156"/>
      <c r="E51" s="156"/>
      <c r="F51" s="156"/>
      <c r="H51" s="152"/>
    </row>
    <row r="52" spans="1:8" s="227" customFormat="1" ht="14.1">
      <c r="A52" s="745"/>
      <c r="B52" s="746"/>
      <c r="C52" s="736"/>
      <c r="D52" s="156"/>
      <c r="E52" s="736"/>
      <c r="F52" s="736"/>
      <c r="H52" s="725"/>
    </row>
    <row r="53" spans="1:8" ht="14.1">
      <c r="B53" s="746"/>
      <c r="C53" s="736"/>
    </row>
    <row r="54" spans="1:8" ht="14.1">
      <c r="B54" s="746"/>
      <c r="C54" s="736"/>
    </row>
    <row r="55" spans="1:8" ht="14.1">
      <c r="B55" s="746"/>
      <c r="C55" s="736"/>
    </row>
    <row r="56" spans="1:8" ht="14.1">
      <c r="B56" s="746"/>
      <c r="C56" s="736"/>
    </row>
    <row r="57" spans="1:8" s="227" customFormat="1" ht="14.1">
      <c r="A57" s="745"/>
      <c r="B57" s="746"/>
      <c r="C57" s="736"/>
      <c r="D57" s="33"/>
      <c r="E57" s="736"/>
      <c r="F57" s="736"/>
      <c r="H57" s="725"/>
    </row>
    <row r="58" spans="1:8" ht="14.1">
      <c r="B58" s="746"/>
      <c r="C58" s="736"/>
    </row>
    <row r="59" spans="1:8" ht="14.1">
      <c r="B59" s="746"/>
      <c r="C59" s="736"/>
    </row>
    <row r="60" spans="1:8" ht="14.1">
      <c r="B60" s="746"/>
      <c r="C60" s="736"/>
    </row>
    <row r="61" spans="1:8" ht="14.1">
      <c r="B61" s="746"/>
      <c r="C61" s="736"/>
    </row>
    <row r="62" spans="1:8" ht="14.1">
      <c r="B62" s="746"/>
      <c r="C62" s="736"/>
    </row>
    <row r="63" spans="1:8" ht="14.1">
      <c r="B63" s="746"/>
      <c r="C63" s="736"/>
    </row>
    <row r="64" spans="1:8" ht="14.1">
      <c r="B64" s="746"/>
      <c r="C64" s="736"/>
    </row>
  </sheetData>
  <mergeCells count="2">
    <mergeCell ref="A1:G1"/>
    <mergeCell ref="B42:C4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8C9E8-B0E7-4098-BE36-613B51E0CD7A}">
  <dimension ref="A1:L47"/>
  <sheetViews>
    <sheetView topLeftCell="A12" zoomScale="63" zoomScaleNormal="80" workbookViewId="0">
      <selection activeCell="C35" sqref="C35"/>
    </sheetView>
  </sheetViews>
  <sheetFormatPr defaultRowHeight="12.6"/>
  <cols>
    <col min="1" max="1" width="50.85546875" customWidth="1"/>
    <col min="2" max="2" width="6.5703125" customWidth="1"/>
    <col min="3" max="3" width="156.42578125" customWidth="1"/>
    <col min="4" max="5" width="14.42578125" bestFit="1" customWidth="1"/>
    <col min="6" max="6" width="5" bestFit="1" customWidth="1"/>
    <col min="7" max="7" width="8.5703125" bestFit="1" customWidth="1"/>
    <col min="8" max="8" width="6.85546875" customWidth="1"/>
    <col min="9" max="9" width="4.85546875" customWidth="1"/>
    <col min="10" max="10" width="6.140625" customWidth="1"/>
    <col min="11" max="11" width="5.85546875" customWidth="1"/>
    <col min="12" max="12" width="6.85546875" customWidth="1"/>
  </cols>
  <sheetData>
    <row r="1" spans="1:12" ht="14.45" thickBot="1">
      <c r="A1" s="993" t="s">
        <v>2</v>
      </c>
      <c r="B1" s="994"/>
      <c r="C1" s="995"/>
      <c r="D1" s="542" t="s">
        <v>1488</v>
      </c>
      <c r="E1" s="542"/>
      <c r="F1" s="542"/>
      <c r="G1" s="542"/>
      <c r="H1" s="542"/>
      <c r="I1" s="168"/>
      <c r="J1" s="542" t="s">
        <v>1489</v>
      </c>
      <c r="K1" s="584"/>
      <c r="L1" s="542"/>
    </row>
    <row r="2" spans="1:12" ht="111" customHeight="1">
      <c r="A2" s="585" t="s">
        <v>3</v>
      </c>
      <c r="B2" s="586"/>
      <c r="C2" s="587" t="s">
        <v>622</v>
      </c>
      <c r="D2" s="756" t="s">
        <v>1490</v>
      </c>
      <c r="E2" s="542" t="s">
        <v>1491</v>
      </c>
      <c r="F2" s="542" t="s">
        <v>1492</v>
      </c>
      <c r="G2" s="757" t="s">
        <v>1493</v>
      </c>
      <c r="H2" s="542" t="s">
        <v>1492</v>
      </c>
      <c r="I2" s="168"/>
      <c r="J2" s="758" t="s">
        <v>1494</v>
      </c>
      <c r="K2" s="757" t="s">
        <v>912</v>
      </c>
      <c r="L2" s="759"/>
    </row>
    <row r="3" spans="1:12" ht="14.1">
      <c r="A3" s="1038" t="s">
        <v>1495</v>
      </c>
      <c r="B3" s="551">
        <v>1</v>
      </c>
      <c r="C3" s="551" t="s">
        <v>147</v>
      </c>
      <c r="D3" s="584"/>
      <c r="E3" s="584"/>
      <c r="F3" s="584"/>
      <c r="G3" s="584"/>
      <c r="H3" s="542"/>
      <c r="J3" s="584"/>
      <c r="K3" s="584"/>
      <c r="L3" s="542"/>
    </row>
    <row r="4" spans="1:12" ht="14.1">
      <c r="A4" s="997"/>
      <c r="B4" s="551">
        <v>2</v>
      </c>
      <c r="C4" s="551" t="s">
        <v>154</v>
      </c>
      <c r="D4" s="584"/>
      <c r="E4" s="584"/>
      <c r="F4" s="584"/>
      <c r="G4" s="584"/>
      <c r="H4" s="542"/>
      <c r="J4" s="584"/>
      <c r="K4" s="584"/>
      <c r="L4" s="542"/>
    </row>
    <row r="5" spans="1:12" ht="14.1">
      <c r="A5" s="997"/>
      <c r="B5" s="588">
        <v>3</v>
      </c>
      <c r="C5" s="551" t="s">
        <v>155</v>
      </c>
      <c r="D5" s="584"/>
      <c r="E5" s="584"/>
      <c r="F5" s="584"/>
      <c r="G5" s="584"/>
      <c r="H5" s="542"/>
      <c r="J5" s="584"/>
      <c r="K5" s="584"/>
      <c r="L5" s="542"/>
    </row>
    <row r="6" spans="1:12" ht="14.45" thickBot="1">
      <c r="A6" s="997"/>
      <c r="B6" s="588">
        <v>4</v>
      </c>
      <c r="C6" s="760" t="s">
        <v>1496</v>
      </c>
      <c r="D6" s="584"/>
      <c r="E6" s="584"/>
      <c r="F6" s="584"/>
      <c r="G6" s="584"/>
      <c r="H6" s="542"/>
      <c r="J6" s="584"/>
      <c r="K6" s="584"/>
      <c r="L6" s="542"/>
    </row>
    <row r="7" spans="1:12" ht="15" thickBot="1">
      <c r="A7" s="591" t="s">
        <v>40</v>
      </c>
      <c r="B7" s="592"/>
      <c r="C7" s="593"/>
      <c r="D7" s="584"/>
      <c r="E7" s="584"/>
      <c r="F7" s="584"/>
      <c r="G7" s="584"/>
      <c r="H7" s="542"/>
      <c r="J7" s="584"/>
      <c r="K7" s="584"/>
      <c r="L7" s="542"/>
    </row>
    <row r="8" spans="1:12" ht="14.45" thickBot="1">
      <c r="A8" s="999" t="s">
        <v>1497</v>
      </c>
      <c r="B8" s="761">
        <v>1</v>
      </c>
      <c r="C8" s="596" t="s">
        <v>1498</v>
      </c>
      <c r="D8" s="584"/>
      <c r="E8" s="584"/>
      <c r="F8" s="584"/>
      <c r="G8" s="584"/>
      <c r="H8" s="542"/>
      <c r="J8" s="584"/>
      <c r="K8" s="584"/>
      <c r="L8" s="542"/>
    </row>
    <row r="9" spans="1:12" ht="14.45" customHeight="1" thickBot="1">
      <c r="A9" s="1000"/>
      <c r="B9" s="761">
        <v>2</v>
      </c>
      <c r="C9" s="596" t="s">
        <v>305</v>
      </c>
      <c r="D9" s="584"/>
      <c r="E9" s="584"/>
      <c r="F9" s="584"/>
      <c r="G9" s="584"/>
      <c r="H9" s="542"/>
      <c r="J9" s="584"/>
      <c r="K9" s="584"/>
      <c r="L9" s="542"/>
    </row>
    <row r="10" spans="1:12" ht="14.45" thickBot="1">
      <c r="A10" s="1000"/>
      <c r="B10" s="761">
        <v>3</v>
      </c>
      <c r="C10" s="760" t="s">
        <v>1499</v>
      </c>
      <c r="D10" s="584"/>
      <c r="E10" s="584"/>
      <c r="F10" s="584"/>
      <c r="G10" s="584"/>
      <c r="H10" s="542"/>
      <c r="J10" s="584"/>
      <c r="K10" s="584"/>
      <c r="L10" s="542"/>
    </row>
    <row r="11" spans="1:12" ht="14.45" thickBot="1">
      <c r="A11" s="1000"/>
      <c r="B11" s="761">
        <v>4</v>
      </c>
      <c r="C11" s="760" t="s">
        <v>1500</v>
      </c>
      <c r="D11" s="584"/>
      <c r="E11" s="584"/>
      <c r="F11" s="584"/>
      <c r="G11" s="584"/>
      <c r="H11" s="542"/>
      <c r="J11" s="584"/>
      <c r="K11" s="584"/>
      <c r="L11" s="542"/>
    </row>
    <row r="12" spans="1:12" ht="14.45" thickBot="1">
      <c r="A12" s="1000"/>
      <c r="B12" s="761">
        <v>5</v>
      </c>
      <c r="C12" s="762" t="s">
        <v>1195</v>
      </c>
      <c r="D12" s="584"/>
      <c r="E12" s="584"/>
      <c r="F12" s="584"/>
      <c r="G12" s="584"/>
      <c r="H12" s="542"/>
      <c r="J12" s="584"/>
      <c r="K12" s="584"/>
      <c r="L12" s="542"/>
    </row>
    <row r="13" spans="1:12" ht="14.45" thickBot="1">
      <c r="A13" s="1001"/>
      <c r="B13" s="761">
        <v>6</v>
      </c>
      <c r="C13" s="763" t="s">
        <v>1501</v>
      </c>
      <c r="D13" s="584"/>
      <c r="E13" s="584"/>
      <c r="F13" s="584"/>
      <c r="G13" s="584"/>
      <c r="H13" s="542"/>
      <c r="J13" s="584"/>
      <c r="K13" s="584"/>
      <c r="L13" s="542"/>
    </row>
    <row r="14" spans="1:12" ht="14.45" thickBot="1">
      <c r="A14" s="598" t="s">
        <v>69</v>
      </c>
      <c r="B14" s="592"/>
      <c r="C14" s="599" t="s">
        <v>625</v>
      </c>
      <c r="D14" s="599">
        <v>40</v>
      </c>
      <c r="E14" s="764">
        <f>SUM(D15:D23)</f>
        <v>8460000</v>
      </c>
      <c r="F14" s="765">
        <f>E14/E44</f>
        <v>0.52841973766396</v>
      </c>
      <c r="G14" s="766">
        <v>9</v>
      </c>
      <c r="H14" s="767">
        <f>G14/G44</f>
        <v>0.375</v>
      </c>
      <c r="J14" s="599">
        <v>55</v>
      </c>
      <c r="K14" s="766">
        <v>11</v>
      </c>
      <c r="L14" s="767">
        <f>K14/K44</f>
        <v>0.61111111111111116</v>
      </c>
    </row>
    <row r="15" spans="1:12" ht="14.45" thickBot="1">
      <c r="A15" s="999" t="s">
        <v>1502</v>
      </c>
      <c r="B15" s="601">
        <v>1.1000000000000001</v>
      </c>
      <c r="C15" s="596" t="s">
        <v>1503</v>
      </c>
      <c r="D15" s="768">
        <v>2500000</v>
      </c>
      <c r="E15" s="768"/>
      <c r="F15" s="768"/>
      <c r="G15" s="584"/>
      <c r="H15" s="542"/>
      <c r="J15" s="584"/>
      <c r="K15" s="584"/>
      <c r="L15" s="542"/>
    </row>
    <row r="16" spans="1:12" ht="14.45" thickBot="1">
      <c r="A16" s="1000"/>
      <c r="B16" s="601">
        <v>1.2</v>
      </c>
      <c r="C16" s="760" t="s">
        <v>1504</v>
      </c>
      <c r="D16" s="768">
        <v>3500000</v>
      </c>
      <c r="E16" s="768"/>
      <c r="F16" s="768"/>
      <c r="G16" s="584"/>
      <c r="H16" s="542"/>
      <c r="J16" s="584"/>
      <c r="K16" s="584"/>
      <c r="L16" s="542"/>
    </row>
    <row r="17" spans="1:12" ht="14.45" thickBot="1">
      <c r="A17" s="1000"/>
      <c r="B17" s="601">
        <v>1.3</v>
      </c>
      <c r="C17" s="760" t="s">
        <v>1353</v>
      </c>
      <c r="D17" s="768"/>
      <c r="E17" s="768"/>
      <c r="F17" s="768"/>
      <c r="G17" s="584"/>
      <c r="H17" s="542"/>
      <c r="J17" s="584"/>
      <c r="K17" s="584"/>
      <c r="L17" s="542"/>
    </row>
    <row r="18" spans="1:12" ht="14.45" thickBot="1">
      <c r="A18" s="1000"/>
      <c r="B18" s="601">
        <v>1.4</v>
      </c>
      <c r="C18" s="603" t="s">
        <v>1505</v>
      </c>
      <c r="D18" s="768">
        <f>50%*4200000</f>
        <v>2100000</v>
      </c>
      <c r="E18" s="584" t="s">
        <v>1506</v>
      </c>
      <c r="F18" s="584"/>
      <c r="G18" s="584"/>
      <c r="H18" s="542"/>
      <c r="J18" s="584"/>
      <c r="K18" s="584"/>
      <c r="L18" s="542"/>
    </row>
    <row r="19" spans="1:12" ht="14.45" thickBot="1">
      <c r="A19" s="1000"/>
      <c r="B19" s="601">
        <v>1.5</v>
      </c>
      <c r="C19" s="760" t="s">
        <v>1431</v>
      </c>
      <c r="D19" s="768"/>
      <c r="E19" s="584"/>
      <c r="F19" s="584"/>
      <c r="G19" s="584"/>
      <c r="H19" s="542"/>
      <c r="J19" s="584"/>
      <c r="K19" s="584"/>
      <c r="L19" s="542"/>
    </row>
    <row r="20" spans="1:12" ht="14.45" thickBot="1">
      <c r="A20" s="1000"/>
      <c r="B20" s="601">
        <v>1.6</v>
      </c>
      <c r="C20" s="760" t="s">
        <v>1507</v>
      </c>
      <c r="D20" s="768">
        <v>360000</v>
      </c>
      <c r="E20" s="584"/>
      <c r="F20" s="584"/>
      <c r="G20" s="584"/>
      <c r="H20" s="542"/>
      <c r="J20" s="584"/>
      <c r="K20" s="584"/>
      <c r="L20" s="542"/>
    </row>
    <row r="21" spans="1:12" ht="14.45" thickBot="1">
      <c r="A21" s="1000"/>
      <c r="B21" s="601">
        <v>1.7</v>
      </c>
      <c r="C21" s="603" t="s">
        <v>1508</v>
      </c>
      <c r="D21" s="584"/>
      <c r="E21" s="584"/>
      <c r="F21" s="584"/>
      <c r="G21" s="584"/>
      <c r="H21" s="542"/>
      <c r="J21" s="584"/>
      <c r="K21" s="584"/>
      <c r="L21" s="542"/>
    </row>
    <row r="22" spans="1:12" ht="14.45" thickBot="1">
      <c r="A22" s="1000"/>
      <c r="B22" s="601">
        <v>1.8</v>
      </c>
      <c r="C22" s="769" t="s">
        <v>1509</v>
      </c>
      <c r="D22" s="584"/>
      <c r="E22" s="584"/>
      <c r="F22" s="584"/>
      <c r="G22" s="584"/>
      <c r="H22" s="542"/>
      <c r="J22" s="584"/>
      <c r="K22" s="584"/>
      <c r="L22" s="542"/>
    </row>
    <row r="23" spans="1:12" ht="14.45" thickBot="1">
      <c r="A23" s="1000"/>
      <c r="B23" s="601">
        <v>1.9</v>
      </c>
      <c r="C23" s="596" t="s">
        <v>1510</v>
      </c>
      <c r="D23" s="584"/>
      <c r="E23" s="584"/>
      <c r="F23" s="584"/>
      <c r="G23" s="584"/>
      <c r="H23" s="584"/>
      <c r="J23" s="584"/>
      <c r="K23" s="584"/>
      <c r="L23" s="584"/>
    </row>
    <row r="24" spans="1:12" ht="14.45" thickBot="1">
      <c r="A24" s="607" t="s">
        <v>95</v>
      </c>
      <c r="B24" s="608"/>
      <c r="C24" s="609" t="s">
        <v>625</v>
      </c>
      <c r="D24" s="599">
        <v>35</v>
      </c>
      <c r="E24" s="764">
        <f>SUM(D25:D36)</f>
        <v>3500000</v>
      </c>
      <c r="F24" s="765">
        <f>E24/E44</f>
        <v>0.21861336664584635</v>
      </c>
      <c r="G24" s="766">
        <v>9</v>
      </c>
      <c r="H24" s="767">
        <f>G24/G44</f>
        <v>0.375</v>
      </c>
      <c r="J24" s="599">
        <v>30</v>
      </c>
      <c r="K24" s="766">
        <v>4</v>
      </c>
      <c r="L24" s="767">
        <f>K24/K44</f>
        <v>0.22222222222222221</v>
      </c>
    </row>
    <row r="25" spans="1:12" ht="14.45" thickBot="1">
      <c r="A25" s="999" t="s">
        <v>1511</v>
      </c>
      <c r="B25" s="608"/>
      <c r="C25" s="608" t="s">
        <v>1512</v>
      </c>
      <c r="D25" s="768"/>
      <c r="E25" s="584"/>
      <c r="F25" s="584"/>
      <c r="G25" s="584"/>
      <c r="H25" s="600"/>
      <c r="J25" s="584"/>
      <c r="K25" s="584"/>
      <c r="L25" s="600"/>
    </row>
    <row r="26" spans="1:12" ht="14.45" thickBot="1">
      <c r="A26" s="1000"/>
      <c r="B26" s="770">
        <v>2.1</v>
      </c>
      <c r="C26" s="771" t="s">
        <v>1513</v>
      </c>
      <c r="D26" s="768">
        <v>500000</v>
      </c>
      <c r="E26" s="584" t="s">
        <v>1514</v>
      </c>
      <c r="F26" s="584"/>
      <c r="G26" s="584"/>
      <c r="H26" s="600"/>
      <c r="J26" s="584"/>
      <c r="K26" s="584"/>
      <c r="L26" s="600"/>
    </row>
    <row r="27" spans="1:12" ht="14.45" thickBot="1">
      <c r="A27" s="1000"/>
      <c r="B27" s="770">
        <v>2.2000000000000002</v>
      </c>
      <c r="C27" s="772" t="s">
        <v>1515</v>
      </c>
      <c r="D27" s="768">
        <f>400000</f>
        <v>400000</v>
      </c>
      <c r="E27" s="584" t="s">
        <v>866</v>
      </c>
      <c r="F27" s="584"/>
      <c r="G27" s="584"/>
      <c r="H27" s="600"/>
      <c r="J27" s="584"/>
      <c r="K27" s="584"/>
      <c r="L27" s="600"/>
    </row>
    <row r="28" spans="1:12" ht="14.45" thickBot="1">
      <c r="A28" s="1000"/>
      <c r="B28" s="770">
        <v>2.2999999999999998</v>
      </c>
      <c r="C28" s="760" t="s">
        <v>1516</v>
      </c>
      <c r="D28" s="768">
        <f>300000</f>
        <v>300000</v>
      </c>
      <c r="E28" s="584" t="s">
        <v>1517</v>
      </c>
      <c r="F28" s="584"/>
      <c r="G28" s="584"/>
      <c r="H28" s="600"/>
      <c r="J28" s="584"/>
      <c r="K28" s="584"/>
      <c r="L28" s="600"/>
    </row>
    <row r="29" spans="1:12" ht="14.45" thickBot="1">
      <c r="A29" s="1000"/>
      <c r="B29" s="770">
        <v>2.4</v>
      </c>
      <c r="C29" s="760" t="s">
        <v>1518</v>
      </c>
      <c r="D29" s="768">
        <v>1000000</v>
      </c>
      <c r="E29" s="584" t="s">
        <v>1519</v>
      </c>
      <c r="F29" s="584"/>
      <c r="G29" s="584"/>
      <c r="H29" s="600"/>
      <c r="J29" s="584"/>
      <c r="K29" s="584"/>
      <c r="L29" s="600"/>
    </row>
    <row r="30" spans="1:12" ht="14.45" thickBot="1">
      <c r="A30" s="1000"/>
      <c r="B30" s="770">
        <v>2.5</v>
      </c>
      <c r="C30" s="760" t="s">
        <v>1297</v>
      </c>
      <c r="D30" s="768">
        <v>0</v>
      </c>
      <c r="E30" s="584"/>
      <c r="F30" s="584"/>
      <c r="G30" s="584"/>
      <c r="H30" s="600"/>
      <c r="J30" s="584"/>
      <c r="K30" s="584"/>
      <c r="L30" s="600"/>
    </row>
    <row r="31" spans="1:12" ht="14.45" thickBot="1">
      <c r="A31" s="1000"/>
      <c r="B31" s="608"/>
      <c r="C31" s="773" t="s">
        <v>1520</v>
      </c>
      <c r="D31" s="768"/>
      <c r="E31" s="584"/>
      <c r="F31" s="584"/>
      <c r="G31" s="584"/>
      <c r="H31" s="542"/>
      <c r="J31" s="584"/>
      <c r="K31" s="584"/>
      <c r="L31" s="542"/>
    </row>
    <row r="32" spans="1:12" ht="14.45" thickBot="1">
      <c r="A32" s="1000"/>
      <c r="B32" s="770">
        <v>2.6</v>
      </c>
      <c r="C32" s="551" t="s">
        <v>1521</v>
      </c>
      <c r="D32" s="768">
        <f>25%*4200000</f>
        <v>1050000</v>
      </c>
      <c r="E32" s="584" t="s">
        <v>1522</v>
      </c>
      <c r="F32" s="584"/>
      <c r="G32" s="584"/>
      <c r="H32" s="542"/>
      <c r="J32" s="584"/>
      <c r="K32" s="584"/>
      <c r="L32" s="542"/>
    </row>
    <row r="33" spans="1:12" ht="14.45" thickBot="1">
      <c r="A33" s="1000"/>
      <c r="B33" s="774">
        <v>2.7</v>
      </c>
      <c r="C33" s="551" t="s">
        <v>921</v>
      </c>
      <c r="D33" s="768"/>
      <c r="E33" s="584"/>
      <c r="F33" s="584"/>
      <c r="G33" s="584"/>
      <c r="H33" s="542"/>
      <c r="J33" s="584"/>
      <c r="K33" s="584"/>
      <c r="L33" s="542"/>
    </row>
    <row r="34" spans="1:12" ht="28.5" thickBot="1">
      <c r="A34" s="1000"/>
      <c r="B34" s="770">
        <v>2.8</v>
      </c>
      <c r="C34" s="771" t="s">
        <v>1523</v>
      </c>
      <c r="D34" s="768">
        <v>250000</v>
      </c>
      <c r="E34" s="584" t="s">
        <v>1524</v>
      </c>
      <c r="F34" s="584"/>
      <c r="G34" s="584"/>
      <c r="H34" s="542"/>
      <c r="J34" s="584"/>
      <c r="K34" s="584"/>
      <c r="L34" s="542"/>
    </row>
    <row r="35" spans="1:12" ht="14.45" thickBot="1">
      <c r="A35" s="1000"/>
      <c r="B35" s="610">
        <v>2.9</v>
      </c>
      <c r="C35" s="760" t="s">
        <v>1312</v>
      </c>
      <c r="D35" s="768">
        <v>0</v>
      </c>
      <c r="E35" s="584"/>
      <c r="F35" s="584"/>
      <c r="G35" s="584"/>
      <c r="H35" s="542"/>
      <c r="J35" s="584"/>
      <c r="K35" s="584"/>
      <c r="L35" s="542"/>
    </row>
    <row r="36" spans="1:12" ht="14.45" thickBot="1">
      <c r="A36" s="1001"/>
      <c r="B36" s="606">
        <v>2.1</v>
      </c>
      <c r="C36" s="760" t="s">
        <v>1315</v>
      </c>
      <c r="D36" s="768">
        <v>0</v>
      </c>
      <c r="E36" s="584"/>
      <c r="F36" s="584"/>
      <c r="G36" s="584"/>
      <c r="H36" s="542"/>
      <c r="J36" s="584"/>
      <c r="K36" s="584"/>
      <c r="L36" s="542"/>
    </row>
    <row r="37" spans="1:12" ht="14.45" thickBot="1">
      <c r="A37" s="607" t="s">
        <v>110</v>
      </c>
      <c r="B37" s="598"/>
      <c r="C37" s="599" t="s">
        <v>625</v>
      </c>
      <c r="D37" s="599">
        <v>25</v>
      </c>
      <c r="E37" s="764">
        <f>SUM(D38:D43)</f>
        <v>4050000</v>
      </c>
      <c r="F37" s="765">
        <f>E37/E44</f>
        <v>0.25296689569019365</v>
      </c>
      <c r="G37" s="766">
        <v>6</v>
      </c>
      <c r="H37" s="767">
        <f>G37/G44</f>
        <v>0.25</v>
      </c>
      <c r="J37" s="599">
        <v>15</v>
      </c>
      <c r="K37" s="766">
        <v>3</v>
      </c>
      <c r="L37" s="767">
        <f>K37/K44</f>
        <v>0.16666666666666666</v>
      </c>
    </row>
    <row r="38" spans="1:12" ht="17.45" customHeight="1" thickBot="1">
      <c r="A38" s="992" t="s">
        <v>1525</v>
      </c>
      <c r="B38" s="610">
        <v>3.1</v>
      </c>
      <c r="C38" s="760" t="s">
        <v>1526</v>
      </c>
      <c r="D38" s="768"/>
      <c r="E38" s="584"/>
      <c r="F38" s="584"/>
      <c r="G38" s="584"/>
      <c r="H38" s="542"/>
      <c r="J38" s="584"/>
      <c r="K38" s="584"/>
      <c r="L38" s="542"/>
    </row>
    <row r="39" spans="1:12" ht="18.95" customHeight="1" thickBot="1">
      <c r="A39" s="992"/>
      <c r="B39" s="617">
        <v>3.2</v>
      </c>
      <c r="C39" s="760" t="s">
        <v>1326</v>
      </c>
      <c r="D39" s="768">
        <v>1200000</v>
      </c>
      <c r="E39" s="584" t="s">
        <v>1527</v>
      </c>
      <c r="F39" s="584"/>
      <c r="G39" s="584"/>
      <c r="H39" s="542"/>
      <c r="J39" s="584"/>
      <c r="K39" s="584"/>
      <c r="L39" s="542"/>
    </row>
    <row r="40" spans="1:12" ht="20.45" customHeight="1" thickBot="1">
      <c r="A40" s="992"/>
      <c r="B40" s="617">
        <v>3.3</v>
      </c>
      <c r="C40" s="618" t="s">
        <v>1528</v>
      </c>
      <c r="D40" s="768">
        <f>25%*4200000</f>
        <v>1050000</v>
      </c>
      <c r="E40" s="775" t="s">
        <v>1522</v>
      </c>
      <c r="F40" s="584"/>
      <c r="G40" s="584"/>
      <c r="H40" s="542"/>
      <c r="J40" s="584"/>
      <c r="K40" s="584"/>
      <c r="L40" s="542"/>
    </row>
    <row r="41" spans="1:12" ht="17.45" customHeight="1" thickBot="1">
      <c r="A41" s="992"/>
      <c r="B41" s="610">
        <v>3.4</v>
      </c>
      <c r="C41" s="776" t="s">
        <v>1529</v>
      </c>
      <c r="D41" s="768"/>
      <c r="E41" s="584"/>
      <c r="F41" s="584"/>
      <c r="G41" s="584"/>
      <c r="H41" s="542"/>
      <c r="J41" s="584"/>
      <c r="K41" s="584"/>
      <c r="L41" s="542"/>
    </row>
    <row r="42" spans="1:12" ht="20.45" customHeight="1" thickBot="1">
      <c r="A42" s="992"/>
      <c r="B42" s="617">
        <v>3.5</v>
      </c>
      <c r="C42" s="760" t="s">
        <v>1530</v>
      </c>
      <c r="D42" s="768">
        <f>600000+400000</f>
        <v>1000000</v>
      </c>
      <c r="E42" s="584" t="s">
        <v>1531</v>
      </c>
      <c r="F42" s="584"/>
      <c r="G42" s="584"/>
      <c r="H42" s="542"/>
      <c r="J42" s="584"/>
      <c r="K42" s="584"/>
      <c r="L42" s="542"/>
    </row>
    <row r="43" spans="1:12" ht="21.6" customHeight="1" thickBot="1">
      <c r="A43" s="992"/>
      <c r="B43" s="617">
        <v>3.6</v>
      </c>
      <c r="C43" s="760" t="s">
        <v>1343</v>
      </c>
      <c r="D43" s="768">
        <f>800000</f>
        <v>800000</v>
      </c>
      <c r="E43" s="584" t="s">
        <v>1532</v>
      </c>
      <c r="F43" s="584"/>
      <c r="G43" s="584"/>
      <c r="H43" s="542"/>
      <c r="J43" s="584"/>
      <c r="K43" s="584"/>
      <c r="L43" s="542"/>
    </row>
    <row r="44" spans="1:12" ht="14.45" thickBot="1">
      <c r="A44" s="542"/>
      <c r="B44" s="542" t="s">
        <v>1533</v>
      </c>
      <c r="C44" s="777" t="s">
        <v>1534</v>
      </c>
      <c r="D44" s="599">
        <f>D14+D24+D37</f>
        <v>100</v>
      </c>
      <c r="E44" s="778">
        <f>E14+E24+E37</f>
        <v>16010000</v>
      </c>
      <c r="F44" s="584"/>
      <c r="G44" s="779">
        <f>G14+G24+G37</f>
        <v>24</v>
      </c>
      <c r="H44" s="542"/>
      <c r="J44" s="584">
        <f>J14+J24+J37</f>
        <v>100</v>
      </c>
      <c r="K44" s="584">
        <f>K14+K24+K37</f>
        <v>18</v>
      </c>
      <c r="L44" s="542"/>
    </row>
    <row r="46" spans="1:12" ht="14.1">
      <c r="D46" s="780" t="s">
        <v>1535</v>
      </c>
      <c r="E46" s="775">
        <v>17000000</v>
      </c>
    </row>
    <row r="47" spans="1:12">
      <c r="E47" s="781">
        <f>E46-E44</f>
        <v>990000</v>
      </c>
    </row>
  </sheetData>
  <mergeCells count="6">
    <mergeCell ref="A38:A43"/>
    <mergeCell ref="A1:C1"/>
    <mergeCell ref="A3:A6"/>
    <mergeCell ref="A8:A13"/>
    <mergeCell ref="A15:A23"/>
    <mergeCell ref="A25:A3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EE2C5-2B52-4E32-A8C1-DF7495F152F6}">
  <sheetPr>
    <pageSetUpPr fitToPage="1"/>
  </sheetPr>
  <dimension ref="A1:Z284"/>
  <sheetViews>
    <sheetView view="pageBreakPreview" topLeftCell="A156" zoomScale="60" zoomScaleNormal="70" zoomScaleSheetLayoutView="91" workbookViewId="0">
      <selection activeCell="B161" sqref="B161:B162"/>
    </sheetView>
  </sheetViews>
  <sheetFormatPr defaultColWidth="8.5703125" defaultRowHeight="11.45"/>
  <cols>
    <col min="1" max="1" width="33.85546875" style="338" customWidth="1"/>
    <col min="2" max="2" width="54.42578125" style="338" customWidth="1"/>
    <col min="3" max="3" width="20.85546875" style="338" customWidth="1"/>
    <col min="4" max="4" width="27.5703125" style="338" customWidth="1"/>
    <col min="5" max="5" width="0.42578125" style="338" customWidth="1"/>
    <col min="6" max="6" width="20.85546875" style="338" customWidth="1"/>
    <col min="7" max="7" width="25.42578125" style="338" customWidth="1"/>
    <col min="8" max="8" width="26.140625" style="338" customWidth="1"/>
    <col min="9" max="9" width="23.42578125" style="338" customWidth="1"/>
    <col min="10" max="14" width="20.85546875" style="338" customWidth="1"/>
    <col min="15" max="15" width="35.85546875" style="338" customWidth="1"/>
    <col min="16" max="16" width="9.140625" style="622" customWidth="1"/>
    <col min="17" max="17" width="8.5703125" style="338"/>
    <col min="18" max="19" width="0" style="338" hidden="1" customWidth="1"/>
    <col min="20" max="20" width="8.5703125" style="338"/>
    <col min="21" max="21" width="6.85546875" style="338" hidden="1" customWidth="1"/>
    <col min="22" max="28" width="0" style="338" hidden="1" customWidth="1"/>
    <col min="29" max="16384" width="8.5703125" style="338"/>
  </cols>
  <sheetData>
    <row r="1" spans="1:26" ht="12" thickBot="1">
      <c r="A1" s="339" t="s">
        <v>1</v>
      </c>
      <c r="B1" s="335"/>
      <c r="C1" s="335"/>
      <c r="D1" s="335"/>
      <c r="E1" s="335"/>
      <c r="F1" s="335"/>
      <c r="G1" s="335"/>
      <c r="H1" s="335"/>
      <c r="I1" s="335"/>
      <c r="J1" s="335"/>
      <c r="K1" s="335"/>
      <c r="L1" s="335"/>
      <c r="M1" s="335"/>
    </row>
    <row r="2" spans="1:26" ht="34.5" customHeight="1" thickBot="1">
      <c r="A2" s="917" t="s">
        <v>2</v>
      </c>
      <c r="B2" s="827"/>
      <c r="C2" s="827"/>
      <c r="D2" s="827"/>
      <c r="E2" s="827"/>
      <c r="F2" s="827"/>
      <c r="G2" s="827"/>
      <c r="H2" s="827"/>
      <c r="I2" s="827"/>
      <c r="J2" s="827"/>
      <c r="K2" s="827"/>
      <c r="L2" s="827"/>
      <c r="M2" s="827"/>
      <c r="N2" s="827"/>
      <c r="O2" s="826"/>
      <c r="P2" s="623" t="s">
        <v>1144</v>
      </c>
    </row>
    <row r="3" spans="1:26" ht="43.5" customHeight="1" thickBot="1">
      <c r="A3" s="125" t="s">
        <v>3</v>
      </c>
      <c r="B3" s="1" t="s">
        <v>4</v>
      </c>
      <c r="C3" s="1"/>
      <c r="D3" s="2" t="s">
        <v>292</v>
      </c>
      <c r="E3" s="2" t="s">
        <v>293</v>
      </c>
      <c r="F3" s="2" t="s">
        <v>294</v>
      </c>
      <c r="G3" s="2" t="s">
        <v>295</v>
      </c>
      <c r="H3" s="2" t="s">
        <v>296</v>
      </c>
      <c r="I3" s="2" t="s">
        <v>297</v>
      </c>
      <c r="J3" s="2" t="s">
        <v>298</v>
      </c>
      <c r="K3" s="2" t="s">
        <v>1145</v>
      </c>
      <c r="L3" s="2" t="s">
        <v>1146</v>
      </c>
      <c r="M3" s="2" t="s">
        <v>1147</v>
      </c>
      <c r="N3" s="2" t="s">
        <v>1148</v>
      </c>
      <c r="O3" s="855"/>
      <c r="V3" s="338">
        <v>2022</v>
      </c>
      <c r="W3" s="338">
        <v>2030</v>
      </c>
      <c r="X3" s="338" t="s">
        <v>146</v>
      </c>
    </row>
    <row r="4" spans="1:26" ht="12" thickBot="1">
      <c r="A4" s="882" t="s">
        <v>1536</v>
      </c>
      <c r="B4" s="3" t="s">
        <v>1150</v>
      </c>
      <c r="C4" s="4" t="s">
        <v>11</v>
      </c>
      <c r="D4" s="5">
        <v>439</v>
      </c>
      <c r="E4" s="52"/>
      <c r="F4" s="50"/>
      <c r="G4" s="50"/>
      <c r="H4" s="5">
        <v>350</v>
      </c>
      <c r="I4" s="50"/>
      <c r="J4" s="5" t="s">
        <v>1151</v>
      </c>
      <c r="K4" s="50"/>
      <c r="L4" s="50"/>
      <c r="M4" s="114" t="s">
        <v>1152</v>
      </c>
      <c r="N4" s="8">
        <v>258</v>
      </c>
      <c r="O4" s="856"/>
      <c r="P4" s="622" t="s">
        <v>1153</v>
      </c>
      <c r="V4" s="343">
        <v>350</v>
      </c>
      <c r="W4" s="343">
        <v>70</v>
      </c>
      <c r="X4" s="343">
        <f>+(V4-W4)/8</f>
        <v>35</v>
      </c>
    </row>
    <row r="5" spans="1:26" ht="36.6" thickBot="1">
      <c r="A5" s="883"/>
      <c r="B5" s="6"/>
      <c r="C5" s="130" t="s">
        <v>15</v>
      </c>
      <c r="D5" s="7"/>
      <c r="E5" s="52"/>
      <c r="F5" s="52" t="s">
        <v>1154</v>
      </c>
      <c r="G5" s="52"/>
      <c r="H5" s="205" t="s">
        <v>1155</v>
      </c>
      <c r="I5" s="52"/>
      <c r="J5" s="8"/>
      <c r="K5" s="701"/>
      <c r="L5" s="52"/>
      <c r="M5" s="8"/>
      <c r="N5" s="8"/>
      <c r="O5" s="856"/>
      <c r="V5" s="344">
        <v>22</v>
      </c>
      <c r="W5" s="344">
        <v>12</v>
      </c>
      <c r="X5" s="344">
        <f>+(V5-W5)/8</f>
        <v>1.25</v>
      </c>
    </row>
    <row r="6" spans="1:26" ht="12" thickBot="1">
      <c r="A6" s="883"/>
      <c r="B6" s="6"/>
      <c r="C6" s="9"/>
      <c r="D6" s="818" t="s">
        <v>16</v>
      </c>
      <c r="E6" s="819"/>
      <c r="F6" s="819"/>
      <c r="G6" s="819"/>
      <c r="H6" s="819"/>
      <c r="I6" s="819"/>
      <c r="J6" s="819"/>
      <c r="K6" s="819"/>
      <c r="L6" s="819"/>
      <c r="M6" s="819"/>
      <c r="N6" s="820"/>
      <c r="O6" s="856"/>
      <c r="V6" s="338">
        <v>31</v>
      </c>
      <c r="W6" s="338">
        <v>20</v>
      </c>
      <c r="X6" s="338">
        <f>+(V6-W6)/8</f>
        <v>1.375</v>
      </c>
    </row>
    <row r="7" spans="1:26" ht="12" thickBot="1">
      <c r="A7" s="883"/>
      <c r="B7" s="10"/>
      <c r="C7" s="11"/>
      <c r="D7" s="821" t="s">
        <v>1156</v>
      </c>
      <c r="E7" s="822"/>
      <c r="F7" s="822"/>
      <c r="G7" s="822"/>
      <c r="H7" s="822"/>
      <c r="I7" s="822"/>
      <c r="J7" s="822"/>
      <c r="K7" s="822"/>
      <c r="L7" s="822"/>
      <c r="M7" s="822"/>
      <c r="N7" s="823"/>
      <c r="O7" s="856"/>
      <c r="V7" s="345">
        <v>48</v>
      </c>
      <c r="W7" s="345">
        <v>25</v>
      </c>
      <c r="X7" s="345">
        <f>+(V7-W7)/8</f>
        <v>2.875</v>
      </c>
    </row>
    <row r="8" spans="1:26" ht="34.5" customHeight="1" thickBot="1">
      <c r="A8" s="883"/>
      <c r="B8" s="1" t="s">
        <v>18</v>
      </c>
      <c r="C8" s="1"/>
      <c r="D8" s="2" t="s">
        <v>292</v>
      </c>
      <c r="E8" s="2" t="s">
        <v>293</v>
      </c>
      <c r="F8" s="2" t="s">
        <v>294</v>
      </c>
      <c r="G8" s="2" t="s">
        <v>295</v>
      </c>
      <c r="H8" s="2" t="s">
        <v>296</v>
      </c>
      <c r="I8" s="2" t="s">
        <v>297</v>
      </c>
      <c r="J8" s="2" t="s">
        <v>298</v>
      </c>
      <c r="K8" s="2" t="s">
        <v>1145</v>
      </c>
      <c r="L8" s="2" t="s">
        <v>1146</v>
      </c>
      <c r="M8" s="2" t="s">
        <v>1147</v>
      </c>
      <c r="N8" s="2" t="s">
        <v>1148</v>
      </c>
      <c r="O8" s="856"/>
      <c r="V8" s="12" t="s">
        <v>149</v>
      </c>
      <c r="W8" s="343" t="s">
        <v>150</v>
      </c>
      <c r="X8" s="338" t="s">
        <v>151</v>
      </c>
      <c r="Y8" s="338" t="s">
        <v>152</v>
      </c>
      <c r="Z8" s="345" t="s">
        <v>153</v>
      </c>
    </row>
    <row r="9" spans="1:26" ht="12" thickBot="1">
      <c r="A9" s="883"/>
      <c r="B9" s="3" t="s">
        <v>154</v>
      </c>
      <c r="C9" s="4" t="s">
        <v>11</v>
      </c>
      <c r="D9" s="5" t="s">
        <v>20</v>
      </c>
      <c r="E9" s="78"/>
      <c r="F9" s="50"/>
      <c r="G9" s="50"/>
      <c r="H9" s="5">
        <v>22</v>
      </c>
      <c r="I9" s="50"/>
      <c r="J9" s="5" t="s">
        <v>1157</v>
      </c>
      <c r="K9" s="50"/>
      <c r="L9" s="50"/>
      <c r="M9" s="114" t="s">
        <v>1158</v>
      </c>
      <c r="N9" s="8">
        <v>18</v>
      </c>
      <c r="O9" s="856"/>
      <c r="P9" s="622" t="s">
        <v>1159</v>
      </c>
      <c r="V9" s="338">
        <v>2023</v>
      </c>
      <c r="W9" s="343">
        <f>+V4-X4</f>
        <v>315</v>
      </c>
      <c r="X9" s="344">
        <f>+V5-X5</f>
        <v>20.75</v>
      </c>
      <c r="Y9" s="338">
        <f>+V6-X6</f>
        <v>29.625</v>
      </c>
      <c r="Z9" s="345">
        <f>+V7-X7</f>
        <v>45.125</v>
      </c>
    </row>
    <row r="10" spans="1:26" ht="36.6" thickBot="1">
      <c r="A10" s="883"/>
      <c r="B10" s="6"/>
      <c r="C10" s="130" t="s">
        <v>15</v>
      </c>
      <c r="D10" s="7"/>
      <c r="E10" s="52"/>
      <c r="F10" s="52" t="s">
        <v>1160</v>
      </c>
      <c r="G10" s="52"/>
      <c r="H10" s="205" t="s">
        <v>1155</v>
      </c>
      <c r="I10" s="52"/>
      <c r="J10" s="8"/>
      <c r="K10" s="701"/>
      <c r="L10" s="52"/>
      <c r="M10" s="8"/>
      <c r="N10" s="8"/>
      <c r="O10" s="856"/>
      <c r="V10" s="338">
        <v>2024</v>
      </c>
      <c r="W10" s="343">
        <f>+W9-X4</f>
        <v>280</v>
      </c>
      <c r="X10" s="344">
        <f>+X9-X5</f>
        <v>19.5</v>
      </c>
      <c r="Y10" s="338">
        <f>+Y9-X6</f>
        <v>28.25</v>
      </c>
      <c r="Z10" s="345">
        <f>+Z9-X7</f>
        <v>42.25</v>
      </c>
    </row>
    <row r="11" spans="1:26" ht="12" thickBot="1">
      <c r="A11" s="883"/>
      <c r="B11" s="6"/>
      <c r="C11" s="9"/>
      <c r="D11" s="818" t="s">
        <v>16</v>
      </c>
      <c r="E11" s="819"/>
      <c r="F11" s="819"/>
      <c r="G11" s="819"/>
      <c r="H11" s="819"/>
      <c r="I11" s="819"/>
      <c r="J11" s="819"/>
      <c r="K11" s="819"/>
      <c r="L11" s="819"/>
      <c r="M11" s="819"/>
      <c r="N11" s="820"/>
      <c r="O11" s="856"/>
      <c r="V11" s="338">
        <v>2025</v>
      </c>
      <c r="W11" s="343">
        <f>+W10-X4</f>
        <v>245</v>
      </c>
      <c r="X11" s="344">
        <f>+X10-X5</f>
        <v>18.25</v>
      </c>
      <c r="Y11" s="338">
        <f>+Y10-X6</f>
        <v>26.875</v>
      </c>
      <c r="Z11" s="345">
        <f>+Z10-X7</f>
        <v>39.375</v>
      </c>
    </row>
    <row r="12" spans="1:26" ht="12" thickBot="1">
      <c r="A12" s="883"/>
      <c r="B12" s="10"/>
      <c r="C12" s="11"/>
      <c r="D12" s="821" t="s">
        <v>1161</v>
      </c>
      <c r="E12" s="822"/>
      <c r="F12" s="822"/>
      <c r="G12" s="822"/>
      <c r="H12" s="822"/>
      <c r="I12" s="822"/>
      <c r="J12" s="822"/>
      <c r="K12" s="822"/>
      <c r="L12" s="822"/>
      <c r="M12" s="822"/>
      <c r="N12" s="823"/>
      <c r="O12" s="857"/>
    </row>
    <row r="13" spans="1:26" ht="36.6" customHeight="1" thickBot="1">
      <c r="A13" s="883"/>
      <c r="B13" s="1" t="s">
        <v>23</v>
      </c>
      <c r="C13" s="1"/>
      <c r="D13" s="2" t="s">
        <v>292</v>
      </c>
      <c r="E13" s="2" t="s">
        <v>293</v>
      </c>
      <c r="F13" s="2" t="s">
        <v>294</v>
      </c>
      <c r="G13" s="2" t="s">
        <v>295</v>
      </c>
      <c r="H13" s="2" t="s">
        <v>296</v>
      </c>
      <c r="I13" s="2" t="s">
        <v>297</v>
      </c>
      <c r="J13" s="2" t="s">
        <v>298</v>
      </c>
      <c r="K13" s="2" t="s">
        <v>1145</v>
      </c>
      <c r="L13" s="2" t="s">
        <v>1146</v>
      </c>
      <c r="M13" s="2" t="s">
        <v>1147</v>
      </c>
      <c r="N13" s="2" t="s">
        <v>1148</v>
      </c>
      <c r="O13" s="855"/>
    </row>
    <row r="14" spans="1:26" ht="12.95" customHeight="1" thickBot="1">
      <c r="A14" s="883"/>
      <c r="B14" s="3"/>
      <c r="C14" s="4" t="s">
        <v>11</v>
      </c>
      <c r="D14" s="5" t="s">
        <v>24</v>
      </c>
      <c r="E14" s="52"/>
      <c r="F14" s="50"/>
      <c r="G14" s="50"/>
      <c r="H14" s="5">
        <v>48</v>
      </c>
      <c r="I14" s="50"/>
      <c r="J14" s="5" t="s">
        <v>1162</v>
      </c>
      <c r="K14" s="50"/>
      <c r="L14" s="50"/>
      <c r="M14" s="114" t="s">
        <v>1163</v>
      </c>
      <c r="N14" s="8">
        <v>35</v>
      </c>
      <c r="O14" s="856"/>
      <c r="P14" s="622" t="s">
        <v>1159</v>
      </c>
    </row>
    <row r="15" spans="1:26" ht="36.6" thickBot="1">
      <c r="A15" s="883"/>
      <c r="B15" s="6" t="s">
        <v>1164</v>
      </c>
      <c r="C15" s="130" t="s">
        <v>15</v>
      </c>
      <c r="D15" s="7"/>
      <c r="E15" s="52"/>
      <c r="F15" s="52" t="s">
        <v>1165</v>
      </c>
      <c r="G15" s="52"/>
      <c r="H15" s="205" t="s">
        <v>1155</v>
      </c>
      <c r="I15" s="52"/>
      <c r="J15" s="8"/>
      <c r="K15" s="701"/>
      <c r="L15" s="52"/>
      <c r="M15" s="8"/>
      <c r="N15" s="8"/>
      <c r="O15" s="856"/>
    </row>
    <row r="16" spans="1:26" ht="12" thickBot="1">
      <c r="A16" s="883"/>
      <c r="B16" s="6"/>
      <c r="C16" s="9"/>
      <c r="D16" s="818" t="s">
        <v>16</v>
      </c>
      <c r="E16" s="819"/>
      <c r="F16" s="819"/>
      <c r="G16" s="819"/>
      <c r="H16" s="819"/>
      <c r="I16" s="819"/>
      <c r="J16" s="819"/>
      <c r="K16" s="819"/>
      <c r="L16" s="819"/>
      <c r="M16" s="819"/>
      <c r="N16" s="820"/>
      <c r="O16" s="856"/>
    </row>
    <row r="17" spans="1:15" ht="12" thickBot="1">
      <c r="A17" s="883"/>
      <c r="B17" s="10"/>
      <c r="C17" s="11"/>
      <c r="D17" s="821" t="s">
        <v>1161</v>
      </c>
      <c r="E17" s="822"/>
      <c r="F17" s="822"/>
      <c r="G17" s="822"/>
      <c r="H17" s="822"/>
      <c r="I17" s="822"/>
      <c r="J17" s="822"/>
      <c r="K17" s="822"/>
      <c r="L17" s="822"/>
      <c r="M17" s="822"/>
      <c r="N17" s="823"/>
      <c r="O17" s="856"/>
    </row>
    <row r="18" spans="1:15" ht="33.6" customHeight="1" thickBot="1">
      <c r="A18" s="883"/>
      <c r="B18" s="1" t="s">
        <v>27</v>
      </c>
      <c r="C18" s="1"/>
      <c r="D18" s="2" t="s">
        <v>1166</v>
      </c>
      <c r="E18" s="2" t="s">
        <v>293</v>
      </c>
      <c r="F18" s="2"/>
      <c r="G18" s="2"/>
      <c r="H18" s="2"/>
      <c r="I18" s="2" t="s">
        <v>297</v>
      </c>
      <c r="J18" s="2" t="s">
        <v>298</v>
      </c>
      <c r="K18" s="2" t="s">
        <v>1145</v>
      </c>
      <c r="L18" s="2" t="s">
        <v>1146</v>
      </c>
      <c r="M18" s="2" t="s">
        <v>1147</v>
      </c>
      <c r="N18" s="2" t="s">
        <v>1148</v>
      </c>
      <c r="O18" s="856"/>
    </row>
    <row r="19" spans="1:15" ht="54" customHeight="1" thickBot="1">
      <c r="A19" s="883"/>
      <c r="B19" s="81" t="s">
        <v>1167</v>
      </c>
      <c r="C19" s="4" t="s">
        <v>11</v>
      </c>
      <c r="D19" s="5" t="s">
        <v>1168</v>
      </c>
      <c r="E19" s="52"/>
      <c r="F19" s="50"/>
      <c r="G19" s="50"/>
      <c r="H19" s="50"/>
      <c r="I19" s="50" t="s">
        <v>1169</v>
      </c>
      <c r="J19" s="5" t="s">
        <v>1170</v>
      </c>
      <c r="K19" s="50"/>
      <c r="L19" s="50"/>
      <c r="M19" s="114" t="s">
        <v>1171</v>
      </c>
      <c r="N19" s="8" t="s">
        <v>1172</v>
      </c>
      <c r="O19" s="856"/>
    </row>
    <row r="20" spans="1:15" ht="12" thickBot="1">
      <c r="A20" s="883"/>
      <c r="B20" s="6"/>
      <c r="C20" s="130" t="s">
        <v>15</v>
      </c>
      <c r="D20" s="7"/>
      <c r="E20" s="52"/>
      <c r="F20" s="50"/>
      <c r="G20" s="52"/>
      <c r="H20" s="52"/>
      <c r="I20" s="52"/>
      <c r="J20" s="8"/>
      <c r="K20" s="701"/>
      <c r="L20" s="52"/>
      <c r="M20" s="8"/>
      <c r="N20" s="8"/>
      <c r="O20" s="856"/>
    </row>
    <row r="21" spans="1:15" ht="12" thickBot="1">
      <c r="A21" s="883"/>
      <c r="B21" s="6"/>
      <c r="C21" s="9"/>
      <c r="D21" s="818" t="s">
        <v>16</v>
      </c>
      <c r="E21" s="819"/>
      <c r="F21" s="819"/>
      <c r="G21" s="819"/>
      <c r="H21" s="819"/>
      <c r="I21" s="819"/>
      <c r="J21" s="819"/>
      <c r="K21" s="819"/>
      <c r="L21" s="819"/>
      <c r="M21" s="819"/>
      <c r="N21" s="820"/>
      <c r="O21" s="856"/>
    </row>
    <row r="22" spans="1:15" ht="12" thickBot="1">
      <c r="A22" s="883"/>
      <c r="B22" s="10"/>
      <c r="C22" s="11"/>
      <c r="D22" s="821" t="s">
        <v>30</v>
      </c>
      <c r="E22" s="822"/>
      <c r="F22" s="822"/>
      <c r="G22" s="822"/>
      <c r="H22" s="822"/>
      <c r="I22" s="822"/>
      <c r="J22" s="822"/>
      <c r="K22" s="822"/>
      <c r="L22" s="822"/>
      <c r="M22" s="822"/>
      <c r="N22" s="823"/>
      <c r="O22" s="857"/>
    </row>
    <row r="23" spans="1:15" ht="38.1" customHeight="1" thickBot="1">
      <c r="A23" s="13" t="s">
        <v>40</v>
      </c>
      <c r="B23" s="14" t="s">
        <v>41</v>
      </c>
      <c r="C23" s="14"/>
      <c r="D23" s="2" t="s">
        <v>292</v>
      </c>
      <c r="E23" s="77" t="s">
        <v>293</v>
      </c>
      <c r="F23" s="2" t="s">
        <v>294</v>
      </c>
      <c r="G23" s="2" t="s">
        <v>295</v>
      </c>
      <c r="H23" s="2" t="s">
        <v>296</v>
      </c>
      <c r="I23" s="2" t="s">
        <v>297</v>
      </c>
      <c r="J23" s="2" t="s">
        <v>298</v>
      </c>
      <c r="K23" s="2" t="s">
        <v>1145</v>
      </c>
      <c r="L23" s="2" t="s">
        <v>1146</v>
      </c>
      <c r="M23" s="2" t="s">
        <v>1147</v>
      </c>
      <c r="N23" s="2" t="s">
        <v>1148</v>
      </c>
      <c r="O23" s="49" t="s">
        <v>43</v>
      </c>
    </row>
    <row r="24" spans="1:15" ht="72.599999999999994" customHeight="1" thickBot="1">
      <c r="A24" s="882" t="s">
        <v>1537</v>
      </c>
      <c r="B24" s="882" t="s">
        <v>1538</v>
      </c>
      <c r="C24" s="4" t="s">
        <v>11</v>
      </c>
      <c r="D24" s="48">
        <v>0.108</v>
      </c>
      <c r="E24" s="64">
        <v>0.108</v>
      </c>
      <c r="F24" s="69"/>
      <c r="G24" s="47">
        <v>0.11</v>
      </c>
      <c r="H24" s="47">
        <v>0.12</v>
      </c>
      <c r="I24" s="47">
        <v>0.13</v>
      </c>
      <c r="J24" s="47" t="s">
        <v>1175</v>
      </c>
      <c r="K24" s="47" t="s">
        <v>1539</v>
      </c>
      <c r="L24" s="47" t="s">
        <v>1177</v>
      </c>
      <c r="M24" s="47" t="s">
        <v>1178</v>
      </c>
      <c r="N24" s="47" t="s">
        <v>1179</v>
      </c>
      <c r="O24" s="853" t="s">
        <v>745</v>
      </c>
    </row>
    <row r="25" spans="1:15" ht="57.95" thickBot="1">
      <c r="A25" s="883"/>
      <c r="B25" s="883"/>
      <c r="C25" s="130" t="s">
        <v>15</v>
      </c>
      <c r="D25" s="7"/>
      <c r="E25" s="65"/>
      <c r="F25" s="69"/>
      <c r="G25" s="323" t="s">
        <v>645</v>
      </c>
      <c r="H25" s="321" t="s">
        <v>933</v>
      </c>
      <c r="I25" s="323" t="s">
        <v>1180</v>
      </c>
      <c r="J25" s="8"/>
      <c r="K25" s="8"/>
      <c r="L25" s="8"/>
      <c r="M25" s="8"/>
      <c r="N25" s="8"/>
      <c r="O25" s="853"/>
    </row>
    <row r="26" spans="1:15" ht="12.95" customHeight="1" thickBot="1">
      <c r="A26" s="883"/>
      <c r="B26" s="883"/>
      <c r="C26" s="9"/>
      <c r="D26" s="818" t="s">
        <v>36</v>
      </c>
      <c r="E26" s="819"/>
      <c r="F26" s="819"/>
      <c r="G26" s="819"/>
      <c r="H26" s="819"/>
      <c r="I26" s="819"/>
      <c r="J26" s="819"/>
      <c r="K26" s="819"/>
      <c r="L26" s="819"/>
      <c r="M26" s="819"/>
      <c r="N26" s="820"/>
      <c r="O26" s="853"/>
    </row>
    <row r="27" spans="1:15" ht="12" customHeight="1" thickBot="1">
      <c r="A27" s="883"/>
      <c r="B27" s="884"/>
      <c r="C27" s="11"/>
      <c r="D27" s="821" t="s">
        <v>1181</v>
      </c>
      <c r="E27" s="822"/>
      <c r="F27" s="822"/>
      <c r="G27" s="822"/>
      <c r="H27" s="822"/>
      <c r="I27" s="822"/>
      <c r="J27" s="822"/>
      <c r="K27" s="822"/>
      <c r="L27" s="822"/>
      <c r="M27" s="822"/>
      <c r="N27" s="823"/>
      <c r="O27" s="853"/>
    </row>
    <row r="28" spans="1:15" ht="35.450000000000003" customHeight="1" thickBot="1">
      <c r="A28" s="883"/>
      <c r="B28" s="14" t="s">
        <v>48</v>
      </c>
      <c r="C28" s="14"/>
      <c r="D28" s="2" t="s">
        <v>400</v>
      </c>
      <c r="E28" s="77" t="s">
        <v>293</v>
      </c>
      <c r="F28" s="2" t="s">
        <v>294</v>
      </c>
      <c r="G28" s="2" t="s">
        <v>295</v>
      </c>
      <c r="H28" s="2" t="s">
        <v>296</v>
      </c>
      <c r="I28" s="2" t="s">
        <v>297</v>
      </c>
      <c r="J28" s="2" t="s">
        <v>298</v>
      </c>
      <c r="K28" s="2" t="s">
        <v>1145</v>
      </c>
      <c r="L28" s="2" t="s">
        <v>1146</v>
      </c>
      <c r="M28" s="2" t="s">
        <v>1147</v>
      </c>
      <c r="N28" s="2" t="s">
        <v>1148</v>
      </c>
      <c r="O28" s="853"/>
    </row>
    <row r="29" spans="1:15" ht="93.6" customHeight="1" thickBot="1">
      <c r="A29" s="883"/>
      <c r="B29" s="882" t="s">
        <v>1182</v>
      </c>
      <c r="C29" s="4" t="s">
        <v>11</v>
      </c>
      <c r="D29" s="8" t="s">
        <v>1183</v>
      </c>
      <c r="E29" s="7"/>
      <c r="F29" s="7"/>
      <c r="G29" s="7"/>
      <c r="H29" s="7"/>
      <c r="I29" s="7"/>
      <c r="J29" s="702">
        <v>24</v>
      </c>
      <c r="K29" s="703">
        <v>28</v>
      </c>
      <c r="L29" s="703">
        <v>32</v>
      </c>
      <c r="M29" s="703">
        <v>36</v>
      </c>
      <c r="N29" s="704" t="s">
        <v>1184</v>
      </c>
      <c r="O29" s="853"/>
    </row>
    <row r="30" spans="1:15" ht="12.95" customHeight="1" thickBot="1">
      <c r="A30" s="883"/>
      <c r="B30" s="883"/>
      <c r="C30" s="130" t="s">
        <v>15</v>
      </c>
      <c r="D30" s="7"/>
      <c r="E30" s="7"/>
      <c r="F30" s="7"/>
      <c r="G30" s="7"/>
      <c r="H30" s="7"/>
      <c r="I30" s="7"/>
      <c r="J30" s="8"/>
      <c r="K30" s="8"/>
      <c r="L30" s="8"/>
      <c r="M30" s="8"/>
      <c r="N30" s="8"/>
      <c r="O30" s="853"/>
    </row>
    <row r="31" spans="1:15" ht="12.95" customHeight="1" thickBot="1">
      <c r="A31" s="883"/>
      <c r="B31" s="883"/>
      <c r="C31" s="9"/>
      <c r="D31" s="818" t="s">
        <v>36</v>
      </c>
      <c r="E31" s="819"/>
      <c r="F31" s="819"/>
      <c r="G31" s="819"/>
      <c r="H31" s="819"/>
      <c r="I31" s="819"/>
      <c r="J31" s="819"/>
      <c r="K31" s="819"/>
      <c r="L31" s="819"/>
      <c r="M31" s="819"/>
      <c r="N31" s="820"/>
      <c r="O31" s="853"/>
    </row>
    <row r="32" spans="1:15" ht="12.95" customHeight="1" thickBot="1">
      <c r="A32" s="883"/>
      <c r="B32" s="884"/>
      <c r="C32" s="11"/>
      <c r="D32" s="131"/>
      <c r="E32" s="123"/>
      <c r="F32" s="123"/>
      <c r="G32" s="825"/>
      <c r="H32" s="827"/>
      <c r="I32" s="827"/>
      <c r="J32" s="827"/>
      <c r="K32" s="827"/>
      <c r="L32" s="827"/>
      <c r="M32" s="827"/>
      <c r="N32" s="826"/>
      <c r="O32" s="853"/>
    </row>
    <row r="33" spans="1:15" ht="32.450000000000003" customHeight="1" thickBot="1">
      <c r="A33" s="883"/>
      <c r="B33" s="14" t="s">
        <v>50</v>
      </c>
      <c r="C33" s="14"/>
      <c r="D33" s="2" t="s">
        <v>292</v>
      </c>
      <c r="E33" s="77" t="s">
        <v>293</v>
      </c>
      <c r="F33" s="2" t="s">
        <v>294</v>
      </c>
      <c r="G33" s="2" t="s">
        <v>295</v>
      </c>
      <c r="H33" s="2" t="s">
        <v>296</v>
      </c>
      <c r="I33" s="2" t="s">
        <v>297</v>
      </c>
      <c r="J33" s="2" t="s">
        <v>298</v>
      </c>
      <c r="K33" s="2" t="s">
        <v>1145</v>
      </c>
      <c r="L33" s="2" t="s">
        <v>1146</v>
      </c>
      <c r="M33" s="2" t="s">
        <v>1147</v>
      </c>
      <c r="N33" s="2" t="s">
        <v>1148</v>
      </c>
      <c r="O33" s="853"/>
    </row>
    <row r="34" spans="1:15" ht="23.45" thickBot="1">
      <c r="A34" s="883"/>
      <c r="B34" s="3" t="s">
        <v>1185</v>
      </c>
      <c r="C34" s="4" t="s">
        <v>11</v>
      </c>
      <c r="D34" s="47">
        <v>0.26</v>
      </c>
      <c r="E34" s="67"/>
      <c r="F34" s="47">
        <v>0.34</v>
      </c>
      <c r="G34" s="47">
        <v>0.42</v>
      </c>
      <c r="H34" s="47">
        <v>0.49</v>
      </c>
      <c r="I34" s="47">
        <v>0.56999999999999995</v>
      </c>
      <c r="J34" s="47" t="s">
        <v>1186</v>
      </c>
      <c r="K34" s="705">
        <v>0.65</v>
      </c>
      <c r="L34" s="706">
        <v>0.7</v>
      </c>
      <c r="M34" s="706">
        <v>0.75</v>
      </c>
      <c r="N34" s="706">
        <v>0.75</v>
      </c>
      <c r="O34" s="853"/>
    </row>
    <row r="35" spans="1:15" ht="46.5" thickBot="1">
      <c r="A35" s="883"/>
      <c r="B35" s="6"/>
      <c r="C35" s="130" t="s">
        <v>15</v>
      </c>
      <c r="D35" s="7"/>
      <c r="E35" s="69"/>
      <c r="F35" s="321" t="s">
        <v>642</v>
      </c>
      <c r="G35" s="322" t="s">
        <v>643</v>
      </c>
      <c r="H35" s="324" t="s">
        <v>930</v>
      </c>
      <c r="I35" s="324" t="s">
        <v>1187</v>
      </c>
      <c r="J35" s="8"/>
      <c r="K35" s="8"/>
      <c r="L35" s="8"/>
      <c r="M35" s="8"/>
      <c r="N35" s="8"/>
      <c r="O35" s="853"/>
    </row>
    <row r="36" spans="1:15" ht="12" thickBot="1">
      <c r="A36" s="883"/>
      <c r="B36" s="6"/>
      <c r="C36" s="9"/>
      <c r="D36" s="818" t="s">
        <v>36</v>
      </c>
      <c r="E36" s="819"/>
      <c r="F36" s="819"/>
      <c r="G36" s="819"/>
      <c r="H36" s="819"/>
      <c r="I36" s="819"/>
      <c r="J36" s="819"/>
      <c r="K36" s="819"/>
      <c r="L36" s="819"/>
      <c r="M36" s="819"/>
      <c r="N36" s="820"/>
      <c r="O36" s="853"/>
    </row>
    <row r="37" spans="1:15" ht="12" thickBot="1">
      <c r="A37" s="883"/>
      <c r="B37" s="10"/>
      <c r="C37" s="11"/>
      <c r="D37" s="131"/>
      <c r="E37" s="123"/>
      <c r="F37" s="123"/>
      <c r="G37" s="825" t="s">
        <v>307</v>
      </c>
      <c r="H37" s="827"/>
      <c r="I37" s="827"/>
      <c r="J37" s="827"/>
      <c r="K37" s="827"/>
      <c r="L37" s="827"/>
      <c r="M37" s="827"/>
      <c r="N37" s="826"/>
      <c r="O37" s="853"/>
    </row>
    <row r="38" spans="1:15" ht="36.950000000000003" customHeight="1" thickBot="1">
      <c r="A38" s="883"/>
      <c r="B38" s="14" t="s">
        <v>52</v>
      </c>
      <c r="C38" s="14"/>
      <c r="D38" s="15" t="s">
        <v>1166</v>
      </c>
      <c r="E38" s="77" t="s">
        <v>293</v>
      </c>
      <c r="F38" s="2"/>
      <c r="G38" s="2"/>
      <c r="H38" s="2"/>
      <c r="I38" s="2" t="s">
        <v>297</v>
      </c>
      <c r="J38" s="2" t="s">
        <v>298</v>
      </c>
      <c r="K38" s="2" t="s">
        <v>1145</v>
      </c>
      <c r="L38" s="2" t="s">
        <v>1146</v>
      </c>
      <c r="M38" s="2" t="s">
        <v>1147</v>
      </c>
      <c r="N38" s="2" t="s">
        <v>1148</v>
      </c>
      <c r="O38" s="853"/>
    </row>
    <row r="39" spans="1:15" ht="46.5" thickBot="1">
      <c r="A39" s="883"/>
      <c r="B39" s="782" t="s">
        <v>1189</v>
      </c>
      <c r="C39" s="4" t="s">
        <v>11</v>
      </c>
      <c r="D39" s="173" t="s">
        <v>1190</v>
      </c>
      <c r="E39" s="67"/>
      <c r="F39" s="7"/>
      <c r="G39" s="7"/>
      <c r="H39" s="7"/>
      <c r="I39" s="7" t="s">
        <v>1169</v>
      </c>
      <c r="J39" s="707">
        <v>0.8</v>
      </c>
      <c r="K39" s="704">
        <v>0.81</v>
      </c>
      <c r="L39" s="704">
        <v>0.82</v>
      </c>
      <c r="M39" s="704">
        <v>0.83</v>
      </c>
      <c r="N39" s="792" t="s">
        <v>1191</v>
      </c>
      <c r="O39" s="853"/>
    </row>
    <row r="40" spans="1:15" ht="12" thickBot="1">
      <c r="A40" s="883"/>
      <c r="B40" s="6"/>
      <c r="C40" s="130" t="s">
        <v>15</v>
      </c>
      <c r="D40" s="7"/>
      <c r="E40" s="7"/>
      <c r="F40" s="7"/>
      <c r="G40" s="7"/>
      <c r="H40" s="7"/>
      <c r="I40" s="7"/>
      <c r="J40" s="8"/>
      <c r="K40" s="8"/>
      <c r="L40" s="8"/>
      <c r="M40" s="8"/>
      <c r="N40" s="8"/>
      <c r="O40" s="853"/>
    </row>
    <row r="41" spans="1:15" ht="12" thickBot="1">
      <c r="A41" s="883"/>
      <c r="B41" s="6"/>
      <c r="C41" s="9"/>
      <c r="D41" s="818" t="s">
        <v>36</v>
      </c>
      <c r="E41" s="819"/>
      <c r="F41" s="819"/>
      <c r="G41" s="819"/>
      <c r="H41" s="819"/>
      <c r="I41" s="819"/>
      <c r="J41" s="819"/>
      <c r="K41" s="819"/>
      <c r="L41" s="819"/>
      <c r="M41" s="819"/>
      <c r="N41" s="820"/>
      <c r="O41" s="853"/>
    </row>
    <row r="42" spans="1:15" ht="12" thickBot="1">
      <c r="A42" s="883"/>
      <c r="B42" s="10"/>
      <c r="C42" s="11"/>
      <c r="D42" s="1034" t="s">
        <v>1348</v>
      </c>
      <c r="E42" s="1035"/>
      <c r="F42" s="1035"/>
      <c r="G42" s="1035"/>
      <c r="H42" s="1035"/>
      <c r="I42" s="1035"/>
      <c r="J42" s="1035"/>
      <c r="K42" s="1035"/>
      <c r="L42" s="1035"/>
      <c r="M42" s="1035"/>
      <c r="N42" s="1036"/>
      <c r="O42" s="853"/>
    </row>
    <row r="43" spans="1:15" ht="37.5" customHeight="1" thickBot="1">
      <c r="A43" s="883"/>
      <c r="B43" s="14" t="s">
        <v>55</v>
      </c>
      <c r="C43" s="14"/>
      <c r="D43" s="15" t="s">
        <v>1194</v>
      </c>
      <c r="E43" s="77" t="s">
        <v>293</v>
      </c>
      <c r="F43" s="2"/>
      <c r="G43" s="2"/>
      <c r="H43" s="2"/>
      <c r="I43" s="2" t="s">
        <v>297</v>
      </c>
      <c r="J43" s="2" t="s">
        <v>298</v>
      </c>
      <c r="K43" s="2" t="s">
        <v>1145</v>
      </c>
      <c r="L43" s="2" t="s">
        <v>1146</v>
      </c>
      <c r="M43" s="2" t="s">
        <v>1147</v>
      </c>
      <c r="N43" s="2" t="s">
        <v>1148</v>
      </c>
      <c r="O43" s="853"/>
    </row>
    <row r="44" spans="1:15" ht="46.5" thickBot="1">
      <c r="A44" s="883"/>
      <c r="B44" s="3" t="s">
        <v>1195</v>
      </c>
      <c r="C44" s="4" t="s">
        <v>11</v>
      </c>
      <c r="D44" s="709">
        <v>92000</v>
      </c>
      <c r="E44" s="67"/>
      <c r="F44" s="7"/>
      <c r="G44" s="7"/>
      <c r="H44" s="7"/>
      <c r="I44" s="7" t="s">
        <v>1169</v>
      </c>
      <c r="J44" s="641">
        <v>40000</v>
      </c>
      <c r="K44" s="641">
        <v>90000</v>
      </c>
      <c r="L44" s="641">
        <v>93000</v>
      </c>
      <c r="M44" s="641">
        <v>94000</v>
      </c>
      <c r="N44" s="641">
        <v>95000</v>
      </c>
      <c r="O44" s="853"/>
    </row>
    <row r="45" spans="1:15" ht="12" thickBot="1">
      <c r="A45" s="883"/>
      <c r="B45" s="6"/>
      <c r="C45" s="130" t="s">
        <v>15</v>
      </c>
      <c r="D45" s="7"/>
      <c r="E45" s="7"/>
      <c r="F45" s="7"/>
      <c r="G45" s="7"/>
      <c r="H45" s="7"/>
      <c r="I45" s="7"/>
      <c r="J45" s="8"/>
      <c r="K45" s="8"/>
      <c r="L45" s="8"/>
      <c r="M45" s="8"/>
      <c r="N45" s="8"/>
      <c r="O45" s="853"/>
    </row>
    <row r="46" spans="1:15" ht="12" thickBot="1">
      <c r="A46" s="883"/>
      <c r="B46" s="6"/>
      <c r="C46" s="9"/>
      <c r="D46" s="818" t="s">
        <v>36</v>
      </c>
      <c r="E46" s="819"/>
      <c r="F46" s="819"/>
      <c r="G46" s="819"/>
      <c r="H46" s="819"/>
      <c r="I46" s="819"/>
      <c r="J46" s="819"/>
      <c r="K46" s="819"/>
      <c r="L46" s="819"/>
      <c r="M46" s="819"/>
      <c r="N46" s="820"/>
      <c r="O46" s="853"/>
    </row>
    <row r="47" spans="1:15" ht="12" thickBot="1">
      <c r="A47" s="883"/>
      <c r="B47" s="10"/>
      <c r="C47" s="11"/>
      <c r="D47" s="1034" t="s">
        <v>1349</v>
      </c>
      <c r="E47" s="1035"/>
      <c r="F47" s="1035"/>
      <c r="G47" s="1035"/>
      <c r="H47" s="1035"/>
      <c r="I47" s="1035"/>
      <c r="J47" s="1035"/>
      <c r="K47" s="1035"/>
      <c r="L47" s="1035"/>
      <c r="M47" s="1035"/>
      <c r="N47" s="1036"/>
      <c r="O47" s="853"/>
    </row>
    <row r="48" spans="1:15" ht="36.950000000000003" customHeight="1" thickBot="1">
      <c r="A48" s="883"/>
      <c r="B48" s="14" t="s">
        <v>1350</v>
      </c>
      <c r="C48" s="14"/>
      <c r="D48" s="15" t="s">
        <v>400</v>
      </c>
      <c r="E48" s="77" t="s">
        <v>293</v>
      </c>
      <c r="F48" s="2" t="s">
        <v>294</v>
      </c>
      <c r="G48" s="2" t="s">
        <v>295</v>
      </c>
      <c r="H48" s="2" t="s">
        <v>296</v>
      </c>
      <c r="I48" s="2" t="s">
        <v>297</v>
      </c>
      <c r="J48" s="2" t="s">
        <v>298</v>
      </c>
      <c r="K48" s="2" t="s">
        <v>1145</v>
      </c>
      <c r="L48" s="2" t="s">
        <v>1146</v>
      </c>
      <c r="M48" s="2" t="s">
        <v>1147</v>
      </c>
      <c r="N48" s="2" t="s">
        <v>1148</v>
      </c>
      <c r="O48" s="853"/>
    </row>
    <row r="49" spans="1:15" ht="102" customHeight="1" thickBot="1">
      <c r="A49" s="883"/>
      <c r="B49" s="882" t="s">
        <v>1540</v>
      </c>
      <c r="C49" s="4" t="s">
        <v>11</v>
      </c>
      <c r="D49" s="5" t="s">
        <v>406</v>
      </c>
      <c r="E49" s="170" t="s">
        <v>57</v>
      </c>
      <c r="F49" s="69"/>
      <c r="G49" s="5">
        <v>0</v>
      </c>
      <c r="H49" s="420">
        <v>0.7</v>
      </c>
      <c r="I49" s="356">
        <v>0.7</v>
      </c>
      <c r="J49" s="47" t="s">
        <v>1199</v>
      </c>
      <c r="K49" s="47" t="s">
        <v>1200</v>
      </c>
      <c r="L49" s="47" t="s">
        <v>1200</v>
      </c>
      <c r="M49" s="47" t="s">
        <v>1200</v>
      </c>
      <c r="N49" s="47" t="s">
        <v>1200</v>
      </c>
      <c r="O49" s="853"/>
    </row>
    <row r="50" spans="1:15" ht="46.5" thickBot="1">
      <c r="A50" s="883"/>
      <c r="B50" s="883"/>
      <c r="C50" s="130" t="s">
        <v>15</v>
      </c>
      <c r="D50" s="7"/>
      <c r="E50" s="65"/>
      <c r="F50" s="322" t="s">
        <v>646</v>
      </c>
      <c r="G50" s="323" t="s">
        <v>647</v>
      </c>
      <c r="H50" s="322" t="s">
        <v>936</v>
      </c>
      <c r="I50" s="321" t="s">
        <v>1201</v>
      </c>
      <c r="J50" s="8"/>
      <c r="K50" s="8"/>
      <c r="L50" s="8"/>
      <c r="M50" s="8"/>
      <c r="N50" s="8"/>
      <c r="O50" s="853"/>
    </row>
    <row r="51" spans="1:15" ht="12" thickBot="1">
      <c r="A51" s="883"/>
      <c r="B51" s="883"/>
      <c r="C51" s="9"/>
      <c r="D51" s="818" t="s">
        <v>36</v>
      </c>
      <c r="E51" s="819"/>
      <c r="F51" s="819"/>
      <c r="G51" s="819"/>
      <c r="H51" s="819"/>
      <c r="I51" s="819"/>
      <c r="J51" s="819"/>
      <c r="K51" s="819"/>
      <c r="L51" s="819"/>
      <c r="M51" s="819"/>
      <c r="N51" s="820"/>
      <c r="O51" s="853"/>
    </row>
    <row r="52" spans="1:15" ht="12" thickBot="1">
      <c r="A52" s="6"/>
      <c r="B52" s="884"/>
      <c r="C52" s="11"/>
      <c r="D52" s="821" t="s">
        <v>1202</v>
      </c>
      <c r="E52" s="822"/>
      <c r="F52" s="822"/>
      <c r="G52" s="822"/>
      <c r="H52" s="822"/>
      <c r="I52" s="822"/>
      <c r="J52" s="822"/>
      <c r="K52" s="822"/>
      <c r="L52" s="822"/>
      <c r="M52" s="822"/>
      <c r="N52" s="823"/>
      <c r="O52" s="853"/>
    </row>
    <row r="53" spans="1:15" ht="12" thickBot="1">
      <c r="A53" s="828" t="s">
        <v>1203</v>
      </c>
      <c r="B53" s="127" t="s">
        <v>1204</v>
      </c>
      <c r="C53" s="127"/>
      <c r="D53" s="132" t="s">
        <v>61</v>
      </c>
      <c r="E53" s="132"/>
      <c r="F53" s="132"/>
      <c r="G53" s="132" t="s">
        <v>63</v>
      </c>
      <c r="H53" s="18"/>
      <c r="I53" s="18"/>
      <c r="J53" s="18"/>
      <c r="K53" s="18"/>
      <c r="L53" s="18"/>
      <c r="M53" s="18"/>
      <c r="N53" s="832" t="s">
        <v>410</v>
      </c>
      <c r="O53" s="860"/>
    </row>
    <row r="54" spans="1:15" ht="12" thickBot="1">
      <c r="A54" s="829"/>
      <c r="B54" s="132"/>
      <c r="C54" s="132"/>
      <c r="D54" s="132"/>
      <c r="E54" s="132"/>
      <c r="F54" s="132"/>
      <c r="G54" s="132"/>
      <c r="H54" s="18"/>
      <c r="I54" s="18"/>
      <c r="J54" s="18"/>
      <c r="K54" s="18"/>
      <c r="L54" s="18"/>
      <c r="M54" s="18"/>
      <c r="N54" s="832"/>
      <c r="O54" s="833"/>
    </row>
    <row r="55" spans="1:15" ht="12" thickBot="1">
      <c r="A55" s="828" t="s">
        <v>1205</v>
      </c>
      <c r="B55" s="126" t="s">
        <v>412</v>
      </c>
      <c r="C55" s="17"/>
      <c r="D55" s="834"/>
      <c r="E55" s="835"/>
      <c r="F55" s="835"/>
      <c r="G55" s="835"/>
      <c r="H55" s="835"/>
      <c r="I55" s="835"/>
      <c r="J55" s="835"/>
      <c r="K55" s="835"/>
      <c r="L55" s="835"/>
      <c r="M55" s="835"/>
      <c r="N55" s="835"/>
      <c r="O55" s="836"/>
    </row>
    <row r="56" spans="1:15" ht="23.45" thickBot="1">
      <c r="A56" s="829"/>
      <c r="B56" s="132" t="s">
        <v>1206</v>
      </c>
      <c r="C56" s="18"/>
      <c r="D56" s="837"/>
      <c r="E56" s="838"/>
      <c r="F56" s="838"/>
      <c r="G56" s="838"/>
      <c r="H56" s="838"/>
      <c r="I56" s="838"/>
      <c r="J56" s="838"/>
      <c r="K56" s="838"/>
      <c r="L56" s="838"/>
      <c r="M56" s="838"/>
      <c r="N56" s="838"/>
      <c r="O56" s="839"/>
    </row>
    <row r="57" spans="1:15" ht="12" thickBot="1">
      <c r="A57" s="12"/>
      <c r="B57" s="12"/>
      <c r="C57" s="12"/>
      <c r="D57" s="12"/>
      <c r="E57" s="12"/>
      <c r="F57" s="12"/>
      <c r="G57" s="12"/>
      <c r="H57" s="12"/>
      <c r="I57" s="12"/>
      <c r="J57" s="12"/>
      <c r="K57" s="12"/>
      <c r="L57" s="12"/>
      <c r="M57" s="12"/>
      <c r="N57" s="12"/>
      <c r="O57" s="12"/>
    </row>
    <row r="58" spans="1:15" ht="12" hidden="1" thickBot="1">
      <c r="A58" s="12"/>
      <c r="B58" s="12"/>
      <c r="C58" s="12"/>
      <c r="D58" s="12"/>
      <c r="E58" s="12"/>
      <c r="F58" s="12"/>
      <c r="G58" s="12"/>
      <c r="H58" s="12"/>
      <c r="I58" s="12"/>
      <c r="J58" s="12"/>
      <c r="K58" s="12"/>
      <c r="L58" s="12"/>
      <c r="M58" s="12"/>
      <c r="N58" s="12"/>
      <c r="O58" s="12"/>
    </row>
    <row r="59" spans="1:15" ht="12" hidden="1" thickBot="1">
      <c r="A59" s="12"/>
      <c r="B59" s="12"/>
      <c r="C59" s="12"/>
      <c r="D59" s="12"/>
      <c r="E59" s="12"/>
      <c r="F59" s="12"/>
      <c r="G59" s="12"/>
      <c r="H59" s="12"/>
      <c r="I59" s="12"/>
      <c r="J59" s="12"/>
      <c r="K59" s="12"/>
      <c r="L59" s="12"/>
      <c r="M59" s="12"/>
      <c r="N59" s="12"/>
      <c r="O59" s="12"/>
    </row>
    <row r="60" spans="1:15" ht="12" hidden="1" thickBot="1">
      <c r="A60" s="12"/>
      <c r="B60" s="12"/>
      <c r="C60" s="12"/>
      <c r="D60" s="12"/>
      <c r="E60" s="12"/>
      <c r="F60" s="12"/>
      <c r="G60" s="12"/>
      <c r="H60" s="12"/>
      <c r="I60" s="12"/>
      <c r="J60" s="12"/>
      <c r="K60" s="12"/>
      <c r="L60" s="12"/>
      <c r="M60" s="12"/>
      <c r="N60" s="12"/>
      <c r="O60" s="12"/>
    </row>
    <row r="61" spans="1:15" ht="27.95" customHeight="1" thickBot="1">
      <c r="A61" s="13" t="s">
        <v>69</v>
      </c>
      <c r="B61" s="14" t="s">
        <v>70</v>
      </c>
      <c r="C61" s="58"/>
      <c r="D61" s="15" t="s">
        <v>400</v>
      </c>
      <c r="E61" s="102" t="s">
        <v>293</v>
      </c>
      <c r="F61" s="2" t="s">
        <v>294</v>
      </c>
      <c r="G61" s="2" t="s">
        <v>295</v>
      </c>
      <c r="H61" s="2" t="s">
        <v>296</v>
      </c>
      <c r="I61" s="2" t="s">
        <v>297</v>
      </c>
      <c r="J61" s="2" t="s">
        <v>298</v>
      </c>
      <c r="K61" s="2" t="s">
        <v>1145</v>
      </c>
      <c r="L61" s="2" t="s">
        <v>1146</v>
      </c>
      <c r="M61" s="2" t="s">
        <v>1147</v>
      </c>
      <c r="N61" s="2" t="s">
        <v>1148</v>
      </c>
      <c r="O61" s="16" t="s">
        <v>43</v>
      </c>
    </row>
    <row r="62" spans="1:15" ht="192.75" customHeight="1" thickBot="1">
      <c r="A62" s="710" t="s">
        <v>1352</v>
      </c>
      <c r="B62" s="3" t="s">
        <v>1208</v>
      </c>
      <c r="C62" s="4" t="s">
        <v>11</v>
      </c>
      <c r="D62" s="5" t="s">
        <v>1209</v>
      </c>
      <c r="E62" s="346" t="s">
        <v>326</v>
      </c>
      <c r="F62" s="8" t="s">
        <v>1210</v>
      </c>
      <c r="G62" s="5" t="s">
        <v>1211</v>
      </c>
      <c r="H62" s="5" t="s">
        <v>1212</v>
      </c>
      <c r="I62" s="5" t="s">
        <v>943</v>
      </c>
      <c r="J62" s="5" t="s">
        <v>1213</v>
      </c>
      <c r="K62" s="5" t="s">
        <v>1214</v>
      </c>
      <c r="L62" s="5" t="s">
        <v>1214</v>
      </c>
      <c r="M62" s="5" t="s">
        <v>1214</v>
      </c>
      <c r="N62" s="5" t="s">
        <v>1214</v>
      </c>
      <c r="O62" s="852" t="s">
        <v>1215</v>
      </c>
    </row>
    <row r="63" spans="1:15" ht="242.1" thickBot="1">
      <c r="A63" s="6"/>
      <c r="B63" s="6"/>
      <c r="C63" s="130" t="s">
        <v>15</v>
      </c>
      <c r="D63" s="7"/>
      <c r="E63" s="8"/>
      <c r="F63" s="322" t="s">
        <v>1216</v>
      </c>
      <c r="G63" s="322" t="s">
        <v>1217</v>
      </c>
      <c r="H63" s="322" t="s">
        <v>1218</v>
      </c>
      <c r="I63" s="321" t="s">
        <v>1219</v>
      </c>
      <c r="J63" s="8"/>
      <c r="K63" s="8"/>
      <c r="L63" s="8"/>
      <c r="M63" s="8"/>
      <c r="N63" s="8"/>
      <c r="O63" s="853"/>
    </row>
    <row r="64" spans="1:15" ht="12" thickBot="1">
      <c r="A64" s="6"/>
      <c r="B64" s="6"/>
      <c r="C64" s="818" t="s">
        <v>36</v>
      </c>
      <c r="D64" s="819"/>
      <c r="E64" s="819"/>
      <c r="F64" s="819"/>
      <c r="G64" s="819"/>
      <c r="H64" s="819"/>
      <c r="I64" s="819"/>
      <c r="J64" s="819"/>
      <c r="K64" s="819"/>
      <c r="L64" s="819"/>
      <c r="M64" s="819"/>
      <c r="N64" s="820"/>
      <c r="O64" s="853"/>
    </row>
    <row r="65" spans="1:16" ht="16.5" customHeight="1" thickBot="1">
      <c r="A65" s="6"/>
      <c r="B65" s="10"/>
      <c r="C65" s="821" t="s">
        <v>418</v>
      </c>
      <c r="D65" s="822"/>
      <c r="E65" s="822"/>
      <c r="F65" s="822"/>
      <c r="G65" s="822"/>
      <c r="H65" s="822"/>
      <c r="I65" s="822"/>
      <c r="J65" s="822"/>
      <c r="K65" s="822"/>
      <c r="L65" s="822"/>
      <c r="M65" s="822"/>
      <c r="N65" s="823"/>
      <c r="O65" s="854"/>
    </row>
    <row r="66" spans="1:16" ht="23.45" customHeight="1" thickBot="1">
      <c r="A66" s="6"/>
      <c r="B66" s="1" t="s">
        <v>78</v>
      </c>
      <c r="C66" s="1"/>
      <c r="D66" s="2" t="s">
        <v>1220</v>
      </c>
      <c r="E66" s="77" t="s">
        <v>293</v>
      </c>
      <c r="F66" s="2" t="s">
        <v>294</v>
      </c>
      <c r="G66" s="2" t="s">
        <v>295</v>
      </c>
      <c r="H66" s="2" t="s">
        <v>296</v>
      </c>
      <c r="I66" s="2" t="s">
        <v>297</v>
      </c>
      <c r="J66" s="2" t="s">
        <v>298</v>
      </c>
      <c r="K66" s="2" t="s">
        <v>1145</v>
      </c>
      <c r="L66" s="2" t="s">
        <v>1146</v>
      </c>
      <c r="M66" s="2" t="s">
        <v>1147</v>
      </c>
      <c r="N66" s="2" t="s">
        <v>1148</v>
      </c>
      <c r="O66" s="16" t="s">
        <v>43</v>
      </c>
    </row>
    <row r="67" spans="1:16" ht="128.44999999999999" customHeight="1" thickBot="1">
      <c r="A67" s="6"/>
      <c r="B67" s="882" t="s">
        <v>1221</v>
      </c>
      <c r="C67" s="20" t="s">
        <v>11</v>
      </c>
      <c r="D67" s="5" t="s">
        <v>1222</v>
      </c>
      <c r="E67" s="346" t="s">
        <v>326</v>
      </c>
      <c r="F67" s="52"/>
      <c r="G67" s="50"/>
      <c r="H67" s="645"/>
      <c r="I67" s="50"/>
      <c r="J67" s="5" t="s">
        <v>1223</v>
      </c>
      <c r="K67" s="5" t="s">
        <v>1224</v>
      </c>
      <c r="L67" s="5" t="s">
        <v>1225</v>
      </c>
      <c r="M67" s="5" t="s">
        <v>1226</v>
      </c>
      <c r="N67" s="5" t="s">
        <v>1227</v>
      </c>
      <c r="O67" s="1029" t="s">
        <v>1228</v>
      </c>
    </row>
    <row r="68" spans="1:16" ht="12.95" customHeight="1" thickBot="1">
      <c r="A68" s="6"/>
      <c r="B68" s="883"/>
      <c r="C68" s="4" t="s">
        <v>15</v>
      </c>
      <c r="D68" s="21"/>
      <c r="E68" s="8"/>
      <c r="F68" s="52"/>
      <c r="G68" s="52"/>
      <c r="H68" s="52"/>
      <c r="I68" s="646"/>
      <c r="J68" s="8"/>
      <c r="K68" s="8"/>
      <c r="L68" s="8"/>
      <c r="M68" s="8"/>
      <c r="N68" s="8"/>
      <c r="O68" s="1030"/>
    </row>
    <row r="69" spans="1:16" ht="12.95" customHeight="1" thickBot="1">
      <c r="A69" s="6"/>
      <c r="B69" s="883"/>
      <c r="C69" s="818" t="s">
        <v>36</v>
      </c>
      <c r="D69" s="819"/>
      <c r="E69" s="819"/>
      <c r="F69" s="819"/>
      <c r="G69" s="819"/>
      <c r="H69" s="819"/>
      <c r="I69" s="819"/>
      <c r="J69" s="819"/>
      <c r="K69" s="819"/>
      <c r="L69" s="819"/>
      <c r="M69" s="819"/>
      <c r="N69" s="820"/>
      <c r="O69" s="1030"/>
    </row>
    <row r="70" spans="1:16" ht="12.95" customHeight="1" thickBot="1">
      <c r="A70" s="6"/>
      <c r="B70" s="884"/>
      <c r="C70" s="1028" t="s">
        <v>1229</v>
      </c>
      <c r="D70" s="1005"/>
      <c r="E70" s="1005"/>
      <c r="F70" s="1005"/>
      <c r="G70" s="1005"/>
      <c r="H70" s="1005"/>
      <c r="I70" s="1005"/>
      <c r="J70" s="1005"/>
      <c r="K70" s="1005"/>
      <c r="L70" s="1005"/>
      <c r="M70" s="1005"/>
      <c r="N70" s="1006"/>
      <c r="O70" s="1030"/>
    </row>
    <row r="71" spans="1:16" ht="23.45" customHeight="1" thickBot="1">
      <c r="A71" s="6"/>
      <c r="B71" s="1" t="s">
        <v>85</v>
      </c>
      <c r="C71" s="1"/>
      <c r="D71" s="2" t="s">
        <v>1220</v>
      </c>
      <c r="E71" s="77" t="s">
        <v>293</v>
      </c>
      <c r="F71" s="2" t="s">
        <v>294</v>
      </c>
      <c r="G71" s="2" t="s">
        <v>295</v>
      </c>
      <c r="H71" s="2" t="s">
        <v>296</v>
      </c>
      <c r="I71" s="2" t="s">
        <v>297</v>
      </c>
      <c r="J71" s="2" t="s">
        <v>298</v>
      </c>
      <c r="K71" s="2" t="s">
        <v>1145</v>
      </c>
      <c r="L71" s="2" t="s">
        <v>1146</v>
      </c>
      <c r="M71" s="2" t="s">
        <v>1147</v>
      </c>
      <c r="N71" s="2" t="s">
        <v>1148</v>
      </c>
      <c r="O71" s="1030"/>
    </row>
    <row r="72" spans="1:16" s="652" customFormat="1" ht="48.75" customHeight="1" thickBot="1">
      <c r="A72" s="647"/>
      <c r="B72" s="3" t="s">
        <v>1353</v>
      </c>
      <c r="C72" s="20" t="s">
        <v>11</v>
      </c>
      <c r="D72" s="641">
        <v>469000</v>
      </c>
      <c r="E72" s="648"/>
      <c r="F72" s="649"/>
      <c r="G72" s="143"/>
      <c r="H72" s="143"/>
      <c r="I72" s="650"/>
      <c r="J72" s="641">
        <v>100000</v>
      </c>
      <c r="K72" s="641">
        <v>120000</v>
      </c>
      <c r="L72" s="641">
        <v>150000</v>
      </c>
      <c r="M72" s="641">
        <v>180000</v>
      </c>
      <c r="N72" s="5" t="s">
        <v>1231</v>
      </c>
      <c r="O72" s="1030"/>
      <c r="P72" s="651"/>
    </row>
    <row r="73" spans="1:16" ht="12" thickBot="1">
      <c r="A73" s="6"/>
      <c r="B73" s="653"/>
      <c r="C73" s="4" t="s">
        <v>15</v>
      </c>
      <c r="D73" s="21"/>
      <c r="E73" s="8"/>
      <c r="F73" s="52"/>
      <c r="G73" s="52"/>
      <c r="H73" s="52"/>
      <c r="I73" s="52"/>
      <c r="J73" s="8"/>
      <c r="K73" s="8"/>
      <c r="L73" s="8"/>
      <c r="M73" s="8"/>
      <c r="N73" s="8"/>
      <c r="O73" s="1030"/>
    </row>
    <row r="74" spans="1:16" ht="12" thickBot="1">
      <c r="A74" s="6"/>
      <c r="B74" s="6"/>
      <c r="C74" s="818" t="s">
        <v>36</v>
      </c>
      <c r="D74" s="819"/>
      <c r="E74" s="819"/>
      <c r="F74" s="819"/>
      <c r="G74" s="819"/>
      <c r="H74" s="819"/>
      <c r="I74" s="819"/>
      <c r="J74" s="819"/>
      <c r="K74" s="819"/>
      <c r="L74" s="819"/>
      <c r="M74" s="819"/>
      <c r="N74" s="820"/>
      <c r="O74" s="1030"/>
    </row>
    <row r="75" spans="1:16" ht="12" thickBot="1">
      <c r="A75" s="10"/>
      <c r="B75" s="10"/>
      <c r="C75" s="1034" t="s">
        <v>1232</v>
      </c>
      <c r="D75" s="1035"/>
      <c r="E75" s="1035"/>
      <c r="F75" s="1035"/>
      <c r="G75" s="1035"/>
      <c r="H75" s="1035"/>
      <c r="I75" s="1035"/>
      <c r="J75" s="1035"/>
      <c r="K75" s="1035"/>
      <c r="L75" s="1035"/>
      <c r="M75" s="1035"/>
      <c r="N75" s="1036"/>
      <c r="O75" s="1031"/>
    </row>
    <row r="76" spans="1:16" s="347" customFormat="1" ht="23.1" customHeight="1" thickBot="1">
      <c r="A76" s="844"/>
      <c r="B76" s="73" t="s">
        <v>88</v>
      </c>
      <c r="C76" s="14"/>
      <c r="D76" s="15" t="s">
        <v>400</v>
      </c>
      <c r="E76" s="2" t="s">
        <v>293</v>
      </c>
      <c r="F76" s="2" t="s">
        <v>294</v>
      </c>
      <c r="G76" s="2" t="s">
        <v>295</v>
      </c>
      <c r="H76" s="2" t="s">
        <v>296</v>
      </c>
      <c r="I76" s="2" t="s">
        <v>297</v>
      </c>
      <c r="J76" s="2" t="s">
        <v>298</v>
      </c>
      <c r="K76" s="2" t="s">
        <v>1145</v>
      </c>
      <c r="L76" s="2" t="s">
        <v>1146</v>
      </c>
      <c r="M76" s="2" t="s">
        <v>1147</v>
      </c>
      <c r="N76" s="2" t="s">
        <v>1148</v>
      </c>
      <c r="O76" s="853"/>
      <c r="P76" s="622"/>
    </row>
    <row r="77" spans="1:16" s="347" customFormat="1" ht="92.45" thickBot="1">
      <c r="A77" s="844"/>
      <c r="B77" s="3" t="s">
        <v>1354</v>
      </c>
      <c r="C77" s="20" t="s">
        <v>11</v>
      </c>
      <c r="D77" s="5">
        <v>0</v>
      </c>
      <c r="E77" s="79"/>
      <c r="F77" s="355"/>
      <c r="G77" s="355"/>
      <c r="H77" s="8" t="s">
        <v>760</v>
      </c>
      <c r="I77" s="8" t="s">
        <v>977</v>
      </c>
      <c r="J77" s="8" t="s">
        <v>1237</v>
      </c>
      <c r="K77" s="8" t="s">
        <v>1237</v>
      </c>
      <c r="L77" s="8" t="s">
        <v>1237</v>
      </c>
      <c r="M77" s="8" t="s">
        <v>1237</v>
      </c>
      <c r="N77" s="8" t="s">
        <v>1237</v>
      </c>
      <c r="O77" s="853"/>
      <c r="P77" s="622"/>
    </row>
    <row r="78" spans="1:16" s="347" customFormat="1" ht="92.45" thickBot="1">
      <c r="A78" s="844"/>
      <c r="B78" s="6"/>
      <c r="C78" s="4" t="s">
        <v>15</v>
      </c>
      <c r="D78" s="301"/>
      <c r="E78" s="355"/>
      <c r="F78" s="355"/>
      <c r="G78" s="355"/>
      <c r="H78" s="322" t="s">
        <v>978</v>
      </c>
      <c r="I78" s="322" t="s">
        <v>1238</v>
      </c>
      <c r="J78" s="8"/>
      <c r="K78" s="8"/>
      <c r="L78" s="8"/>
      <c r="M78" s="8"/>
      <c r="N78" s="8"/>
      <c r="O78" s="853"/>
      <c r="P78" s="622"/>
    </row>
    <row r="79" spans="1:16" s="347" customFormat="1" ht="12" thickBot="1">
      <c r="A79" s="844"/>
      <c r="B79" s="6"/>
      <c r="C79" s="818" t="s">
        <v>36</v>
      </c>
      <c r="D79" s="819"/>
      <c r="E79" s="819"/>
      <c r="F79" s="819"/>
      <c r="G79" s="819"/>
      <c r="H79" s="819"/>
      <c r="I79" s="819"/>
      <c r="J79" s="819"/>
      <c r="K79" s="819"/>
      <c r="L79" s="819"/>
      <c r="M79" s="819"/>
      <c r="N79" s="820"/>
      <c r="O79" s="853"/>
      <c r="P79" s="622"/>
    </row>
    <row r="80" spans="1:16" s="347" customFormat="1" ht="12" thickBot="1">
      <c r="A80" s="844"/>
      <c r="B80" s="10"/>
      <c r="C80" s="821" t="s">
        <v>1355</v>
      </c>
      <c r="D80" s="822"/>
      <c r="E80" s="822"/>
      <c r="F80" s="822"/>
      <c r="G80" s="822"/>
      <c r="H80" s="822"/>
      <c r="I80" s="822"/>
      <c r="J80" s="822"/>
      <c r="K80" s="822"/>
      <c r="L80" s="822"/>
      <c r="M80" s="822"/>
      <c r="N80" s="823"/>
      <c r="O80" s="854"/>
      <c r="P80" s="622"/>
    </row>
    <row r="81" spans="1:16" s="347" customFormat="1" ht="30.6" customHeight="1" thickBot="1">
      <c r="A81" s="844"/>
      <c r="B81" s="73" t="s">
        <v>90</v>
      </c>
      <c r="C81" s="14"/>
      <c r="D81" s="15" t="s">
        <v>400</v>
      </c>
      <c r="E81" s="2" t="s">
        <v>293</v>
      </c>
      <c r="F81" s="2" t="s">
        <v>294</v>
      </c>
      <c r="G81" s="2" t="s">
        <v>295</v>
      </c>
      <c r="H81" s="2" t="s">
        <v>296</v>
      </c>
      <c r="I81" s="2" t="s">
        <v>297</v>
      </c>
      <c r="J81" s="2" t="s">
        <v>298</v>
      </c>
      <c r="K81" s="2" t="s">
        <v>1145</v>
      </c>
      <c r="L81" s="2" t="s">
        <v>1146</v>
      </c>
      <c r="M81" s="2" t="s">
        <v>1147</v>
      </c>
      <c r="N81" s="2" t="s">
        <v>1148</v>
      </c>
      <c r="O81" s="620"/>
      <c r="P81" s="622"/>
    </row>
    <row r="82" spans="1:16" s="347" customFormat="1" ht="35.1" thickBot="1">
      <c r="A82" s="844"/>
      <c r="B82" s="3" t="s">
        <v>1240</v>
      </c>
      <c r="C82" s="20" t="s">
        <v>11</v>
      </c>
      <c r="D82" s="5">
        <v>0</v>
      </c>
      <c r="E82" s="79"/>
      <c r="F82" s="355"/>
      <c r="G82" s="355"/>
      <c r="H82" s="355"/>
      <c r="I82" s="355"/>
      <c r="J82" s="356" t="s">
        <v>1241</v>
      </c>
      <c r="K82" s="785" t="s">
        <v>1541</v>
      </c>
      <c r="L82" s="356">
        <v>0.3</v>
      </c>
      <c r="M82" s="356">
        <v>0.3</v>
      </c>
      <c r="N82" s="356">
        <v>0.3</v>
      </c>
      <c r="O82" s="620"/>
      <c r="P82" s="622"/>
    </row>
    <row r="83" spans="1:16" s="347" customFormat="1" ht="12" thickBot="1">
      <c r="A83" s="844"/>
      <c r="B83" s="6"/>
      <c r="C83" s="4" t="s">
        <v>15</v>
      </c>
      <c r="D83" s="301"/>
      <c r="E83" s="355"/>
      <c r="F83" s="355"/>
      <c r="G83" s="355"/>
      <c r="H83" s="355"/>
      <c r="I83" s="355"/>
      <c r="J83" s="8"/>
      <c r="K83" s="8"/>
      <c r="L83" s="8"/>
      <c r="M83" s="8"/>
      <c r="N83" s="8"/>
      <c r="O83" s="620"/>
      <c r="P83" s="622"/>
    </row>
    <row r="84" spans="1:16" s="347" customFormat="1" ht="12" thickBot="1">
      <c r="A84" s="844"/>
      <c r="B84" s="6"/>
      <c r="C84" s="818" t="s">
        <v>36</v>
      </c>
      <c r="D84" s="819"/>
      <c r="E84" s="819"/>
      <c r="F84" s="819"/>
      <c r="G84" s="819"/>
      <c r="H84" s="819"/>
      <c r="I84" s="819"/>
      <c r="J84" s="819"/>
      <c r="K84" s="819"/>
      <c r="L84" s="819"/>
      <c r="M84" s="819"/>
      <c r="N84" s="820"/>
      <c r="O84" s="620"/>
      <c r="P84" s="622"/>
    </row>
    <row r="85" spans="1:16" s="347" customFormat="1" ht="12" thickBot="1">
      <c r="A85" s="844"/>
      <c r="B85" s="10"/>
      <c r="C85" s="821" t="s">
        <v>1242</v>
      </c>
      <c r="D85" s="822"/>
      <c r="E85" s="822"/>
      <c r="F85" s="822"/>
      <c r="G85" s="822"/>
      <c r="H85" s="822"/>
      <c r="I85" s="822"/>
      <c r="J85" s="822"/>
      <c r="K85" s="822"/>
      <c r="L85" s="822"/>
      <c r="M85" s="822"/>
      <c r="N85" s="823"/>
      <c r="O85" s="620"/>
      <c r="P85" s="622"/>
    </row>
    <row r="86" spans="1:16" s="347" customFormat="1" ht="23.1" customHeight="1" thickBot="1">
      <c r="A86" s="844"/>
      <c r="B86" s="73" t="s">
        <v>191</v>
      </c>
      <c r="C86" s="14"/>
      <c r="D86" s="15" t="s">
        <v>1243</v>
      </c>
      <c r="E86" s="2" t="s">
        <v>293</v>
      </c>
      <c r="F86" s="2" t="s">
        <v>294</v>
      </c>
      <c r="G86" s="2" t="s">
        <v>295</v>
      </c>
      <c r="H86" s="2" t="s">
        <v>296</v>
      </c>
      <c r="I86" s="2" t="s">
        <v>297</v>
      </c>
      <c r="J86" s="2" t="s">
        <v>298</v>
      </c>
      <c r="K86" s="2" t="s">
        <v>1145</v>
      </c>
      <c r="L86" s="2" t="s">
        <v>1146</v>
      </c>
      <c r="M86" s="2" t="s">
        <v>1147</v>
      </c>
      <c r="N86" s="2" t="s">
        <v>1148</v>
      </c>
      <c r="O86" s="853"/>
      <c r="P86" s="622"/>
    </row>
    <row r="87" spans="1:16" s="347" customFormat="1" ht="49.5" customHeight="1" thickBot="1">
      <c r="A87" s="844"/>
      <c r="B87" s="3" t="s">
        <v>1542</v>
      </c>
      <c r="C87" s="20" t="s">
        <v>11</v>
      </c>
      <c r="D87" s="711">
        <v>3</v>
      </c>
      <c r="E87" s="79"/>
      <c r="F87" s="355"/>
      <c r="G87" s="355"/>
      <c r="H87" s="355"/>
      <c r="I87" s="355"/>
      <c r="J87" s="712" t="s">
        <v>1245</v>
      </c>
      <c r="K87" s="791" t="s">
        <v>1543</v>
      </c>
      <c r="L87" s="713" t="s">
        <v>1247</v>
      </c>
      <c r="M87" s="713" t="s">
        <v>1247</v>
      </c>
      <c r="N87" s="714" t="s">
        <v>1247</v>
      </c>
      <c r="O87" s="853"/>
      <c r="P87" s="622"/>
    </row>
    <row r="88" spans="1:16" s="347" customFormat="1" ht="12" thickBot="1">
      <c r="A88" s="844"/>
      <c r="B88" s="6"/>
      <c r="C88" s="4" t="s">
        <v>15</v>
      </c>
      <c r="D88" s="301"/>
      <c r="E88" s="355"/>
      <c r="F88" s="355"/>
      <c r="G88" s="355"/>
      <c r="H88" s="355"/>
      <c r="I88" s="355"/>
      <c r="J88" s="8"/>
      <c r="K88" s="8"/>
      <c r="L88" s="8"/>
      <c r="M88" s="8"/>
      <c r="N88" s="8"/>
      <c r="O88" s="853"/>
      <c r="P88" s="622"/>
    </row>
    <row r="89" spans="1:16" s="347" customFormat="1" ht="12" thickBot="1">
      <c r="A89" s="844"/>
      <c r="B89" s="6"/>
      <c r="C89" s="818" t="s">
        <v>36</v>
      </c>
      <c r="D89" s="819"/>
      <c r="E89" s="819"/>
      <c r="F89" s="819"/>
      <c r="G89" s="819"/>
      <c r="H89" s="819"/>
      <c r="I89" s="819"/>
      <c r="J89" s="819"/>
      <c r="K89" s="819"/>
      <c r="L89" s="819"/>
      <c r="M89" s="819"/>
      <c r="N89" s="820"/>
      <c r="O89" s="853"/>
      <c r="P89" s="622"/>
    </row>
    <row r="90" spans="1:16" s="347" customFormat="1" ht="12" thickBot="1">
      <c r="A90" s="844"/>
      <c r="B90" s="10"/>
      <c r="C90" s="1028" t="s">
        <v>1248</v>
      </c>
      <c r="D90" s="1005"/>
      <c r="E90" s="1005"/>
      <c r="F90" s="1005"/>
      <c r="G90" s="1005"/>
      <c r="H90" s="1005"/>
      <c r="I90" s="1005"/>
      <c r="J90" s="1005"/>
      <c r="K90" s="1005"/>
      <c r="L90" s="1005"/>
      <c r="M90" s="1005"/>
      <c r="N90" s="1006"/>
      <c r="O90" s="854"/>
      <c r="P90" s="622"/>
    </row>
    <row r="91" spans="1:16" ht="23.1" customHeight="1" thickBot="1">
      <c r="A91" s="844"/>
      <c r="B91" s="1" t="s">
        <v>197</v>
      </c>
      <c r="C91" s="1"/>
      <c r="D91" s="2" t="s">
        <v>434</v>
      </c>
      <c r="E91" s="77" t="s">
        <v>293</v>
      </c>
      <c r="F91" s="2" t="s">
        <v>294</v>
      </c>
      <c r="G91" s="2" t="s">
        <v>295</v>
      </c>
      <c r="H91" s="2" t="s">
        <v>296</v>
      </c>
      <c r="I91" s="2" t="s">
        <v>297</v>
      </c>
      <c r="J91" s="2" t="s">
        <v>298</v>
      </c>
      <c r="K91" s="2" t="s">
        <v>1145</v>
      </c>
      <c r="L91" s="2" t="s">
        <v>1146</v>
      </c>
      <c r="M91" s="2" t="s">
        <v>1147</v>
      </c>
      <c r="N91" s="2" t="s">
        <v>1148</v>
      </c>
      <c r="O91" s="16" t="s">
        <v>43</v>
      </c>
    </row>
    <row r="92" spans="1:16" ht="252.95" customHeight="1" thickBot="1">
      <c r="A92" s="844"/>
      <c r="B92" s="882" t="s">
        <v>1356</v>
      </c>
      <c r="C92" s="20" t="s">
        <v>11</v>
      </c>
      <c r="D92" s="5" t="s">
        <v>436</v>
      </c>
      <c r="E92" s="84"/>
      <c r="F92" s="299"/>
      <c r="G92" s="47">
        <v>0.15</v>
      </c>
      <c r="H92" s="356">
        <v>0.15</v>
      </c>
      <c r="I92" s="356">
        <v>0.5</v>
      </c>
      <c r="J92" s="359" t="s">
        <v>1250</v>
      </c>
      <c r="K92" s="359" t="s">
        <v>1251</v>
      </c>
      <c r="L92" s="359" t="s">
        <v>1252</v>
      </c>
      <c r="M92" s="359" t="s">
        <v>1253</v>
      </c>
      <c r="N92" s="359" t="s">
        <v>1253</v>
      </c>
      <c r="O92" s="357" t="s">
        <v>690</v>
      </c>
    </row>
    <row r="93" spans="1:16" ht="200.45" customHeight="1" thickBot="1">
      <c r="A93" s="844"/>
      <c r="B93" s="883"/>
      <c r="C93" s="4" t="s">
        <v>15</v>
      </c>
      <c r="D93" s="299"/>
      <c r="E93" s="299"/>
      <c r="F93" s="299"/>
      <c r="G93" s="326" t="s">
        <v>691</v>
      </c>
      <c r="H93" s="663" t="s">
        <v>982</v>
      </c>
      <c r="I93" s="326" t="s">
        <v>1254</v>
      </c>
      <c r="J93" s="8"/>
      <c r="K93" s="8"/>
      <c r="L93" s="8"/>
      <c r="M93" s="8"/>
      <c r="N93" s="8"/>
      <c r="O93" s="53"/>
    </row>
    <row r="94" spans="1:16" ht="12" thickBot="1">
      <c r="A94" s="844"/>
      <c r="B94" s="883"/>
      <c r="C94" s="846" t="s">
        <v>16</v>
      </c>
      <c r="D94" s="847"/>
      <c r="E94" s="847"/>
      <c r="F94" s="847"/>
      <c r="G94" s="847"/>
      <c r="H94" s="847"/>
      <c r="I94" s="847"/>
      <c r="J94" s="847"/>
      <c r="K94" s="847"/>
      <c r="L94" s="847"/>
      <c r="M94" s="847"/>
      <c r="N94" s="848"/>
      <c r="O94" s="53"/>
    </row>
    <row r="95" spans="1:16" ht="12" thickBot="1">
      <c r="A95" s="844"/>
      <c r="B95" s="883"/>
      <c r="C95" s="821" t="s">
        <v>1255</v>
      </c>
      <c r="D95" s="822"/>
      <c r="E95" s="822"/>
      <c r="F95" s="822"/>
      <c r="G95" s="822"/>
      <c r="H95" s="822"/>
      <c r="I95" s="822"/>
      <c r="J95" s="822"/>
      <c r="K95" s="822"/>
      <c r="L95" s="822"/>
      <c r="M95" s="822"/>
      <c r="N95" s="823"/>
      <c r="O95" s="53"/>
    </row>
    <row r="96" spans="1:16" ht="31.5" customHeight="1" thickBot="1">
      <c r="A96" s="844"/>
      <c r="B96" s="1" t="s">
        <v>203</v>
      </c>
      <c r="C96" s="1"/>
      <c r="D96" s="2" t="s">
        <v>400</v>
      </c>
      <c r="E96" s="77" t="s">
        <v>293</v>
      </c>
      <c r="F96" s="2" t="s">
        <v>294</v>
      </c>
      <c r="G96" s="2" t="s">
        <v>295</v>
      </c>
      <c r="H96" s="2" t="s">
        <v>296</v>
      </c>
      <c r="I96" s="2" t="s">
        <v>297</v>
      </c>
      <c r="J96" s="2" t="s">
        <v>298</v>
      </c>
      <c r="K96" s="2" t="s">
        <v>1145</v>
      </c>
      <c r="L96" s="2" t="s">
        <v>1146</v>
      </c>
      <c r="M96" s="2" t="s">
        <v>1147</v>
      </c>
      <c r="N96" s="2" t="s">
        <v>1148</v>
      </c>
      <c r="O96" s="358" t="s">
        <v>43</v>
      </c>
    </row>
    <row r="97" spans="1:26" s="622" customFormat="1" ht="69.599999999999994" thickBot="1">
      <c r="A97" s="844"/>
      <c r="B97" s="81" t="s">
        <v>1357</v>
      </c>
      <c r="C97" s="20" t="s">
        <v>11</v>
      </c>
      <c r="D97" s="5">
        <v>0</v>
      </c>
      <c r="E97" s="84"/>
      <c r="F97" s="85"/>
      <c r="G97" s="47">
        <v>0</v>
      </c>
      <c r="H97" s="8" t="s">
        <v>696</v>
      </c>
      <c r="I97" s="8" t="s">
        <v>987</v>
      </c>
      <c r="J97" s="8" t="s">
        <v>1358</v>
      </c>
      <c r="K97" s="356" t="s">
        <v>1359</v>
      </c>
      <c r="L97" s="356" t="s">
        <v>1360</v>
      </c>
      <c r="M97" s="356" t="s">
        <v>1361</v>
      </c>
      <c r="N97" s="356" t="s">
        <v>1360</v>
      </c>
      <c r="O97" s="913" t="s">
        <v>699</v>
      </c>
      <c r="Q97" s="338"/>
      <c r="R97" s="338"/>
      <c r="S97" s="338"/>
      <c r="T97" s="338"/>
      <c r="U97" s="338"/>
      <c r="V97" s="338"/>
      <c r="W97" s="338"/>
      <c r="X97" s="338"/>
      <c r="Y97" s="338"/>
      <c r="Z97" s="338"/>
    </row>
    <row r="98" spans="1:26" s="622" customFormat="1" ht="161.44999999999999" thickBot="1">
      <c r="A98" s="844"/>
      <c r="B98" s="6"/>
      <c r="C98" s="4" t="s">
        <v>15</v>
      </c>
      <c r="D98" s="85"/>
      <c r="E98" s="85"/>
      <c r="F98" s="85"/>
      <c r="G98" s="664" t="s">
        <v>700</v>
      </c>
      <c r="H98" s="321" t="s">
        <v>989</v>
      </c>
      <c r="I98" s="665" t="s">
        <v>1260</v>
      </c>
      <c r="J98" s="81"/>
      <c r="K98" s="81"/>
      <c r="L98" s="81"/>
      <c r="M98" s="81"/>
      <c r="N98" s="81"/>
      <c r="O98" s="914"/>
      <c r="Q98" s="338"/>
      <c r="R98" s="338"/>
      <c r="S98" s="338"/>
      <c r="T98" s="338"/>
      <c r="U98" s="338"/>
      <c r="V98" s="338"/>
      <c r="W98" s="338"/>
      <c r="X98" s="338"/>
      <c r="Y98" s="338"/>
      <c r="Z98" s="338"/>
    </row>
    <row r="99" spans="1:26" s="622" customFormat="1" ht="12.95" customHeight="1" thickBot="1">
      <c r="A99" s="845"/>
      <c r="B99" s="6"/>
      <c r="C99" s="846" t="s">
        <v>36</v>
      </c>
      <c r="D99" s="847"/>
      <c r="E99" s="847"/>
      <c r="F99" s="847"/>
      <c r="G99" s="847"/>
      <c r="H99" s="847"/>
      <c r="I99" s="847"/>
      <c r="J99" s="1007"/>
      <c r="K99" s="1007"/>
      <c r="L99" s="1007"/>
      <c r="M99" s="1007"/>
      <c r="N99" s="1024"/>
      <c r="O99" s="914"/>
      <c r="Q99" s="338"/>
      <c r="R99" s="338"/>
      <c r="S99" s="338"/>
      <c r="T99" s="338"/>
      <c r="U99" s="338"/>
      <c r="V99" s="338"/>
      <c r="W99" s="338"/>
      <c r="X99" s="338"/>
      <c r="Y99" s="338"/>
      <c r="Z99" s="338"/>
    </row>
    <row r="100" spans="1:26" s="622" customFormat="1" ht="13.5" customHeight="1" thickTop="1" thickBot="1">
      <c r="A100" s="129"/>
      <c r="B100" s="260"/>
      <c r="C100" s="876" t="s">
        <v>1261</v>
      </c>
      <c r="D100" s="877"/>
      <c r="E100" s="877"/>
      <c r="F100" s="877"/>
      <c r="G100" s="877"/>
      <c r="H100" s="877"/>
      <c r="I100" s="877"/>
      <c r="J100" s="877"/>
      <c r="K100" s="877"/>
      <c r="L100" s="877"/>
      <c r="M100" s="877"/>
      <c r="N100" s="878"/>
      <c r="O100" s="915"/>
      <c r="Q100" s="338"/>
      <c r="R100" s="338"/>
      <c r="S100" s="338"/>
      <c r="T100" s="338"/>
      <c r="U100" s="338"/>
      <c r="V100" s="338"/>
      <c r="W100" s="338"/>
      <c r="X100" s="338"/>
      <c r="Y100" s="338"/>
      <c r="Z100" s="338"/>
    </row>
    <row r="101" spans="1:26" s="622" customFormat="1" ht="48.6" customHeight="1" thickTop="1" thickBot="1">
      <c r="A101" s="129"/>
      <c r="B101" s="73" t="s">
        <v>211</v>
      </c>
      <c r="C101" s="1"/>
      <c r="D101" s="2" t="s">
        <v>400</v>
      </c>
      <c r="E101" s="2" t="s">
        <v>293</v>
      </c>
      <c r="F101" s="2" t="s">
        <v>294</v>
      </c>
      <c r="G101" s="2" t="s">
        <v>295</v>
      </c>
      <c r="H101" s="2" t="s">
        <v>296</v>
      </c>
      <c r="I101" s="2" t="s">
        <v>297</v>
      </c>
      <c r="J101" s="2" t="s">
        <v>298</v>
      </c>
      <c r="K101" s="2" t="s">
        <v>1145</v>
      </c>
      <c r="L101" s="2" t="s">
        <v>1146</v>
      </c>
      <c r="M101" s="2" t="s">
        <v>1147</v>
      </c>
      <c r="N101" s="2" t="s">
        <v>1148</v>
      </c>
      <c r="O101" s="358" t="s">
        <v>43</v>
      </c>
      <c r="Q101" s="338"/>
      <c r="R101" s="338"/>
      <c r="S101" s="338"/>
      <c r="T101" s="338"/>
      <c r="U101" s="338"/>
      <c r="V101" s="338"/>
      <c r="W101" s="338"/>
      <c r="X101" s="338"/>
      <c r="Y101" s="338"/>
      <c r="Z101" s="338"/>
    </row>
    <row r="102" spans="1:26" s="622" customFormat="1" ht="46.5" customHeight="1" thickBot="1">
      <c r="A102" s="129"/>
      <c r="B102" s="882" t="s">
        <v>1267</v>
      </c>
      <c r="C102" s="20" t="s">
        <v>11</v>
      </c>
      <c r="D102" s="8">
        <v>0</v>
      </c>
      <c r="E102" s="84"/>
      <c r="F102" s="85"/>
      <c r="G102" s="85"/>
      <c r="H102" s="85"/>
      <c r="I102" s="85"/>
      <c r="J102" s="356" t="s">
        <v>1268</v>
      </c>
      <c r="K102" s="356" t="s">
        <v>1269</v>
      </c>
      <c r="L102" s="356" t="s">
        <v>1270</v>
      </c>
      <c r="M102" s="356" t="s">
        <v>1270</v>
      </c>
      <c r="N102" s="356" t="s">
        <v>1270</v>
      </c>
      <c r="O102" s="1019" t="s">
        <v>1271</v>
      </c>
      <c r="Q102" s="338"/>
      <c r="R102" s="338"/>
      <c r="S102" s="338"/>
      <c r="T102" s="338"/>
      <c r="U102" s="338"/>
      <c r="V102" s="338"/>
      <c r="W102" s="338"/>
      <c r="X102" s="338"/>
      <c r="Y102" s="338"/>
      <c r="Z102" s="338"/>
    </row>
    <row r="103" spans="1:26" s="622" customFormat="1" ht="12" thickBot="1">
      <c r="A103" s="129"/>
      <c r="B103" s="883"/>
      <c r="C103" s="667" t="s">
        <v>15</v>
      </c>
      <c r="D103" s="52"/>
      <c r="E103" s="348"/>
      <c r="F103" s="85"/>
      <c r="G103" s="85"/>
      <c r="H103" s="85"/>
      <c r="I103" s="85"/>
      <c r="J103" s="8"/>
      <c r="K103" s="8"/>
      <c r="L103" s="8"/>
      <c r="M103" s="8"/>
      <c r="N103" s="8"/>
      <c r="O103" s="1020"/>
      <c r="Q103" s="338"/>
      <c r="R103" s="338"/>
      <c r="S103" s="338"/>
      <c r="T103" s="338"/>
      <c r="U103" s="338"/>
      <c r="V103" s="338"/>
      <c r="W103" s="338"/>
      <c r="X103" s="338"/>
      <c r="Y103" s="338"/>
      <c r="Z103" s="338"/>
    </row>
    <row r="104" spans="1:26" s="622" customFormat="1" ht="12.95" customHeight="1" thickBot="1">
      <c r="A104" s="129"/>
      <c r="B104" s="883"/>
      <c r="C104" s="847" t="s">
        <v>36</v>
      </c>
      <c r="D104" s="847"/>
      <c r="E104" s="847"/>
      <c r="F104" s="847"/>
      <c r="G104" s="847"/>
      <c r="H104" s="847"/>
      <c r="I104" s="847"/>
      <c r="J104" s="847"/>
      <c r="K104" s="847"/>
      <c r="L104" s="847"/>
      <c r="M104" s="847"/>
      <c r="N104" s="848"/>
      <c r="O104" s="1020"/>
      <c r="Q104" s="338"/>
      <c r="R104" s="338"/>
      <c r="S104" s="338"/>
      <c r="T104" s="338"/>
      <c r="U104" s="338"/>
      <c r="V104" s="338"/>
      <c r="W104" s="338"/>
      <c r="X104" s="338"/>
      <c r="Y104" s="338"/>
      <c r="Z104" s="338"/>
    </row>
    <row r="105" spans="1:26" s="622" customFormat="1" ht="13.5" customHeight="1" thickTop="1" thickBot="1">
      <c r="A105" s="51" t="s">
        <v>331</v>
      </c>
      <c r="B105" s="884"/>
      <c r="C105" s="877" t="s">
        <v>1272</v>
      </c>
      <c r="D105" s="877"/>
      <c r="E105" s="877"/>
      <c r="F105" s="877"/>
      <c r="G105" s="877"/>
      <c r="H105" s="877"/>
      <c r="I105" s="877"/>
      <c r="J105" s="877"/>
      <c r="K105" s="877"/>
      <c r="L105" s="877"/>
      <c r="M105" s="877"/>
      <c r="N105" s="878"/>
      <c r="O105" s="1021"/>
      <c r="Q105" s="338"/>
      <c r="R105" s="338"/>
      <c r="S105" s="338"/>
      <c r="T105" s="338"/>
      <c r="U105" s="338"/>
      <c r="V105" s="338"/>
      <c r="W105" s="338"/>
      <c r="X105" s="338"/>
      <c r="Y105" s="338"/>
      <c r="Z105" s="338"/>
    </row>
    <row r="106" spans="1:26" s="622" customFormat="1" ht="12" thickBot="1">
      <c r="A106" s="338"/>
      <c r="B106" s="338"/>
      <c r="C106" s="338"/>
      <c r="D106" s="338"/>
      <c r="E106" s="338"/>
      <c r="F106" s="338"/>
      <c r="G106" s="338"/>
      <c r="H106" s="338"/>
      <c r="I106" s="338"/>
      <c r="J106" s="338"/>
      <c r="K106" s="338"/>
      <c r="L106" s="338"/>
      <c r="M106" s="338"/>
      <c r="N106" s="338"/>
      <c r="O106" s="338"/>
      <c r="Q106" s="338"/>
      <c r="R106" s="338"/>
      <c r="S106" s="338"/>
      <c r="T106" s="338"/>
      <c r="U106" s="338"/>
      <c r="V106" s="338"/>
      <c r="W106" s="338"/>
      <c r="X106" s="338"/>
      <c r="Y106" s="338"/>
      <c r="Z106" s="338"/>
    </row>
    <row r="107" spans="1:26" s="622" customFormat="1" ht="12" thickBot="1">
      <c r="A107" s="828" t="s">
        <v>1273</v>
      </c>
      <c r="B107" s="127" t="s">
        <v>1274</v>
      </c>
      <c r="C107" s="127"/>
      <c r="D107" s="127" t="s">
        <v>61</v>
      </c>
      <c r="E107" s="127"/>
      <c r="F107" s="127"/>
      <c r="G107" s="127" t="s">
        <v>63</v>
      </c>
      <c r="H107" s="56"/>
      <c r="I107" s="56"/>
      <c r="J107" s="56"/>
      <c r="K107" s="56"/>
      <c r="L107" s="56"/>
      <c r="M107" s="56"/>
      <c r="N107" s="850" t="s">
        <v>64</v>
      </c>
      <c r="O107" s="849"/>
      <c r="Q107" s="338"/>
      <c r="R107" s="338"/>
      <c r="S107" s="338"/>
      <c r="T107" s="338"/>
      <c r="U107" s="338"/>
      <c r="V107" s="338"/>
      <c r="W107" s="338"/>
      <c r="X107" s="338"/>
      <c r="Y107" s="338"/>
      <c r="Z107" s="338"/>
    </row>
    <row r="108" spans="1:26" s="622" customFormat="1" ht="12" thickBot="1">
      <c r="A108" s="829"/>
      <c r="B108" s="132"/>
      <c r="C108" s="132"/>
      <c r="D108" s="132"/>
      <c r="E108" s="132"/>
      <c r="F108" s="132"/>
      <c r="G108" s="132"/>
      <c r="H108" s="18"/>
      <c r="I108" s="18"/>
      <c r="J108" s="18"/>
      <c r="K108" s="18"/>
      <c r="L108" s="18"/>
      <c r="M108" s="18"/>
      <c r="N108" s="832"/>
      <c r="O108" s="833"/>
      <c r="Q108" s="338"/>
      <c r="R108" s="338"/>
      <c r="S108" s="338"/>
      <c r="T108" s="338"/>
      <c r="U108" s="338"/>
      <c r="V108" s="338"/>
      <c r="W108" s="338"/>
      <c r="X108" s="338"/>
      <c r="Y108" s="338"/>
      <c r="Z108" s="338"/>
    </row>
    <row r="109" spans="1:26" s="622" customFormat="1" ht="13.5" customHeight="1" thickBot="1">
      <c r="A109" s="828" t="s">
        <v>1275</v>
      </c>
      <c r="B109" s="126" t="s">
        <v>412</v>
      </c>
      <c r="C109" s="17"/>
      <c r="D109" s="834"/>
      <c r="E109" s="835"/>
      <c r="F109" s="835"/>
      <c r="G109" s="835"/>
      <c r="H109" s="835"/>
      <c r="I109" s="835"/>
      <c r="J109" s="835"/>
      <c r="K109" s="835"/>
      <c r="L109" s="835"/>
      <c r="M109" s="835"/>
      <c r="N109" s="835"/>
      <c r="O109" s="836"/>
      <c r="Q109" s="338"/>
      <c r="R109" s="338"/>
      <c r="S109" s="338"/>
      <c r="T109" s="338"/>
      <c r="U109" s="338"/>
      <c r="V109" s="338"/>
      <c r="W109" s="338"/>
      <c r="X109" s="338"/>
      <c r="Y109" s="338"/>
      <c r="Z109" s="338"/>
    </row>
    <row r="110" spans="1:26" s="622" customFormat="1" ht="23.45" thickBot="1">
      <c r="A110" s="829"/>
      <c r="B110" s="132" t="s">
        <v>1206</v>
      </c>
      <c r="C110" s="18"/>
      <c r="D110" s="837"/>
      <c r="E110" s="838"/>
      <c r="F110" s="838"/>
      <c r="G110" s="838"/>
      <c r="H110" s="838"/>
      <c r="I110" s="838"/>
      <c r="J110" s="838"/>
      <c r="K110" s="838"/>
      <c r="L110" s="838"/>
      <c r="M110" s="838"/>
      <c r="N110" s="838"/>
      <c r="O110" s="839"/>
      <c r="Q110" s="338"/>
      <c r="R110" s="338"/>
      <c r="S110" s="338"/>
      <c r="T110" s="338"/>
      <c r="U110" s="338"/>
      <c r="V110" s="338"/>
      <c r="W110" s="338"/>
      <c r="X110" s="338"/>
      <c r="Y110" s="338"/>
      <c r="Z110" s="338"/>
    </row>
    <row r="111" spans="1:26" s="622" customFormat="1" hidden="1">
      <c r="A111" s="12"/>
      <c r="B111" s="12"/>
      <c r="C111" s="12"/>
      <c r="D111" s="12"/>
      <c r="E111" s="12"/>
      <c r="F111" s="12"/>
      <c r="G111" s="12"/>
      <c r="H111" s="12"/>
      <c r="I111" s="12"/>
      <c r="J111" s="12"/>
      <c r="K111" s="12"/>
      <c r="L111" s="12"/>
      <c r="M111" s="12"/>
      <c r="N111" s="12"/>
      <c r="O111" s="12"/>
      <c r="Q111" s="338"/>
      <c r="R111" s="338"/>
      <c r="S111" s="338"/>
      <c r="T111" s="338"/>
      <c r="U111" s="338"/>
      <c r="V111" s="338"/>
      <c r="W111" s="338"/>
      <c r="X111" s="338"/>
      <c r="Y111" s="338"/>
      <c r="Z111" s="338"/>
    </row>
    <row r="112" spans="1:26" s="622" customFormat="1" hidden="1">
      <c r="A112" s="12"/>
      <c r="B112" s="12"/>
      <c r="C112" s="12"/>
      <c r="D112" s="12"/>
      <c r="E112" s="12"/>
      <c r="F112" s="12"/>
      <c r="G112" s="12"/>
      <c r="H112" s="12"/>
      <c r="I112" s="12"/>
      <c r="J112" s="12"/>
      <c r="K112" s="12"/>
      <c r="L112" s="12"/>
      <c r="M112" s="12"/>
      <c r="N112" s="12"/>
      <c r="O112" s="12"/>
      <c r="Q112" s="338"/>
      <c r="R112" s="338"/>
      <c r="S112" s="338"/>
      <c r="T112" s="338"/>
      <c r="U112" s="338"/>
      <c r="V112" s="338"/>
      <c r="W112" s="338"/>
      <c r="X112" s="338"/>
      <c r="Y112" s="338"/>
      <c r="Z112" s="338"/>
    </row>
    <row r="113" spans="1:26" s="622" customFormat="1" ht="20.100000000000001" customHeight="1" thickBot="1">
      <c r="A113" s="1012" t="s">
        <v>95</v>
      </c>
      <c r="B113" s="669" t="s">
        <v>1276</v>
      </c>
      <c r="C113" s="669"/>
      <c r="D113" s="669"/>
      <c r="E113" s="669"/>
      <c r="F113" s="669"/>
      <c r="G113" s="669"/>
      <c r="H113" s="669"/>
      <c r="I113" s="669"/>
      <c r="J113" s="669"/>
      <c r="K113" s="669"/>
      <c r="L113" s="669"/>
      <c r="M113" s="669"/>
      <c r="N113" s="669"/>
      <c r="O113" s="12"/>
      <c r="Q113" s="338"/>
      <c r="R113" s="338"/>
      <c r="S113" s="338"/>
      <c r="T113" s="338"/>
      <c r="U113" s="338"/>
      <c r="V113" s="338"/>
      <c r="W113" s="338"/>
      <c r="X113" s="338"/>
      <c r="Y113" s="338"/>
      <c r="Z113" s="338"/>
    </row>
    <row r="114" spans="1:26" s="622" customFormat="1" ht="27.6" customHeight="1" thickBot="1">
      <c r="A114" s="1013"/>
      <c r="B114" s="1" t="s">
        <v>96</v>
      </c>
      <c r="C114" s="1"/>
      <c r="D114" s="2" t="s">
        <v>1277</v>
      </c>
      <c r="E114" s="77" t="s">
        <v>293</v>
      </c>
      <c r="F114" s="2" t="s">
        <v>294</v>
      </c>
      <c r="G114" s="2" t="s">
        <v>295</v>
      </c>
      <c r="H114" s="2" t="s">
        <v>296</v>
      </c>
      <c r="I114" s="2" t="s">
        <v>297</v>
      </c>
      <c r="J114" s="2" t="s">
        <v>298</v>
      </c>
      <c r="K114" s="2" t="s">
        <v>1145</v>
      </c>
      <c r="L114" s="2" t="s">
        <v>1146</v>
      </c>
      <c r="M114" s="2" t="s">
        <v>1147</v>
      </c>
      <c r="N114" s="2" t="s">
        <v>1148</v>
      </c>
      <c r="O114" s="16" t="s">
        <v>43</v>
      </c>
      <c r="Q114" s="338"/>
      <c r="R114" s="338"/>
      <c r="S114" s="338"/>
      <c r="T114" s="338"/>
      <c r="U114" s="338"/>
      <c r="V114" s="338"/>
      <c r="W114" s="338"/>
      <c r="X114" s="338"/>
      <c r="Y114" s="338"/>
      <c r="Z114" s="338"/>
    </row>
    <row r="115" spans="1:26" s="622" customFormat="1" ht="40.5" customHeight="1" thickBot="1">
      <c r="A115" s="1032" t="s">
        <v>1278</v>
      </c>
      <c r="B115" s="88" t="s">
        <v>1279</v>
      </c>
      <c r="C115" s="128" t="s">
        <v>11</v>
      </c>
      <c r="D115" s="8" t="s">
        <v>1280</v>
      </c>
      <c r="E115" s="52"/>
      <c r="F115" s="50"/>
      <c r="G115" s="672"/>
      <c r="H115" s="673"/>
      <c r="I115" s="673"/>
      <c r="J115" s="715" t="s">
        <v>1281</v>
      </c>
      <c r="K115" s="715" t="s">
        <v>1281</v>
      </c>
      <c r="L115" s="715" t="s">
        <v>1281</v>
      </c>
      <c r="M115" s="715" t="s">
        <v>1281</v>
      </c>
      <c r="N115" s="715" t="s">
        <v>1281</v>
      </c>
      <c r="O115" s="1040" t="s">
        <v>1544</v>
      </c>
      <c r="Q115" s="338"/>
      <c r="R115" s="338"/>
      <c r="S115" s="338"/>
      <c r="T115" s="338"/>
      <c r="U115" s="338"/>
      <c r="V115" s="338"/>
      <c r="W115" s="338"/>
      <c r="X115" s="338"/>
      <c r="Y115" s="338"/>
      <c r="Z115" s="338"/>
    </row>
    <row r="116" spans="1:26" s="622" customFormat="1" ht="12" thickBot="1">
      <c r="A116" s="1033"/>
      <c r="B116" s="89"/>
      <c r="C116" s="4" t="s">
        <v>15</v>
      </c>
      <c r="D116" s="52"/>
      <c r="E116" s="52"/>
      <c r="F116" s="52"/>
      <c r="G116" s="646"/>
      <c r="H116" s="646"/>
      <c r="I116" s="646"/>
      <c r="J116" s="8"/>
      <c r="K116" s="8"/>
      <c r="L116" s="8"/>
      <c r="M116" s="8"/>
      <c r="N116" s="8"/>
      <c r="O116" s="898"/>
      <c r="Q116" s="338"/>
      <c r="R116" s="338"/>
      <c r="S116" s="338"/>
      <c r="T116" s="338"/>
      <c r="U116" s="338"/>
      <c r="V116" s="338"/>
      <c r="W116" s="338"/>
      <c r="X116" s="338"/>
      <c r="Y116" s="338"/>
      <c r="Z116" s="338"/>
    </row>
    <row r="117" spans="1:26" s="622" customFormat="1" ht="12.95" customHeight="1" thickBot="1">
      <c r="A117" s="1033"/>
      <c r="B117" s="89"/>
      <c r="C117" s="818" t="s">
        <v>36</v>
      </c>
      <c r="D117" s="819"/>
      <c r="E117" s="819"/>
      <c r="F117" s="819"/>
      <c r="G117" s="819"/>
      <c r="H117" s="819"/>
      <c r="I117" s="819"/>
      <c r="J117" s="819"/>
      <c r="K117" s="819"/>
      <c r="L117" s="819"/>
      <c r="M117" s="819"/>
      <c r="N117" s="820"/>
      <c r="O117" s="898"/>
      <c r="Q117" s="338"/>
      <c r="R117" s="338"/>
      <c r="S117" s="338"/>
      <c r="T117" s="338"/>
      <c r="U117" s="338"/>
      <c r="V117" s="338"/>
      <c r="W117" s="338"/>
      <c r="X117" s="338"/>
      <c r="Y117" s="338"/>
      <c r="Z117" s="338"/>
    </row>
    <row r="118" spans="1:26" s="622" customFormat="1" ht="12.95" customHeight="1" thickBot="1">
      <c r="A118" s="1033"/>
      <c r="B118" s="90"/>
      <c r="C118" s="821" t="s">
        <v>1282</v>
      </c>
      <c r="D118" s="822"/>
      <c r="E118" s="822"/>
      <c r="F118" s="822"/>
      <c r="G118" s="822"/>
      <c r="H118" s="822"/>
      <c r="I118" s="822"/>
      <c r="J118" s="822"/>
      <c r="K118" s="822"/>
      <c r="L118" s="822"/>
      <c r="M118" s="822"/>
      <c r="N118" s="823"/>
      <c r="O118" s="898"/>
      <c r="Q118" s="338"/>
      <c r="R118" s="338"/>
      <c r="S118" s="338"/>
      <c r="T118" s="338"/>
      <c r="U118" s="338"/>
      <c r="V118" s="338"/>
      <c r="W118" s="338"/>
      <c r="X118" s="338"/>
      <c r="Y118" s="338"/>
      <c r="Z118" s="338"/>
    </row>
    <row r="119" spans="1:26" s="622" customFormat="1" ht="12.95" customHeight="1" thickBot="1">
      <c r="A119" s="76"/>
      <c r="B119" s="73" t="s">
        <v>101</v>
      </c>
      <c r="C119" s="1"/>
      <c r="D119" s="165" t="s">
        <v>400</v>
      </c>
      <c r="E119" s="675" t="s">
        <v>293</v>
      </c>
      <c r="F119" s="165" t="s">
        <v>294</v>
      </c>
      <c r="G119" s="165" t="s">
        <v>295</v>
      </c>
      <c r="H119" s="2" t="s">
        <v>296</v>
      </c>
      <c r="I119" s="2" t="s">
        <v>297</v>
      </c>
      <c r="J119" s="2" t="s">
        <v>298</v>
      </c>
      <c r="K119" s="2" t="s">
        <v>1145</v>
      </c>
      <c r="L119" s="2" t="s">
        <v>1146</v>
      </c>
      <c r="M119" s="2" t="s">
        <v>1147</v>
      </c>
      <c r="N119" s="2" t="s">
        <v>1148</v>
      </c>
      <c r="O119" s="898"/>
      <c r="Q119" s="338"/>
      <c r="R119" s="338"/>
      <c r="S119" s="338"/>
      <c r="T119" s="338"/>
      <c r="U119" s="338"/>
      <c r="V119" s="338"/>
      <c r="W119" s="338"/>
      <c r="X119" s="338"/>
      <c r="Y119" s="338"/>
      <c r="Z119" s="338"/>
    </row>
    <row r="120" spans="1:26" s="622" customFormat="1" ht="143.44999999999999" customHeight="1" thickBot="1">
      <c r="A120" s="76"/>
      <c r="B120" s="1016" t="s">
        <v>1362</v>
      </c>
      <c r="C120" s="676" t="s">
        <v>11</v>
      </c>
      <c r="D120" s="677" t="s">
        <v>708</v>
      </c>
      <c r="E120" s="678"/>
      <c r="F120" s="678"/>
      <c r="G120" s="678"/>
      <c r="H120" s="65" t="s">
        <v>764</v>
      </c>
      <c r="I120" s="8" t="s">
        <v>995</v>
      </c>
      <c r="J120" s="8" t="s">
        <v>1284</v>
      </c>
      <c r="K120" s="8" t="s">
        <v>1285</v>
      </c>
      <c r="L120" s="8" t="s">
        <v>1285</v>
      </c>
      <c r="M120" s="8" t="s">
        <v>1285</v>
      </c>
      <c r="N120" s="8" t="s">
        <v>1285</v>
      </c>
      <c r="O120" s="898"/>
      <c r="Q120" s="338"/>
      <c r="R120" s="338"/>
      <c r="S120" s="338"/>
      <c r="T120" s="338"/>
      <c r="U120" s="338"/>
      <c r="V120" s="338"/>
      <c r="W120" s="338"/>
      <c r="X120" s="338"/>
      <c r="Y120" s="338"/>
      <c r="Z120" s="338"/>
    </row>
    <row r="121" spans="1:26" s="622" customFormat="1" ht="391.5" thickBot="1">
      <c r="A121" s="76"/>
      <c r="B121" s="1017"/>
      <c r="C121" s="676" t="s">
        <v>15</v>
      </c>
      <c r="D121" s="679"/>
      <c r="E121" s="679"/>
      <c r="F121" s="679"/>
      <c r="G121" s="679"/>
      <c r="H121" s="664" t="s">
        <v>996</v>
      </c>
      <c r="I121" s="321" t="s">
        <v>1286</v>
      </c>
      <c r="J121" s="716"/>
      <c r="K121" s="716"/>
      <c r="L121" s="716"/>
      <c r="M121" s="716"/>
      <c r="N121" s="8"/>
      <c r="O121" s="898"/>
      <c r="Q121" s="338"/>
      <c r="R121" s="338"/>
      <c r="S121" s="338"/>
      <c r="T121" s="338"/>
      <c r="U121" s="338"/>
      <c r="V121" s="338"/>
      <c r="W121" s="338"/>
      <c r="X121" s="338"/>
      <c r="Y121" s="338"/>
      <c r="Z121" s="338"/>
    </row>
    <row r="122" spans="1:26" s="622" customFormat="1" ht="12.95" customHeight="1" thickBot="1">
      <c r="A122" s="76"/>
      <c r="B122" s="1017"/>
      <c r="C122" s="846" t="s">
        <v>36</v>
      </c>
      <c r="D122" s="1007"/>
      <c r="E122" s="1007"/>
      <c r="F122" s="1007"/>
      <c r="G122" s="1007"/>
      <c r="H122" s="847"/>
      <c r="I122" s="847"/>
      <c r="J122" s="847"/>
      <c r="K122" s="847"/>
      <c r="L122" s="847"/>
      <c r="M122" s="847"/>
      <c r="N122" s="848"/>
      <c r="O122" s="898"/>
      <c r="Q122" s="338"/>
      <c r="R122" s="338"/>
      <c r="S122" s="338"/>
      <c r="T122" s="338"/>
      <c r="U122" s="338"/>
      <c r="V122" s="338"/>
      <c r="W122" s="338"/>
      <c r="X122" s="338"/>
      <c r="Y122" s="338"/>
      <c r="Z122" s="338"/>
    </row>
    <row r="123" spans="1:26" s="622" customFormat="1" ht="12.95" customHeight="1" thickTop="1" thickBot="1">
      <c r="A123" s="76"/>
      <c r="B123" s="1017"/>
      <c r="C123" s="876" t="s">
        <v>1287</v>
      </c>
      <c r="D123" s="877"/>
      <c r="E123" s="877"/>
      <c r="F123" s="877"/>
      <c r="G123" s="877"/>
      <c r="H123" s="877"/>
      <c r="I123" s="877"/>
      <c r="J123" s="877"/>
      <c r="K123" s="877"/>
      <c r="L123" s="877"/>
      <c r="M123" s="877"/>
      <c r="N123" s="878"/>
      <c r="O123" s="898"/>
      <c r="Q123" s="338"/>
      <c r="R123" s="338"/>
      <c r="S123" s="338"/>
      <c r="T123" s="338"/>
      <c r="U123" s="338"/>
      <c r="V123" s="338"/>
      <c r="W123" s="338"/>
      <c r="X123" s="338"/>
      <c r="Y123" s="338"/>
      <c r="Z123" s="338"/>
    </row>
    <row r="124" spans="1:26" s="622" customFormat="1" ht="12.95" customHeight="1" thickTop="1" thickBot="1">
      <c r="A124" s="76"/>
      <c r="B124" s="1" t="s">
        <v>106</v>
      </c>
      <c r="C124" s="1"/>
      <c r="D124" s="2" t="s">
        <v>400</v>
      </c>
      <c r="E124" s="77" t="s">
        <v>293</v>
      </c>
      <c r="F124" s="2" t="s">
        <v>294</v>
      </c>
      <c r="G124" s="2" t="s">
        <v>295</v>
      </c>
      <c r="H124" s="2" t="s">
        <v>296</v>
      </c>
      <c r="I124" s="2" t="s">
        <v>297</v>
      </c>
      <c r="J124" s="2" t="s">
        <v>298</v>
      </c>
      <c r="K124" s="624" t="s">
        <v>1145</v>
      </c>
      <c r="L124" s="624" t="s">
        <v>1146</v>
      </c>
      <c r="M124" s="624" t="s">
        <v>1147</v>
      </c>
      <c r="N124" s="2" t="s">
        <v>1148</v>
      </c>
      <c r="O124" s="898"/>
      <c r="Q124" s="338"/>
      <c r="R124" s="338"/>
      <c r="S124" s="338"/>
      <c r="T124" s="338"/>
      <c r="U124" s="338"/>
      <c r="V124" s="338"/>
      <c r="W124" s="338"/>
      <c r="X124" s="338"/>
      <c r="Y124" s="338"/>
      <c r="Z124" s="338"/>
    </row>
    <row r="125" spans="1:26" s="622" customFormat="1" ht="162.94999999999999" customHeight="1" thickBot="1">
      <c r="A125" s="76"/>
      <c r="B125" s="840" t="s">
        <v>1545</v>
      </c>
      <c r="C125" s="128" t="s">
        <v>11</v>
      </c>
      <c r="D125" s="677">
        <v>0</v>
      </c>
      <c r="E125" s="52"/>
      <c r="F125" s="50"/>
      <c r="G125" s="672"/>
      <c r="H125" s="673"/>
      <c r="I125" s="673"/>
      <c r="J125" s="715" t="s">
        <v>1289</v>
      </c>
      <c r="K125" s="715" t="s">
        <v>1546</v>
      </c>
      <c r="L125" s="715" t="s">
        <v>1291</v>
      </c>
      <c r="M125" s="715" t="s">
        <v>1291</v>
      </c>
      <c r="N125" s="715" t="s">
        <v>81</v>
      </c>
      <c r="O125" s="898"/>
      <c r="Q125" s="338"/>
      <c r="R125" s="338"/>
      <c r="S125" s="338"/>
      <c r="T125" s="338"/>
      <c r="U125" s="338"/>
      <c r="V125" s="338"/>
      <c r="W125" s="338"/>
      <c r="X125" s="338"/>
      <c r="Y125" s="338"/>
      <c r="Z125" s="338"/>
    </row>
    <row r="126" spans="1:26" s="622" customFormat="1" ht="59.45" customHeight="1" thickBot="1">
      <c r="A126" s="76"/>
      <c r="B126" s="841"/>
      <c r="C126" s="4" t="s">
        <v>15</v>
      </c>
      <c r="D126" s="52"/>
      <c r="E126" s="52"/>
      <c r="F126" s="52"/>
      <c r="G126" s="52"/>
      <c r="H126" s="52"/>
      <c r="I126" s="52"/>
      <c r="J126" s="8"/>
      <c r="K126" s="8"/>
      <c r="L126" s="8"/>
      <c r="M126" s="8"/>
      <c r="N126" s="8"/>
      <c r="O126" s="898"/>
      <c r="Q126" s="338"/>
      <c r="R126" s="338"/>
      <c r="S126" s="338"/>
      <c r="T126" s="338"/>
      <c r="U126" s="338"/>
      <c r="V126" s="338"/>
      <c r="W126" s="338"/>
      <c r="X126" s="338"/>
      <c r="Y126" s="338"/>
      <c r="Z126" s="338"/>
    </row>
    <row r="127" spans="1:26" s="622" customFormat="1" ht="12.95" customHeight="1" thickBot="1">
      <c r="A127" s="76"/>
      <c r="B127" s="841"/>
      <c r="C127" s="818" t="s">
        <v>36</v>
      </c>
      <c r="D127" s="819"/>
      <c r="E127" s="819"/>
      <c r="F127" s="819"/>
      <c r="G127" s="819"/>
      <c r="H127" s="819"/>
      <c r="I127" s="819"/>
      <c r="J127" s="819"/>
      <c r="K127" s="819"/>
      <c r="L127" s="819"/>
      <c r="M127" s="819"/>
      <c r="N127" s="820"/>
      <c r="O127" s="898"/>
      <c r="Q127" s="338"/>
      <c r="R127" s="338"/>
      <c r="S127" s="338"/>
      <c r="T127" s="338"/>
      <c r="U127" s="338"/>
      <c r="V127" s="338"/>
      <c r="W127" s="338"/>
      <c r="X127" s="338"/>
      <c r="Y127" s="338"/>
      <c r="Z127" s="338"/>
    </row>
    <row r="128" spans="1:26" s="622" customFormat="1" ht="243" customHeight="1" thickBot="1">
      <c r="A128" s="76"/>
      <c r="B128" s="842"/>
      <c r="C128" s="821" t="s">
        <v>1292</v>
      </c>
      <c r="D128" s="822"/>
      <c r="E128" s="822"/>
      <c r="F128" s="822"/>
      <c r="G128" s="822"/>
      <c r="H128" s="822"/>
      <c r="I128" s="822"/>
      <c r="J128" s="822"/>
      <c r="K128" s="822"/>
      <c r="L128" s="822"/>
      <c r="M128" s="822"/>
      <c r="N128" s="823"/>
      <c r="O128" s="898"/>
      <c r="Q128" s="338"/>
      <c r="R128" s="338"/>
      <c r="S128" s="338"/>
      <c r="T128" s="338"/>
      <c r="U128" s="338"/>
      <c r="V128" s="338"/>
      <c r="W128" s="338"/>
      <c r="X128" s="338"/>
      <c r="Y128" s="338"/>
      <c r="Z128" s="338"/>
    </row>
    <row r="129" spans="1:26" s="622" customFormat="1" ht="21.6" customHeight="1" thickBot="1">
      <c r="A129" s="76"/>
      <c r="B129" s="1" t="s">
        <v>355</v>
      </c>
      <c r="C129" s="1"/>
      <c r="D129" s="2" t="s">
        <v>1194</v>
      </c>
      <c r="E129" s="77"/>
      <c r="F129" s="2"/>
      <c r="G129" s="2"/>
      <c r="H129" s="2"/>
      <c r="I129" s="2"/>
      <c r="J129" s="2" t="s">
        <v>298</v>
      </c>
      <c r="K129" s="2" t="s">
        <v>1145</v>
      </c>
      <c r="L129" s="2" t="s">
        <v>1146</v>
      </c>
      <c r="M129" s="2" t="s">
        <v>1147</v>
      </c>
      <c r="N129" s="2" t="s">
        <v>1148</v>
      </c>
      <c r="O129" s="898"/>
      <c r="Q129" s="338"/>
      <c r="R129" s="338"/>
      <c r="S129" s="338"/>
      <c r="T129" s="338"/>
      <c r="U129" s="338"/>
      <c r="V129" s="338"/>
      <c r="W129" s="338"/>
      <c r="X129" s="338"/>
      <c r="Y129" s="338"/>
      <c r="Z129" s="338"/>
    </row>
    <row r="130" spans="1:26" s="622" customFormat="1" ht="32.1" customHeight="1" thickBot="1">
      <c r="A130" s="76"/>
      <c r="B130" s="911" t="s">
        <v>1547</v>
      </c>
      <c r="C130" s="128" t="s">
        <v>11</v>
      </c>
      <c r="D130" s="499" t="s">
        <v>1294</v>
      </c>
      <c r="E130" s="50"/>
      <c r="F130" s="50"/>
      <c r="G130" s="672"/>
      <c r="H130" s="673"/>
      <c r="I130" s="646"/>
      <c r="J130" s="715" t="s">
        <v>1295</v>
      </c>
      <c r="K130" s="715" t="s">
        <v>1295</v>
      </c>
      <c r="L130" s="715" t="s">
        <v>1295</v>
      </c>
      <c r="M130" s="715" t="s">
        <v>1295</v>
      </c>
      <c r="N130" s="715" t="s">
        <v>1295</v>
      </c>
      <c r="O130" s="898"/>
      <c r="Q130" s="338"/>
      <c r="R130" s="338"/>
      <c r="S130" s="338"/>
      <c r="T130" s="338"/>
      <c r="U130" s="338"/>
      <c r="V130" s="338"/>
      <c r="W130" s="338"/>
      <c r="X130" s="338"/>
      <c r="Y130" s="338"/>
      <c r="Z130" s="338"/>
    </row>
    <row r="131" spans="1:26" s="622" customFormat="1" ht="21.6" customHeight="1" thickBot="1">
      <c r="A131" s="76"/>
      <c r="B131" s="912"/>
      <c r="C131" s="4" t="s">
        <v>15</v>
      </c>
      <c r="D131" s="52"/>
      <c r="E131" s="52"/>
      <c r="F131" s="52"/>
      <c r="G131" s="646"/>
      <c r="H131" s="646"/>
      <c r="I131" s="646"/>
      <c r="J131" s="8"/>
      <c r="K131" s="8"/>
      <c r="L131" s="8"/>
      <c r="M131" s="8"/>
      <c r="N131" s="8"/>
      <c r="O131" s="898"/>
      <c r="Q131" s="338"/>
      <c r="R131" s="338"/>
      <c r="S131" s="338"/>
      <c r="T131" s="338"/>
      <c r="U131" s="338"/>
      <c r="V131" s="338"/>
      <c r="W131" s="338"/>
      <c r="X131" s="338"/>
      <c r="Y131" s="338"/>
      <c r="Z131" s="338"/>
    </row>
    <row r="132" spans="1:26" s="622" customFormat="1" ht="21.6" customHeight="1" thickBot="1">
      <c r="A132" s="76"/>
      <c r="B132" s="912"/>
      <c r="C132" s="818" t="s">
        <v>36</v>
      </c>
      <c r="D132" s="819"/>
      <c r="E132" s="819"/>
      <c r="F132" s="819"/>
      <c r="G132" s="819"/>
      <c r="H132" s="819"/>
      <c r="I132" s="819"/>
      <c r="J132" s="819"/>
      <c r="K132" s="819"/>
      <c r="L132" s="819"/>
      <c r="M132" s="819"/>
      <c r="N132" s="820"/>
      <c r="O132" s="898"/>
      <c r="Q132" s="338"/>
      <c r="R132" s="338"/>
      <c r="S132" s="338"/>
      <c r="T132" s="338"/>
      <c r="U132" s="338"/>
      <c r="V132" s="338"/>
      <c r="W132" s="338"/>
      <c r="X132" s="338"/>
      <c r="Y132" s="338"/>
      <c r="Z132" s="338"/>
    </row>
    <row r="133" spans="1:26" s="622" customFormat="1" ht="21.6" customHeight="1" thickBot="1">
      <c r="A133" s="76"/>
      <c r="B133" s="1039"/>
      <c r="C133" s="821" t="s">
        <v>1548</v>
      </c>
      <c r="D133" s="822"/>
      <c r="E133" s="822"/>
      <c r="F133" s="822"/>
      <c r="G133" s="822"/>
      <c r="H133" s="822"/>
      <c r="I133" s="822"/>
      <c r="J133" s="822"/>
      <c r="K133" s="822"/>
      <c r="L133" s="822"/>
      <c r="M133" s="822"/>
      <c r="N133" s="823"/>
      <c r="O133" s="898"/>
      <c r="Q133" s="338"/>
      <c r="R133" s="338"/>
      <c r="S133" s="338"/>
      <c r="T133" s="338"/>
      <c r="U133" s="338"/>
      <c r="V133" s="338"/>
      <c r="W133" s="338"/>
      <c r="X133" s="338"/>
      <c r="Y133" s="338"/>
      <c r="Z133" s="338"/>
    </row>
    <row r="134" spans="1:26" s="622" customFormat="1" ht="21.6" customHeight="1" thickBot="1">
      <c r="A134" s="76"/>
      <c r="B134" s="1" t="s">
        <v>359</v>
      </c>
      <c r="C134" s="1"/>
      <c r="D134" s="2" t="s">
        <v>1194</v>
      </c>
      <c r="E134" s="77" t="s">
        <v>293</v>
      </c>
      <c r="F134" s="2" t="s">
        <v>294</v>
      </c>
      <c r="G134" s="2" t="s">
        <v>295</v>
      </c>
      <c r="H134" s="2" t="s">
        <v>296</v>
      </c>
      <c r="I134" s="2" t="s">
        <v>297</v>
      </c>
      <c r="J134" s="2" t="s">
        <v>298</v>
      </c>
      <c r="K134" s="2" t="s">
        <v>1145</v>
      </c>
      <c r="L134" s="2" t="s">
        <v>1146</v>
      </c>
      <c r="M134" s="2" t="s">
        <v>1147</v>
      </c>
      <c r="N134" s="2" t="s">
        <v>1148</v>
      </c>
      <c r="O134" s="898"/>
      <c r="Q134" s="338"/>
      <c r="R134" s="338"/>
      <c r="S134" s="338"/>
      <c r="T134" s="338"/>
      <c r="U134" s="338"/>
      <c r="V134" s="338"/>
      <c r="W134" s="338"/>
      <c r="X134" s="338"/>
      <c r="Y134" s="338"/>
      <c r="Z134" s="338"/>
    </row>
    <row r="135" spans="1:26" s="622" customFormat="1" ht="32.1" customHeight="1" thickBot="1">
      <c r="A135" s="76"/>
      <c r="B135" s="911" t="s">
        <v>1297</v>
      </c>
      <c r="C135" s="128" t="s">
        <v>11</v>
      </c>
      <c r="D135" s="499">
        <v>0.8</v>
      </c>
      <c r="E135" s="52"/>
      <c r="F135" s="50"/>
      <c r="G135" s="672"/>
      <c r="H135" s="673"/>
      <c r="I135" s="673"/>
      <c r="J135" s="794">
        <v>0.8</v>
      </c>
      <c r="K135" s="794">
        <v>0.8</v>
      </c>
      <c r="L135" s="794">
        <v>0.8</v>
      </c>
      <c r="M135" s="794">
        <v>0.8</v>
      </c>
      <c r="N135" s="794">
        <v>0.8</v>
      </c>
      <c r="O135" s="898"/>
      <c r="Q135" s="338"/>
      <c r="R135" s="338"/>
      <c r="S135" s="338"/>
      <c r="T135" s="338"/>
      <c r="U135" s="338"/>
      <c r="V135" s="338"/>
      <c r="W135" s="338"/>
      <c r="X135" s="338"/>
      <c r="Y135" s="338"/>
      <c r="Z135" s="338"/>
    </row>
    <row r="136" spans="1:26" s="622" customFormat="1" ht="21.6" customHeight="1" thickBot="1">
      <c r="A136" s="76"/>
      <c r="B136" s="912"/>
      <c r="C136" s="4" t="s">
        <v>15</v>
      </c>
      <c r="D136" s="52"/>
      <c r="E136" s="52"/>
      <c r="F136" s="52"/>
      <c r="G136" s="646"/>
      <c r="H136" s="646"/>
      <c r="I136" s="646"/>
      <c r="J136" s="8"/>
      <c r="K136" s="8"/>
      <c r="L136" s="8"/>
      <c r="M136" s="8"/>
      <c r="N136" s="8"/>
      <c r="O136" s="898"/>
      <c r="Q136" s="338"/>
      <c r="R136" s="338"/>
      <c r="S136" s="338"/>
      <c r="T136" s="338"/>
      <c r="U136" s="338"/>
      <c r="V136" s="338"/>
      <c r="W136" s="338"/>
      <c r="X136" s="338"/>
      <c r="Y136" s="338"/>
      <c r="Z136" s="338"/>
    </row>
    <row r="137" spans="1:26" s="622" customFormat="1" ht="21.6" customHeight="1" thickBot="1">
      <c r="A137" s="76"/>
      <c r="B137" s="912"/>
      <c r="C137" s="818" t="s">
        <v>36</v>
      </c>
      <c r="D137" s="819"/>
      <c r="E137" s="819"/>
      <c r="F137" s="819"/>
      <c r="G137" s="819"/>
      <c r="H137" s="819"/>
      <c r="I137" s="819"/>
      <c r="J137" s="819"/>
      <c r="K137" s="819"/>
      <c r="L137" s="819"/>
      <c r="M137" s="819"/>
      <c r="N137" s="820"/>
      <c r="O137" s="898"/>
      <c r="Q137" s="338"/>
      <c r="R137" s="338"/>
      <c r="S137" s="338"/>
      <c r="T137" s="338"/>
      <c r="U137" s="338"/>
      <c r="V137" s="338"/>
      <c r="W137" s="338"/>
      <c r="X137" s="338"/>
      <c r="Y137" s="338"/>
      <c r="Z137" s="338"/>
    </row>
    <row r="138" spans="1:26" s="622" customFormat="1" ht="21.6" customHeight="1" thickBot="1">
      <c r="A138" s="76"/>
      <c r="B138" s="1039"/>
      <c r="C138" s="821" t="s">
        <v>1298</v>
      </c>
      <c r="D138" s="822"/>
      <c r="E138" s="822"/>
      <c r="F138" s="822"/>
      <c r="G138" s="822"/>
      <c r="H138" s="822"/>
      <c r="I138" s="822"/>
      <c r="J138" s="822"/>
      <c r="K138" s="822"/>
      <c r="L138" s="822"/>
      <c r="M138" s="822"/>
      <c r="N138" s="823"/>
      <c r="O138" s="898"/>
      <c r="Q138" s="338"/>
      <c r="R138" s="338"/>
      <c r="S138" s="338"/>
      <c r="T138" s="338"/>
      <c r="U138" s="338"/>
      <c r="V138" s="338"/>
      <c r="W138" s="338"/>
      <c r="X138" s="338"/>
      <c r="Y138" s="338"/>
      <c r="Z138" s="338"/>
    </row>
    <row r="139" spans="1:26" s="622" customFormat="1" ht="20.100000000000001" customHeight="1">
      <c r="A139" s="76"/>
      <c r="B139" s="669" t="s">
        <v>1299</v>
      </c>
      <c r="C139" s="669"/>
      <c r="D139" s="669"/>
      <c r="E139" s="669"/>
      <c r="F139" s="669"/>
      <c r="G139" s="669"/>
      <c r="H139" s="669"/>
      <c r="I139" s="669"/>
      <c r="J139" s="669"/>
      <c r="K139" s="669"/>
      <c r="L139" s="669"/>
      <c r="M139" s="669"/>
      <c r="N139" s="669"/>
      <c r="O139" s="898"/>
      <c r="Q139" s="338"/>
      <c r="R139" s="338"/>
      <c r="S139" s="338"/>
      <c r="T139" s="338"/>
      <c r="U139" s="338"/>
      <c r="V139" s="338"/>
      <c r="W139" s="338"/>
      <c r="X139" s="338"/>
      <c r="Y139" s="338"/>
      <c r="Z139" s="338"/>
    </row>
    <row r="140" spans="1:26" s="622" customFormat="1" ht="12.6" customHeight="1" thickBot="1">
      <c r="A140" s="76"/>
      <c r="B140" s="1" t="s">
        <v>1300</v>
      </c>
      <c r="C140" s="1"/>
      <c r="D140" s="2" t="s">
        <v>400</v>
      </c>
      <c r="E140" s="77" t="s">
        <v>293</v>
      </c>
      <c r="F140" s="2" t="s">
        <v>294</v>
      </c>
      <c r="G140" s="2" t="s">
        <v>295</v>
      </c>
      <c r="H140" s="2" t="s">
        <v>296</v>
      </c>
      <c r="I140" s="2" t="s">
        <v>297</v>
      </c>
      <c r="J140" s="2" t="s">
        <v>298</v>
      </c>
      <c r="K140" s="2" t="s">
        <v>1145</v>
      </c>
      <c r="L140" s="2" t="s">
        <v>1146</v>
      </c>
      <c r="M140" s="2" t="s">
        <v>1147</v>
      </c>
      <c r="N140" s="2" t="s">
        <v>1148</v>
      </c>
      <c r="O140" s="898"/>
      <c r="Q140" s="338"/>
      <c r="R140" s="338"/>
      <c r="S140" s="338"/>
      <c r="T140" s="338"/>
      <c r="U140" s="338"/>
      <c r="V140" s="338"/>
      <c r="W140" s="338"/>
      <c r="X140" s="338"/>
      <c r="Y140" s="338"/>
      <c r="Z140" s="338"/>
    </row>
    <row r="141" spans="1:26" s="622" customFormat="1" ht="69.599999999999994" thickBot="1">
      <c r="A141" s="76"/>
      <c r="B141" s="840" t="s">
        <v>1549</v>
      </c>
      <c r="C141" s="128" t="s">
        <v>11</v>
      </c>
      <c r="D141" s="499">
        <v>0.4</v>
      </c>
      <c r="E141" s="52"/>
      <c r="F141" s="50"/>
      <c r="G141" s="499">
        <v>0.4</v>
      </c>
      <c r="H141" s="359">
        <v>0.6</v>
      </c>
      <c r="I141" s="359">
        <v>0.6</v>
      </c>
      <c r="J141" s="715" t="s">
        <v>1550</v>
      </c>
      <c r="K141" s="798" t="s">
        <v>1551</v>
      </c>
      <c r="L141" s="356">
        <v>0.9</v>
      </c>
      <c r="M141" s="356">
        <v>0.9</v>
      </c>
      <c r="N141" s="359">
        <v>0.9</v>
      </c>
      <c r="O141" s="898"/>
      <c r="Q141" s="338"/>
      <c r="R141" s="338"/>
      <c r="S141" s="338"/>
      <c r="T141" s="338"/>
      <c r="U141" s="338"/>
      <c r="V141" s="338"/>
      <c r="W141" s="338"/>
      <c r="X141" s="338"/>
      <c r="Y141" s="338"/>
      <c r="Z141" s="338"/>
    </row>
    <row r="142" spans="1:26" s="622" customFormat="1" ht="138.6" thickBot="1">
      <c r="A142" s="76"/>
      <c r="B142" s="841"/>
      <c r="C142" s="4" t="s">
        <v>15</v>
      </c>
      <c r="D142" s="52"/>
      <c r="E142" s="52"/>
      <c r="F142" s="52"/>
      <c r="G142" s="322" t="s">
        <v>999</v>
      </c>
      <c r="H142" s="322" t="s">
        <v>1000</v>
      </c>
      <c r="I142" s="322" t="s">
        <v>1301</v>
      </c>
      <c r="J142" s="8"/>
      <c r="K142" s="8"/>
      <c r="L142" s="302"/>
      <c r="M142" s="8"/>
      <c r="N142" s="8"/>
      <c r="O142" s="898"/>
      <c r="Q142" s="338"/>
      <c r="R142" s="338"/>
      <c r="S142" s="338"/>
      <c r="T142" s="338"/>
      <c r="U142" s="338"/>
      <c r="V142" s="338"/>
      <c r="W142" s="338"/>
      <c r="X142" s="338"/>
      <c r="Y142" s="338"/>
      <c r="Z142" s="338"/>
    </row>
    <row r="143" spans="1:26" s="622" customFormat="1" ht="12.95" customHeight="1" thickBot="1">
      <c r="A143" s="76"/>
      <c r="B143" s="89"/>
      <c r="C143" s="818" t="s">
        <v>36</v>
      </c>
      <c r="D143" s="819"/>
      <c r="E143" s="819"/>
      <c r="F143" s="819"/>
      <c r="G143" s="819"/>
      <c r="H143" s="819"/>
      <c r="I143" s="819"/>
      <c r="J143" s="819"/>
      <c r="K143" s="819"/>
      <c r="L143" s="819"/>
      <c r="M143" s="819"/>
      <c r="N143" s="820"/>
      <c r="O143" s="898"/>
      <c r="Q143" s="338"/>
      <c r="R143" s="338"/>
      <c r="S143" s="338"/>
      <c r="T143" s="338"/>
      <c r="U143" s="338"/>
      <c r="V143" s="338"/>
      <c r="W143" s="338"/>
      <c r="X143" s="338"/>
      <c r="Y143" s="338"/>
      <c r="Z143" s="338"/>
    </row>
    <row r="144" spans="1:26" s="622" customFormat="1" ht="12.95" customHeight="1" thickBot="1">
      <c r="A144" s="76"/>
      <c r="B144" s="90"/>
      <c r="C144" s="821" t="s">
        <v>448</v>
      </c>
      <c r="D144" s="822"/>
      <c r="E144" s="822"/>
      <c r="F144" s="822"/>
      <c r="G144" s="822"/>
      <c r="H144" s="822"/>
      <c r="I144" s="822"/>
      <c r="J144" s="822"/>
      <c r="K144" s="822"/>
      <c r="L144" s="822"/>
      <c r="M144" s="822"/>
      <c r="N144" s="823"/>
      <c r="O144" s="898"/>
      <c r="Q144" s="338"/>
      <c r="R144" s="338"/>
      <c r="S144" s="338"/>
      <c r="T144" s="338"/>
      <c r="U144" s="338"/>
      <c r="V144" s="338"/>
      <c r="W144" s="338"/>
      <c r="X144" s="338"/>
      <c r="Y144" s="338"/>
      <c r="Z144" s="338"/>
    </row>
    <row r="145" spans="1:26" s="622" customFormat="1" ht="27.6" customHeight="1" thickBot="1">
      <c r="A145" s="76"/>
      <c r="B145" s="1" t="s">
        <v>1302</v>
      </c>
      <c r="C145" s="1"/>
      <c r="D145" s="2" t="s">
        <v>400</v>
      </c>
      <c r="E145" s="77" t="s">
        <v>293</v>
      </c>
      <c r="F145" s="2" t="s">
        <v>294</v>
      </c>
      <c r="G145" s="2" t="s">
        <v>295</v>
      </c>
      <c r="H145" s="2" t="s">
        <v>296</v>
      </c>
      <c r="I145" s="2" t="s">
        <v>297</v>
      </c>
      <c r="J145" s="2" t="s">
        <v>298</v>
      </c>
      <c r="K145" s="2" t="s">
        <v>1145</v>
      </c>
      <c r="L145" s="2" t="s">
        <v>1146</v>
      </c>
      <c r="M145" s="2" t="s">
        <v>1147</v>
      </c>
      <c r="N145" s="2" t="s">
        <v>1148</v>
      </c>
      <c r="O145" s="898"/>
      <c r="Q145" s="338"/>
      <c r="R145" s="338"/>
      <c r="S145" s="338"/>
      <c r="T145" s="338"/>
      <c r="U145" s="338"/>
      <c r="V145" s="338"/>
      <c r="W145" s="338"/>
      <c r="X145" s="338"/>
      <c r="Y145" s="338"/>
      <c r="Z145" s="338"/>
    </row>
    <row r="146" spans="1:26" s="622" customFormat="1" ht="27" customHeight="1" thickBot="1">
      <c r="A146" s="76"/>
      <c r="B146" s="882" t="s">
        <v>1552</v>
      </c>
      <c r="C146" s="128" t="s">
        <v>11</v>
      </c>
      <c r="D146" s="224">
        <v>1</v>
      </c>
      <c r="E146" s="52"/>
      <c r="F146" s="50"/>
      <c r="G146" s="224">
        <v>2</v>
      </c>
      <c r="H146" s="359">
        <v>0.5</v>
      </c>
      <c r="I146" s="673">
        <v>0.75</v>
      </c>
      <c r="J146" s="359">
        <v>0.75</v>
      </c>
      <c r="K146" s="356">
        <v>0.95</v>
      </c>
      <c r="L146" s="356">
        <v>1</v>
      </c>
      <c r="M146" s="356">
        <v>1</v>
      </c>
      <c r="N146" s="356">
        <v>1</v>
      </c>
      <c r="O146" s="898"/>
      <c r="Q146" s="338"/>
      <c r="R146" s="338"/>
      <c r="S146" s="338"/>
      <c r="T146" s="338"/>
      <c r="U146" s="338"/>
      <c r="V146" s="338"/>
      <c r="W146" s="338"/>
      <c r="X146" s="338"/>
      <c r="Y146" s="338"/>
      <c r="Z146" s="338"/>
    </row>
    <row r="147" spans="1:26" s="622" customFormat="1" ht="240.95" customHeight="1" thickBot="1">
      <c r="A147" s="76"/>
      <c r="B147" s="883"/>
      <c r="C147" s="4" t="s">
        <v>15</v>
      </c>
      <c r="D147" s="52"/>
      <c r="E147" s="52"/>
      <c r="F147" s="52"/>
      <c r="G147" s="322" t="s">
        <v>1003</v>
      </c>
      <c r="H147" s="322" t="s">
        <v>1004</v>
      </c>
      <c r="I147" s="52" t="s">
        <v>985</v>
      </c>
      <c r="J147" s="8"/>
      <c r="K147" s="8"/>
      <c r="L147" s="8"/>
      <c r="M147" s="8"/>
      <c r="N147" s="8"/>
      <c r="O147" s="898"/>
      <c r="Q147" s="338"/>
      <c r="R147" s="338"/>
      <c r="S147" s="338"/>
      <c r="T147" s="338"/>
      <c r="U147" s="338"/>
      <c r="V147" s="338"/>
      <c r="W147" s="338"/>
      <c r="X147" s="338"/>
      <c r="Y147" s="338"/>
      <c r="Z147" s="338"/>
    </row>
    <row r="148" spans="1:26" s="622" customFormat="1" ht="12.95" customHeight="1" thickBot="1">
      <c r="A148" s="76"/>
      <c r="B148" s="89"/>
      <c r="C148" s="818" t="s">
        <v>36</v>
      </c>
      <c r="D148" s="819"/>
      <c r="E148" s="819"/>
      <c r="F148" s="819"/>
      <c r="G148" s="819"/>
      <c r="H148" s="819"/>
      <c r="I148" s="819"/>
      <c r="J148" s="819"/>
      <c r="K148" s="819"/>
      <c r="L148" s="819"/>
      <c r="M148" s="819"/>
      <c r="N148" s="820"/>
      <c r="O148" s="898"/>
      <c r="Q148" s="338"/>
      <c r="R148" s="338"/>
      <c r="S148" s="338"/>
      <c r="T148" s="338"/>
      <c r="U148" s="338"/>
      <c r="V148" s="338"/>
      <c r="W148" s="338"/>
      <c r="X148" s="338"/>
      <c r="Y148" s="338"/>
      <c r="Z148" s="338"/>
    </row>
    <row r="149" spans="1:26" s="622" customFormat="1" ht="12.95" customHeight="1" thickBot="1">
      <c r="A149" s="76"/>
      <c r="B149" s="90"/>
      <c r="C149" s="821" t="s">
        <v>451</v>
      </c>
      <c r="D149" s="822"/>
      <c r="E149" s="822"/>
      <c r="F149" s="822"/>
      <c r="G149" s="822"/>
      <c r="H149" s="822"/>
      <c r="I149" s="822"/>
      <c r="J149" s="822"/>
      <c r="K149" s="822"/>
      <c r="L149" s="822"/>
      <c r="M149" s="822"/>
      <c r="N149" s="823"/>
      <c r="O149" s="898"/>
      <c r="Q149" s="338"/>
      <c r="R149" s="338"/>
      <c r="S149" s="338"/>
      <c r="T149" s="338"/>
      <c r="U149" s="338"/>
      <c r="V149" s="338"/>
      <c r="W149" s="338"/>
      <c r="X149" s="338"/>
      <c r="Y149" s="338"/>
      <c r="Z149" s="338"/>
    </row>
    <row r="150" spans="1:26" s="622" customFormat="1" ht="12.95" hidden="1" customHeight="1" thickBot="1">
      <c r="A150" s="851"/>
      <c r="B150" s="1" t="s">
        <v>120</v>
      </c>
      <c r="C150" s="1"/>
      <c r="D150" s="2" t="s">
        <v>5</v>
      </c>
      <c r="E150" s="2"/>
      <c r="F150" s="2"/>
      <c r="G150" s="2" t="s">
        <v>7</v>
      </c>
      <c r="H150" s="2"/>
      <c r="I150" s="2"/>
      <c r="J150" s="2"/>
      <c r="K150" s="2"/>
      <c r="L150" s="2"/>
      <c r="M150" s="2"/>
      <c r="N150" s="2" t="s">
        <v>39</v>
      </c>
      <c r="O150" s="898"/>
      <c r="Q150" s="338"/>
      <c r="R150" s="338"/>
      <c r="S150" s="338"/>
      <c r="T150" s="338"/>
      <c r="U150" s="338"/>
      <c r="V150" s="338"/>
      <c r="W150" s="338"/>
      <c r="X150" s="338"/>
      <c r="Y150" s="338"/>
      <c r="Z150" s="338"/>
    </row>
    <row r="151" spans="1:26" s="622" customFormat="1" ht="12.95" hidden="1" customHeight="1" thickBot="1">
      <c r="A151" s="851"/>
      <c r="B151" s="3"/>
      <c r="C151" s="128" t="s">
        <v>11</v>
      </c>
      <c r="D151" s="24"/>
      <c r="E151" s="5"/>
      <c r="F151" s="5"/>
      <c r="G151" s="5"/>
      <c r="H151" s="5"/>
      <c r="I151" s="5"/>
      <c r="J151" s="5"/>
      <c r="K151" s="5"/>
      <c r="L151" s="5"/>
      <c r="M151" s="5"/>
      <c r="N151" s="5"/>
      <c r="O151" s="898"/>
      <c r="Q151" s="338"/>
      <c r="R151" s="338"/>
      <c r="S151" s="338"/>
      <c r="T151" s="338"/>
      <c r="U151" s="338"/>
      <c r="V151" s="338"/>
      <c r="W151" s="338"/>
      <c r="X151" s="338"/>
      <c r="Y151" s="338"/>
      <c r="Z151" s="338"/>
    </row>
    <row r="152" spans="1:26" s="622" customFormat="1" ht="12.95" hidden="1" customHeight="1" thickBot="1">
      <c r="A152" s="851"/>
      <c r="B152" s="6"/>
      <c r="C152" s="4" t="s">
        <v>15</v>
      </c>
      <c r="D152" s="7"/>
      <c r="E152" s="8"/>
      <c r="F152" s="8"/>
      <c r="G152" s="8"/>
      <c r="H152" s="8"/>
      <c r="I152" s="8"/>
      <c r="J152" s="8"/>
      <c r="K152" s="8"/>
      <c r="L152" s="8"/>
      <c r="M152" s="8"/>
      <c r="N152" s="8"/>
      <c r="O152" s="898"/>
      <c r="Q152" s="338"/>
      <c r="R152" s="338"/>
      <c r="S152" s="338"/>
      <c r="T152" s="338"/>
      <c r="U152" s="338"/>
      <c r="V152" s="338"/>
      <c r="W152" s="338"/>
      <c r="X152" s="338"/>
      <c r="Y152" s="338"/>
      <c r="Z152" s="338"/>
    </row>
    <row r="153" spans="1:26" s="622" customFormat="1" ht="12.95" hidden="1" customHeight="1" thickBot="1">
      <c r="A153" s="851"/>
      <c r="B153" s="6"/>
      <c r="C153" s="818" t="s">
        <v>36</v>
      </c>
      <c r="D153" s="819"/>
      <c r="E153" s="819"/>
      <c r="F153" s="819"/>
      <c r="G153" s="819"/>
      <c r="H153" s="819"/>
      <c r="I153" s="819"/>
      <c r="J153" s="819"/>
      <c r="K153" s="819"/>
      <c r="L153" s="819"/>
      <c r="M153" s="819"/>
      <c r="N153" s="820"/>
      <c r="O153" s="898"/>
      <c r="Q153" s="338"/>
      <c r="R153" s="338"/>
      <c r="S153" s="338"/>
      <c r="T153" s="338"/>
      <c r="U153" s="338"/>
      <c r="V153" s="338"/>
      <c r="W153" s="338"/>
      <c r="X153" s="338"/>
      <c r="Y153" s="338"/>
      <c r="Z153" s="338"/>
    </row>
    <row r="154" spans="1:26" s="622" customFormat="1" ht="12.95" hidden="1" customHeight="1" thickBot="1">
      <c r="A154" s="851"/>
      <c r="B154" s="10"/>
      <c r="C154" s="821"/>
      <c r="D154" s="822"/>
      <c r="E154" s="822"/>
      <c r="F154" s="822"/>
      <c r="G154" s="822"/>
      <c r="H154" s="822"/>
      <c r="I154" s="822"/>
      <c r="J154" s="822"/>
      <c r="K154" s="822"/>
      <c r="L154" s="822"/>
      <c r="M154" s="822"/>
      <c r="N154" s="823"/>
      <c r="O154" s="898"/>
      <c r="Q154" s="338"/>
      <c r="R154" s="338"/>
      <c r="S154" s="338"/>
      <c r="T154" s="338"/>
      <c r="U154" s="338"/>
      <c r="V154" s="338"/>
      <c r="W154" s="338"/>
      <c r="X154" s="338"/>
      <c r="Y154" s="338"/>
      <c r="Z154" s="338"/>
    </row>
    <row r="155" spans="1:26" s="622" customFormat="1" ht="23.1" customHeight="1" thickBot="1">
      <c r="A155" s="851"/>
      <c r="B155" s="1" t="s">
        <v>1303</v>
      </c>
      <c r="C155" s="1"/>
      <c r="D155" s="2" t="s">
        <v>400</v>
      </c>
      <c r="E155" s="77" t="s">
        <v>293</v>
      </c>
      <c r="F155" s="2" t="s">
        <v>294</v>
      </c>
      <c r="G155" s="2" t="s">
        <v>295</v>
      </c>
      <c r="H155" s="2" t="s">
        <v>296</v>
      </c>
      <c r="I155" s="2" t="s">
        <v>297</v>
      </c>
      <c r="J155" s="2" t="s">
        <v>298</v>
      </c>
      <c r="K155" s="2" t="s">
        <v>1145</v>
      </c>
      <c r="L155" s="2" t="s">
        <v>1146</v>
      </c>
      <c r="M155" s="2" t="s">
        <v>1147</v>
      </c>
      <c r="N155" s="2" t="s">
        <v>1148</v>
      </c>
      <c r="O155" s="898"/>
      <c r="Q155" s="338"/>
      <c r="R155" s="338"/>
      <c r="S155" s="338"/>
      <c r="T155" s="338"/>
      <c r="U155" s="338"/>
      <c r="V155" s="338"/>
      <c r="W155" s="338"/>
      <c r="X155" s="338"/>
      <c r="Y155" s="338"/>
      <c r="Z155" s="338"/>
    </row>
    <row r="156" spans="1:26" s="622" customFormat="1" ht="135.6" customHeight="1" thickBot="1">
      <c r="A156" s="851"/>
      <c r="B156" s="882" t="s">
        <v>1553</v>
      </c>
      <c r="C156" s="20" t="s">
        <v>11</v>
      </c>
      <c r="D156" s="224">
        <v>1</v>
      </c>
      <c r="E156" s="52"/>
      <c r="F156" s="50"/>
      <c r="G156" s="224">
        <v>2</v>
      </c>
      <c r="H156" s="356">
        <v>0.25</v>
      </c>
      <c r="I156" s="356">
        <v>0.25</v>
      </c>
      <c r="J156" s="356" t="s">
        <v>1364</v>
      </c>
      <c r="K156" s="356" t="s">
        <v>1554</v>
      </c>
      <c r="L156" s="356" t="s">
        <v>81</v>
      </c>
      <c r="M156" s="356" t="s">
        <v>81</v>
      </c>
      <c r="N156" s="356" t="s">
        <v>81</v>
      </c>
      <c r="O156" s="898"/>
      <c r="Q156" s="338"/>
      <c r="R156" s="338"/>
      <c r="S156" s="338"/>
      <c r="T156" s="338"/>
      <c r="U156" s="338"/>
      <c r="V156" s="338"/>
      <c r="W156" s="338"/>
      <c r="X156" s="338"/>
      <c r="Y156" s="338"/>
      <c r="Z156" s="338"/>
    </row>
    <row r="157" spans="1:26" s="622" customFormat="1" ht="192" customHeight="1" thickBot="1">
      <c r="A157" s="851"/>
      <c r="B157" s="883"/>
      <c r="C157" s="4" t="s">
        <v>15</v>
      </c>
      <c r="D157" s="54"/>
      <c r="E157" s="52"/>
      <c r="F157" s="52"/>
      <c r="G157" s="322" t="s">
        <v>1005</v>
      </c>
      <c r="H157" s="322" t="s">
        <v>1006</v>
      </c>
      <c r="I157" s="322" t="s">
        <v>1307</v>
      </c>
      <c r="J157" s="8"/>
      <c r="K157" s="8"/>
      <c r="L157" s="8"/>
      <c r="M157" s="8"/>
      <c r="N157" s="8"/>
      <c r="O157" s="898"/>
      <c r="Q157" s="338"/>
      <c r="R157" s="338"/>
      <c r="S157" s="338"/>
      <c r="T157" s="338"/>
      <c r="U157" s="338"/>
      <c r="V157" s="338"/>
      <c r="W157" s="338"/>
      <c r="X157" s="338"/>
      <c r="Y157" s="338"/>
      <c r="Z157" s="338"/>
    </row>
    <row r="158" spans="1:26" s="622" customFormat="1" ht="12.95" customHeight="1" thickBot="1">
      <c r="A158" s="851"/>
      <c r="B158" s="6"/>
      <c r="C158" s="846" t="s">
        <v>36</v>
      </c>
      <c r="D158" s="847"/>
      <c r="E158" s="847"/>
      <c r="F158" s="847"/>
      <c r="G158" s="847"/>
      <c r="H158" s="847"/>
      <c r="I158" s="847"/>
      <c r="J158" s="847"/>
      <c r="K158" s="847"/>
      <c r="L158" s="847"/>
      <c r="M158" s="847"/>
      <c r="N158" s="848"/>
      <c r="O158" s="898"/>
      <c r="Q158" s="338"/>
      <c r="R158" s="338"/>
      <c r="S158" s="338"/>
      <c r="T158" s="338"/>
      <c r="U158" s="338"/>
      <c r="V158" s="338"/>
      <c r="W158" s="338"/>
      <c r="X158" s="338"/>
      <c r="Y158" s="338"/>
      <c r="Z158" s="338"/>
    </row>
    <row r="159" spans="1:26" s="622" customFormat="1" ht="12.95" customHeight="1" thickBot="1">
      <c r="A159" s="851"/>
      <c r="B159" s="10"/>
      <c r="C159" s="131"/>
      <c r="D159" s="822" t="s">
        <v>453</v>
      </c>
      <c r="E159" s="822"/>
      <c r="F159" s="822"/>
      <c r="G159" s="822"/>
      <c r="H159" s="822"/>
      <c r="I159" s="822"/>
      <c r="J159" s="822"/>
      <c r="K159" s="822"/>
      <c r="L159" s="822"/>
      <c r="M159" s="822"/>
      <c r="N159" s="823"/>
      <c r="O159" s="898"/>
      <c r="Q159" s="338"/>
      <c r="R159" s="338"/>
      <c r="S159" s="338"/>
      <c r="T159" s="338"/>
      <c r="U159" s="338"/>
      <c r="V159" s="338"/>
      <c r="W159" s="338"/>
      <c r="X159" s="338"/>
      <c r="Y159" s="338"/>
      <c r="Z159" s="338"/>
    </row>
    <row r="160" spans="1:26" s="622" customFormat="1" ht="23.1" customHeight="1" thickBot="1">
      <c r="A160" s="136"/>
      <c r="B160" s="1" t="s">
        <v>1365</v>
      </c>
      <c r="C160" s="1"/>
      <c r="D160" s="2" t="s">
        <v>1194</v>
      </c>
      <c r="E160" s="77" t="s">
        <v>293</v>
      </c>
      <c r="F160" s="2" t="s">
        <v>294</v>
      </c>
      <c r="G160" s="2" t="s">
        <v>295</v>
      </c>
      <c r="H160" s="2" t="s">
        <v>296</v>
      </c>
      <c r="I160" s="2" t="s">
        <v>297</v>
      </c>
      <c r="J160" s="2" t="s">
        <v>298</v>
      </c>
      <c r="K160" s="2" t="s">
        <v>1145</v>
      </c>
      <c r="L160" s="2" t="s">
        <v>1146</v>
      </c>
      <c r="M160" s="2" t="s">
        <v>1147</v>
      </c>
      <c r="N160" s="2" t="s">
        <v>1148</v>
      </c>
      <c r="O160" s="358" t="s">
        <v>43</v>
      </c>
      <c r="Q160" s="338"/>
      <c r="R160" s="338"/>
      <c r="S160" s="338"/>
      <c r="T160" s="338"/>
      <c r="U160" s="338"/>
      <c r="V160" s="338"/>
      <c r="W160" s="338"/>
      <c r="X160" s="338"/>
      <c r="Y160" s="338"/>
      <c r="Z160" s="338"/>
    </row>
    <row r="161" spans="1:26" s="622" customFormat="1" ht="36" customHeight="1" thickBot="1">
      <c r="A161" s="136"/>
      <c r="B161" s="911" t="s">
        <v>1555</v>
      </c>
      <c r="C161" s="20"/>
      <c r="D161" s="359">
        <v>0.9</v>
      </c>
      <c r="E161" s="52"/>
      <c r="F161" s="50"/>
      <c r="G161" s="50"/>
      <c r="H161" s="50"/>
      <c r="I161" s="50"/>
      <c r="J161" s="717">
        <v>0.75</v>
      </c>
      <c r="K161" s="717" t="s">
        <v>1556</v>
      </c>
      <c r="L161" s="717">
        <v>0.95</v>
      </c>
      <c r="M161" s="717">
        <v>0.95</v>
      </c>
      <c r="N161" s="717">
        <v>0.95</v>
      </c>
      <c r="O161" s="1010" t="s">
        <v>1228</v>
      </c>
      <c r="Q161" s="338"/>
      <c r="R161" s="338"/>
      <c r="S161" s="338"/>
      <c r="T161" s="338"/>
      <c r="U161" s="338"/>
      <c r="V161" s="338"/>
      <c r="W161" s="338"/>
      <c r="X161" s="338"/>
      <c r="Y161" s="338"/>
      <c r="Z161" s="338"/>
    </row>
    <row r="162" spans="1:26" s="622" customFormat="1" ht="13.5" customHeight="1" thickBot="1">
      <c r="A162" s="136"/>
      <c r="B162" s="912"/>
      <c r="C162" s="4" t="s">
        <v>15</v>
      </c>
      <c r="D162" s="8"/>
      <c r="E162" s="52"/>
      <c r="F162" s="52"/>
      <c r="G162" s="52"/>
      <c r="H162" s="52"/>
      <c r="I162" s="52"/>
      <c r="J162" s="8"/>
      <c r="K162" s="8"/>
      <c r="L162" s="8"/>
      <c r="M162" s="8"/>
      <c r="N162" s="8"/>
      <c r="O162" s="1011"/>
      <c r="Q162" s="338"/>
      <c r="R162" s="338"/>
      <c r="S162" s="338"/>
      <c r="T162" s="338"/>
      <c r="U162" s="338"/>
      <c r="V162" s="338"/>
      <c r="W162" s="338"/>
      <c r="X162" s="338"/>
      <c r="Y162" s="338"/>
      <c r="Z162" s="338"/>
    </row>
    <row r="163" spans="1:26" s="622" customFormat="1" ht="12.95" customHeight="1" thickBot="1">
      <c r="A163" s="136"/>
      <c r="B163" s="6"/>
      <c r="C163" s="846" t="s">
        <v>36</v>
      </c>
      <c r="D163" s="847"/>
      <c r="E163" s="847"/>
      <c r="F163" s="847"/>
      <c r="G163" s="847"/>
      <c r="H163" s="847"/>
      <c r="I163" s="847"/>
      <c r="J163" s="847"/>
      <c r="K163" s="847"/>
      <c r="L163" s="847"/>
      <c r="M163" s="847"/>
      <c r="N163" s="848"/>
      <c r="O163" s="1011"/>
      <c r="Q163" s="338"/>
      <c r="R163" s="338"/>
      <c r="S163" s="338"/>
      <c r="T163" s="338"/>
      <c r="U163" s="338"/>
      <c r="V163" s="338"/>
      <c r="W163" s="338"/>
      <c r="X163" s="338"/>
      <c r="Y163" s="338"/>
      <c r="Z163" s="338"/>
    </row>
    <row r="164" spans="1:26" s="622" customFormat="1" ht="12.95" customHeight="1" thickBot="1">
      <c r="A164" s="136"/>
      <c r="B164" s="10"/>
      <c r="C164" s="131"/>
      <c r="D164" s="822" t="s">
        <v>1313</v>
      </c>
      <c r="E164" s="822"/>
      <c r="F164" s="822"/>
      <c r="G164" s="822"/>
      <c r="H164" s="822"/>
      <c r="I164" s="822"/>
      <c r="J164" s="822"/>
      <c r="K164" s="822"/>
      <c r="L164" s="822"/>
      <c r="M164" s="822"/>
      <c r="N164" s="823"/>
      <c r="O164" s="1011"/>
      <c r="Q164" s="338"/>
      <c r="R164" s="338"/>
      <c r="S164" s="338"/>
      <c r="T164" s="338"/>
      <c r="U164" s="338"/>
      <c r="V164" s="338"/>
      <c r="W164" s="338"/>
      <c r="X164" s="338"/>
      <c r="Y164" s="338"/>
      <c r="Z164" s="338"/>
    </row>
    <row r="165" spans="1:26" s="622" customFormat="1" ht="23.1" customHeight="1" thickBot="1">
      <c r="A165" s="136"/>
      <c r="B165" s="1" t="s">
        <v>1366</v>
      </c>
      <c r="C165" s="1"/>
      <c r="D165" s="2" t="s">
        <v>1194</v>
      </c>
      <c r="E165" s="2" t="s">
        <v>293</v>
      </c>
      <c r="F165" s="2" t="s">
        <v>294</v>
      </c>
      <c r="G165" s="2" t="s">
        <v>295</v>
      </c>
      <c r="H165" s="2" t="s">
        <v>296</v>
      </c>
      <c r="I165" s="2" t="s">
        <v>297</v>
      </c>
      <c r="J165" s="2" t="s">
        <v>298</v>
      </c>
      <c r="K165" s="2" t="s">
        <v>1145</v>
      </c>
      <c r="L165" s="2" t="s">
        <v>1146</v>
      </c>
      <c r="M165" s="2" t="s">
        <v>1147</v>
      </c>
      <c r="N165" s="2" t="s">
        <v>1148</v>
      </c>
      <c r="O165" s="1011"/>
      <c r="Q165" s="338"/>
      <c r="R165" s="338"/>
      <c r="S165" s="338"/>
      <c r="T165" s="338"/>
      <c r="U165" s="338"/>
      <c r="V165" s="338"/>
      <c r="W165" s="338"/>
      <c r="X165" s="338"/>
      <c r="Y165" s="338"/>
      <c r="Z165" s="338"/>
    </row>
    <row r="166" spans="1:26" s="622" customFormat="1" ht="50.25" customHeight="1" thickBot="1">
      <c r="A166" s="136"/>
      <c r="B166" s="911" t="s">
        <v>1315</v>
      </c>
      <c r="C166" s="20"/>
      <c r="D166" s="359">
        <v>0.8</v>
      </c>
      <c r="E166" s="52"/>
      <c r="F166" s="50"/>
      <c r="G166" s="50"/>
      <c r="H166" s="50"/>
      <c r="I166" s="50"/>
      <c r="J166" s="717" t="s">
        <v>1316</v>
      </c>
      <c r="K166" s="717" t="s">
        <v>1317</v>
      </c>
      <c r="L166" s="717" t="s">
        <v>1318</v>
      </c>
      <c r="M166" s="717" t="s">
        <v>1318</v>
      </c>
      <c r="N166" s="717" t="s">
        <v>1318</v>
      </c>
      <c r="O166" s="1011"/>
      <c r="Q166" s="338"/>
      <c r="R166" s="338"/>
      <c r="S166" s="338"/>
      <c r="T166" s="338"/>
      <c r="U166" s="338"/>
      <c r="V166" s="338"/>
      <c r="W166" s="338"/>
      <c r="X166" s="338"/>
      <c r="Y166" s="338"/>
      <c r="Z166" s="338"/>
    </row>
    <row r="167" spans="1:26" s="622" customFormat="1" ht="13.5" customHeight="1" thickBot="1">
      <c r="A167" s="136"/>
      <c r="B167" s="912"/>
      <c r="C167" s="4" t="s">
        <v>15</v>
      </c>
      <c r="D167" s="8"/>
      <c r="E167" s="52"/>
      <c r="F167" s="52"/>
      <c r="G167" s="52"/>
      <c r="H167" s="52"/>
      <c r="I167" s="52"/>
      <c r="J167" s="8"/>
      <c r="K167" s="8"/>
      <c r="L167" s="8"/>
      <c r="M167" s="8"/>
      <c r="N167" s="8"/>
      <c r="O167" s="1011"/>
      <c r="Q167" s="338"/>
      <c r="R167" s="338"/>
      <c r="S167" s="338"/>
      <c r="T167" s="338"/>
      <c r="U167" s="338"/>
      <c r="V167" s="338"/>
      <c r="W167" s="338"/>
      <c r="X167" s="338"/>
      <c r="Y167" s="338"/>
      <c r="Z167" s="338"/>
    </row>
    <row r="168" spans="1:26" s="622" customFormat="1" ht="12.95" customHeight="1" thickBot="1">
      <c r="A168" s="51" t="s">
        <v>226</v>
      </c>
      <c r="B168" s="686"/>
      <c r="C168" s="846" t="s">
        <v>36</v>
      </c>
      <c r="D168" s="847"/>
      <c r="E168" s="847"/>
      <c r="F168" s="847"/>
      <c r="G168" s="847"/>
      <c r="H168" s="847"/>
      <c r="I168" s="847"/>
      <c r="J168" s="847"/>
      <c r="K168" s="847"/>
      <c r="L168" s="847"/>
      <c r="M168" s="847"/>
      <c r="N168" s="848"/>
      <c r="O168" s="1011"/>
      <c r="Q168" s="338"/>
      <c r="R168" s="338"/>
      <c r="S168" s="338"/>
      <c r="T168" s="338"/>
      <c r="U168" s="338"/>
      <c r="V168" s="338"/>
      <c r="W168" s="338"/>
      <c r="X168" s="338"/>
      <c r="Y168" s="338"/>
      <c r="Z168" s="338"/>
    </row>
    <row r="169" spans="1:26" s="622" customFormat="1" ht="12.95" customHeight="1" thickBot="1">
      <c r="A169" s="136"/>
      <c r="B169" s="10"/>
      <c r="C169" s="131"/>
      <c r="D169" s="822" t="s">
        <v>1319</v>
      </c>
      <c r="E169" s="822"/>
      <c r="F169" s="822"/>
      <c r="G169" s="822"/>
      <c r="H169" s="822"/>
      <c r="I169" s="822"/>
      <c r="J169" s="822"/>
      <c r="K169" s="822"/>
      <c r="L169" s="822"/>
      <c r="M169" s="822"/>
      <c r="N169" s="823"/>
      <c r="O169" s="1011"/>
      <c r="Q169" s="338"/>
      <c r="R169" s="338"/>
      <c r="S169" s="338"/>
      <c r="T169" s="338"/>
      <c r="U169" s="338"/>
      <c r="V169" s="338"/>
      <c r="W169" s="338"/>
      <c r="X169" s="338"/>
      <c r="Y169" s="338"/>
      <c r="Z169" s="338"/>
    </row>
    <row r="170" spans="1:26" s="622" customFormat="1" ht="12" thickBot="1">
      <c r="A170" s="828" t="s">
        <v>1320</v>
      </c>
      <c r="B170" s="127" t="s">
        <v>1274</v>
      </c>
      <c r="C170" s="127"/>
      <c r="D170" s="127" t="s">
        <v>61</v>
      </c>
      <c r="E170" s="127"/>
      <c r="F170" s="127"/>
      <c r="G170" s="127" t="s">
        <v>63</v>
      </c>
      <c r="H170" s="56"/>
      <c r="I170" s="56"/>
      <c r="J170" s="56"/>
      <c r="K170" s="56"/>
      <c r="L170" s="56"/>
      <c r="M170" s="56"/>
      <c r="N170" s="830" t="s">
        <v>410</v>
      </c>
      <c r="O170" s="849"/>
      <c r="Q170" s="338"/>
      <c r="R170" s="338"/>
      <c r="S170" s="338"/>
      <c r="T170" s="338"/>
      <c r="U170" s="338"/>
      <c r="V170" s="338"/>
      <c r="W170" s="338"/>
      <c r="X170" s="338"/>
      <c r="Y170" s="338"/>
      <c r="Z170" s="338"/>
    </row>
    <row r="171" spans="1:26" s="622" customFormat="1" ht="12" thickBot="1">
      <c r="A171" s="829"/>
      <c r="B171" s="132"/>
      <c r="C171" s="132"/>
      <c r="D171" s="132"/>
      <c r="E171" s="132"/>
      <c r="F171" s="132"/>
      <c r="G171" s="132"/>
      <c r="H171" s="18"/>
      <c r="I171" s="18"/>
      <c r="J171" s="18"/>
      <c r="K171" s="18"/>
      <c r="L171" s="18"/>
      <c r="M171" s="18"/>
      <c r="N171" s="832"/>
      <c r="O171" s="833"/>
      <c r="Q171" s="338"/>
      <c r="R171" s="338"/>
      <c r="S171" s="338"/>
      <c r="T171" s="338"/>
      <c r="U171" s="338"/>
      <c r="V171" s="338"/>
      <c r="W171" s="338"/>
      <c r="X171" s="338"/>
      <c r="Y171" s="338"/>
      <c r="Z171" s="338"/>
    </row>
    <row r="172" spans="1:26" s="622" customFormat="1" ht="13.5" customHeight="1" thickBot="1">
      <c r="A172" s="828" t="s">
        <v>1275</v>
      </c>
      <c r="B172" s="126" t="s">
        <v>412</v>
      </c>
      <c r="C172" s="17"/>
      <c r="D172" s="834"/>
      <c r="E172" s="835"/>
      <c r="F172" s="835"/>
      <c r="G172" s="835"/>
      <c r="H172" s="835"/>
      <c r="I172" s="835"/>
      <c r="J172" s="835"/>
      <c r="K172" s="835"/>
      <c r="L172" s="835"/>
      <c r="M172" s="835"/>
      <c r="N172" s="835"/>
      <c r="O172" s="836"/>
      <c r="Q172" s="338"/>
      <c r="R172" s="338"/>
      <c r="S172" s="338"/>
      <c r="T172" s="338"/>
      <c r="U172" s="338"/>
      <c r="V172" s="338"/>
      <c r="W172" s="338"/>
      <c r="X172" s="338"/>
      <c r="Y172" s="338"/>
      <c r="Z172" s="338"/>
    </row>
    <row r="173" spans="1:26" s="622" customFormat="1" ht="23.45" thickBot="1">
      <c r="A173" s="829"/>
      <c r="B173" s="132" t="s">
        <v>1206</v>
      </c>
      <c r="C173" s="18"/>
      <c r="D173" s="837"/>
      <c r="E173" s="838"/>
      <c r="F173" s="838"/>
      <c r="G173" s="838"/>
      <c r="H173" s="838"/>
      <c r="I173" s="838"/>
      <c r="J173" s="838"/>
      <c r="K173" s="838"/>
      <c r="L173" s="838"/>
      <c r="M173" s="838"/>
      <c r="N173" s="838"/>
      <c r="O173" s="839"/>
      <c r="Q173" s="338"/>
      <c r="R173" s="338"/>
      <c r="S173" s="338"/>
      <c r="T173" s="338"/>
      <c r="U173" s="338"/>
      <c r="V173" s="338"/>
      <c r="W173" s="338"/>
      <c r="X173" s="338"/>
      <c r="Y173" s="338"/>
      <c r="Z173" s="338"/>
    </row>
    <row r="174" spans="1:26" s="622" customFormat="1" hidden="1">
      <c r="A174" s="12"/>
      <c r="B174" s="12"/>
      <c r="C174" s="12"/>
      <c r="D174" s="28"/>
      <c r="E174" s="28"/>
      <c r="F174" s="28"/>
      <c r="G174" s="28"/>
      <c r="H174" s="28"/>
      <c r="I174" s="28"/>
      <c r="J174" s="28"/>
      <c r="K174" s="28"/>
      <c r="L174" s="28"/>
      <c r="M174" s="28"/>
      <c r="N174" s="28"/>
      <c r="O174" s="28"/>
      <c r="Q174" s="338"/>
      <c r="R174" s="338"/>
      <c r="S174" s="338"/>
      <c r="T174" s="338"/>
      <c r="U174" s="338"/>
      <c r="V174" s="338"/>
      <c r="W174" s="338"/>
      <c r="X174" s="338"/>
      <c r="Y174" s="338"/>
      <c r="Z174" s="338"/>
    </row>
    <row r="175" spans="1:26" s="622" customFormat="1" hidden="1">
      <c r="A175" s="338"/>
      <c r="B175" s="338"/>
      <c r="C175" s="338"/>
      <c r="D175" s="338"/>
      <c r="E175" s="338"/>
      <c r="F175" s="338"/>
      <c r="G175" s="338"/>
      <c r="H175" s="338"/>
      <c r="I175" s="338"/>
      <c r="J175" s="338"/>
      <c r="K175" s="338"/>
      <c r="L175" s="338"/>
      <c r="M175" s="338"/>
      <c r="N175" s="338"/>
      <c r="O175" s="338"/>
      <c r="Q175" s="338"/>
      <c r="R175" s="338"/>
      <c r="S175" s="338"/>
      <c r="T175" s="338"/>
      <c r="U175" s="338"/>
      <c r="V175" s="338"/>
      <c r="W175" s="338"/>
      <c r="X175" s="338"/>
      <c r="Y175" s="338"/>
      <c r="Z175" s="338"/>
    </row>
    <row r="176" spans="1:26" s="622" customFormat="1" hidden="1">
      <c r="A176" s="338"/>
      <c r="B176" s="338"/>
      <c r="C176" s="338"/>
      <c r="D176" s="338"/>
      <c r="E176" s="338"/>
      <c r="F176" s="338"/>
      <c r="G176" s="338"/>
      <c r="H176" s="338"/>
      <c r="I176" s="338"/>
      <c r="J176" s="338"/>
      <c r="K176" s="338"/>
      <c r="L176" s="338"/>
      <c r="M176" s="338"/>
      <c r="N176" s="338"/>
      <c r="O176" s="338"/>
      <c r="Q176" s="338"/>
      <c r="R176" s="338"/>
      <c r="S176" s="338"/>
      <c r="T176" s="338"/>
      <c r="U176" s="338"/>
      <c r="V176" s="338"/>
      <c r="W176" s="338"/>
      <c r="X176" s="338"/>
      <c r="Y176" s="338"/>
      <c r="Z176" s="338"/>
    </row>
    <row r="177" spans="1:26" s="622" customFormat="1" hidden="1">
      <c r="A177" s="338"/>
      <c r="B177" s="338"/>
      <c r="C177" s="338"/>
      <c r="D177" s="338"/>
      <c r="E177" s="338"/>
      <c r="F177" s="338"/>
      <c r="G177" s="338"/>
      <c r="H177" s="338"/>
      <c r="I177" s="338"/>
      <c r="J177" s="338"/>
      <c r="K177" s="338"/>
      <c r="L177" s="338"/>
      <c r="M177" s="338"/>
      <c r="N177" s="338"/>
      <c r="O177" s="338"/>
      <c r="Q177" s="338"/>
      <c r="R177" s="338"/>
      <c r="S177" s="338"/>
      <c r="T177" s="338"/>
      <c r="U177" s="338"/>
      <c r="V177" s="338"/>
      <c r="W177" s="338"/>
      <c r="X177" s="338"/>
      <c r="Y177" s="338"/>
      <c r="Z177" s="338"/>
    </row>
    <row r="178" spans="1:26" s="622" customFormat="1" hidden="1">
      <c r="A178" s="12"/>
      <c r="B178" s="12"/>
      <c r="C178" s="12"/>
      <c r="D178" s="12"/>
      <c r="E178" s="12"/>
      <c r="F178" s="12"/>
      <c r="G178" s="12"/>
      <c r="H178" s="12"/>
      <c r="I178" s="12"/>
      <c r="J178" s="12"/>
      <c r="K178" s="12"/>
      <c r="L178" s="12"/>
      <c r="M178" s="12"/>
      <c r="N178" s="12"/>
      <c r="O178" s="12"/>
      <c r="Q178" s="338"/>
      <c r="R178" s="338"/>
      <c r="S178" s="338"/>
      <c r="T178" s="338"/>
      <c r="U178" s="338"/>
      <c r="V178" s="338"/>
      <c r="W178" s="338"/>
      <c r="X178" s="338"/>
      <c r="Y178" s="338"/>
      <c r="Z178" s="338"/>
    </row>
    <row r="179" spans="1:26" s="622" customFormat="1" ht="12" hidden="1" thickBot="1">
      <c r="A179" s="13" t="s">
        <v>95</v>
      </c>
      <c r="B179" s="14" t="s">
        <v>96</v>
      </c>
      <c r="C179" s="14"/>
      <c r="D179" s="15" t="s">
        <v>5</v>
      </c>
      <c r="E179" s="15"/>
      <c r="F179" s="15"/>
      <c r="G179" s="15" t="s">
        <v>7</v>
      </c>
      <c r="H179" s="15"/>
      <c r="I179" s="15"/>
      <c r="J179" s="15"/>
      <c r="K179" s="15"/>
      <c r="L179" s="15"/>
      <c r="M179" s="15"/>
      <c r="N179" s="15" t="s">
        <v>123</v>
      </c>
      <c r="O179" s="16" t="s">
        <v>43</v>
      </c>
      <c r="Q179" s="338"/>
      <c r="R179" s="338"/>
      <c r="S179" s="338"/>
      <c r="T179" s="338"/>
      <c r="U179" s="338"/>
      <c r="V179" s="338"/>
      <c r="W179" s="338"/>
      <c r="X179" s="338"/>
      <c r="Y179" s="338"/>
      <c r="Z179" s="338"/>
    </row>
    <row r="180" spans="1:26" s="622" customFormat="1" ht="12" hidden="1" thickBot="1">
      <c r="A180" s="3"/>
      <c r="B180" s="3"/>
      <c r="C180" s="4" t="s">
        <v>11</v>
      </c>
      <c r="D180" s="5"/>
      <c r="E180" s="5"/>
      <c r="F180" s="5"/>
      <c r="G180" s="5"/>
      <c r="H180" s="5"/>
      <c r="I180" s="5"/>
      <c r="J180" s="5"/>
      <c r="K180" s="5"/>
      <c r="L180" s="5"/>
      <c r="M180" s="5"/>
      <c r="N180" s="5"/>
      <c r="O180" s="852"/>
      <c r="Q180" s="338"/>
      <c r="R180" s="338"/>
      <c r="S180" s="338"/>
      <c r="T180" s="338"/>
      <c r="U180" s="338"/>
      <c r="V180" s="338"/>
      <c r="W180" s="338"/>
      <c r="X180" s="338"/>
      <c r="Y180" s="338"/>
      <c r="Z180" s="338"/>
    </row>
    <row r="181" spans="1:26" s="622" customFormat="1" ht="12" hidden="1" thickBot="1">
      <c r="A181" s="6"/>
      <c r="B181" s="6"/>
      <c r="C181" s="129" t="s">
        <v>15</v>
      </c>
      <c r="D181" s="7"/>
      <c r="E181" s="8"/>
      <c r="F181" s="8"/>
      <c r="G181" s="8"/>
      <c r="H181" s="8"/>
      <c r="I181" s="8"/>
      <c r="J181" s="8"/>
      <c r="K181" s="8"/>
      <c r="L181" s="8"/>
      <c r="M181" s="8"/>
      <c r="N181" s="8"/>
      <c r="O181" s="853"/>
      <c r="Q181" s="338"/>
      <c r="R181" s="338"/>
      <c r="S181" s="338"/>
      <c r="T181" s="338"/>
      <c r="U181" s="338"/>
      <c r="V181" s="338"/>
      <c r="W181" s="338"/>
      <c r="X181" s="338"/>
      <c r="Y181" s="338"/>
      <c r="Z181" s="338"/>
    </row>
    <row r="182" spans="1:26" s="622" customFormat="1" ht="12" hidden="1" thickBot="1">
      <c r="A182" s="6"/>
      <c r="B182" s="6"/>
      <c r="C182" s="818" t="s">
        <v>36</v>
      </c>
      <c r="D182" s="819"/>
      <c r="E182" s="819"/>
      <c r="F182" s="819"/>
      <c r="G182" s="819"/>
      <c r="H182" s="819"/>
      <c r="I182" s="819"/>
      <c r="J182" s="819"/>
      <c r="K182" s="819"/>
      <c r="L182" s="819"/>
      <c r="M182" s="819"/>
      <c r="N182" s="820"/>
      <c r="O182" s="853"/>
      <c r="Q182" s="338"/>
      <c r="R182" s="338"/>
      <c r="S182" s="338"/>
      <c r="T182" s="338"/>
      <c r="U182" s="338"/>
      <c r="V182" s="338"/>
      <c r="W182" s="338"/>
      <c r="X182" s="338"/>
      <c r="Y182" s="338"/>
      <c r="Z182" s="338"/>
    </row>
    <row r="183" spans="1:26" s="622" customFormat="1" ht="12" hidden="1" thickBot="1">
      <c r="A183" s="6"/>
      <c r="B183" s="10"/>
      <c r="C183" s="821"/>
      <c r="D183" s="822"/>
      <c r="E183" s="822"/>
      <c r="F183" s="822"/>
      <c r="G183" s="822"/>
      <c r="H183" s="822"/>
      <c r="I183" s="822"/>
      <c r="J183" s="822"/>
      <c r="K183" s="822"/>
      <c r="L183" s="822"/>
      <c r="M183" s="822"/>
      <c r="N183" s="823"/>
      <c r="O183" s="853"/>
      <c r="Q183" s="338"/>
      <c r="R183" s="338"/>
      <c r="S183" s="338"/>
      <c r="T183" s="338"/>
      <c r="U183" s="338"/>
      <c r="V183" s="338"/>
      <c r="W183" s="338"/>
      <c r="X183" s="338"/>
      <c r="Y183" s="338"/>
      <c r="Z183" s="338"/>
    </row>
    <row r="184" spans="1:26" s="622" customFormat="1" ht="12" hidden="1" thickBot="1">
      <c r="A184" s="6"/>
      <c r="B184" s="1" t="s">
        <v>101</v>
      </c>
      <c r="C184" s="1"/>
      <c r="D184" s="2" t="s">
        <v>5</v>
      </c>
      <c r="E184" s="2"/>
      <c r="F184" s="2"/>
      <c r="G184" s="2" t="s">
        <v>7</v>
      </c>
      <c r="H184" s="2"/>
      <c r="I184" s="2"/>
      <c r="J184" s="2"/>
      <c r="K184" s="2"/>
      <c r="L184" s="2"/>
      <c r="M184" s="2"/>
      <c r="N184" s="2" t="s">
        <v>39</v>
      </c>
      <c r="O184" s="853"/>
      <c r="Q184" s="338"/>
      <c r="R184" s="338"/>
      <c r="S184" s="338"/>
      <c r="T184" s="338"/>
      <c r="U184" s="338"/>
      <c r="V184" s="338"/>
      <c r="W184" s="338"/>
      <c r="X184" s="338"/>
      <c r="Y184" s="338"/>
      <c r="Z184" s="338"/>
    </row>
    <row r="185" spans="1:26" s="622" customFormat="1" ht="12" hidden="1" thickBot="1">
      <c r="A185" s="6"/>
      <c r="B185" s="3"/>
      <c r="C185" s="20" t="s">
        <v>11</v>
      </c>
      <c r="D185" s="5"/>
      <c r="E185" s="5"/>
      <c r="F185" s="5"/>
      <c r="G185" s="5"/>
      <c r="H185" s="5"/>
      <c r="I185" s="5"/>
      <c r="J185" s="5"/>
      <c r="K185" s="5"/>
      <c r="L185" s="5"/>
      <c r="M185" s="5"/>
      <c r="N185" s="5"/>
      <c r="O185" s="853"/>
      <c r="Q185" s="338"/>
      <c r="R185" s="338"/>
      <c r="S185" s="338"/>
      <c r="T185" s="338"/>
      <c r="U185" s="338"/>
      <c r="V185" s="338"/>
      <c r="W185" s="338"/>
      <c r="X185" s="338"/>
      <c r="Y185" s="338"/>
      <c r="Z185" s="338"/>
    </row>
    <row r="186" spans="1:26" s="622" customFormat="1" ht="12" hidden="1" thickBot="1">
      <c r="A186" s="6"/>
      <c r="B186" s="6"/>
      <c r="C186" s="4" t="s">
        <v>15</v>
      </c>
      <c r="D186" s="21"/>
      <c r="E186" s="8"/>
      <c r="F186" s="8"/>
      <c r="G186" s="8"/>
      <c r="H186" s="8"/>
      <c r="I186" s="8"/>
      <c r="J186" s="8"/>
      <c r="K186" s="8"/>
      <c r="L186" s="8"/>
      <c r="M186" s="8"/>
      <c r="N186" s="8"/>
      <c r="O186" s="853"/>
      <c r="Q186" s="338"/>
      <c r="R186" s="338"/>
      <c r="S186" s="338"/>
      <c r="T186" s="338"/>
      <c r="U186" s="338"/>
      <c r="V186" s="338"/>
      <c r="W186" s="338"/>
      <c r="X186" s="338"/>
      <c r="Y186" s="338"/>
      <c r="Z186" s="338"/>
    </row>
    <row r="187" spans="1:26" s="622" customFormat="1" ht="12" hidden="1" thickBot="1">
      <c r="A187" s="6"/>
      <c r="B187" s="6"/>
      <c r="C187" s="818" t="s">
        <v>36</v>
      </c>
      <c r="D187" s="819"/>
      <c r="E187" s="819"/>
      <c r="F187" s="819"/>
      <c r="G187" s="819"/>
      <c r="H187" s="819"/>
      <c r="I187" s="819"/>
      <c r="J187" s="819"/>
      <c r="K187" s="819"/>
      <c r="L187" s="819"/>
      <c r="M187" s="819"/>
      <c r="N187" s="820"/>
      <c r="O187" s="853"/>
      <c r="Q187" s="338"/>
      <c r="R187" s="338"/>
      <c r="S187" s="338"/>
      <c r="T187" s="338"/>
      <c r="U187" s="338"/>
      <c r="V187" s="338"/>
      <c r="W187" s="338"/>
      <c r="X187" s="338"/>
      <c r="Y187" s="338"/>
      <c r="Z187" s="338"/>
    </row>
    <row r="188" spans="1:26" s="622" customFormat="1" ht="12" hidden="1" thickBot="1">
      <c r="A188" s="10"/>
      <c r="B188" s="10"/>
      <c r="C188" s="821"/>
      <c r="D188" s="822"/>
      <c r="E188" s="822"/>
      <c r="F188" s="822"/>
      <c r="G188" s="822"/>
      <c r="H188" s="822"/>
      <c r="I188" s="822"/>
      <c r="J188" s="822"/>
      <c r="K188" s="822"/>
      <c r="L188" s="822"/>
      <c r="M188" s="822"/>
      <c r="N188" s="823"/>
      <c r="O188" s="853"/>
      <c r="Q188" s="338"/>
      <c r="R188" s="338"/>
      <c r="S188" s="338"/>
      <c r="T188" s="338"/>
      <c r="U188" s="338"/>
      <c r="V188" s="338"/>
      <c r="W188" s="338"/>
      <c r="X188" s="338"/>
      <c r="Y188" s="338"/>
      <c r="Z188" s="338"/>
    </row>
    <row r="189" spans="1:26" s="622" customFormat="1" ht="12" hidden="1" thickBot="1">
      <c r="A189" s="125" t="s">
        <v>124</v>
      </c>
      <c r="B189" s="1" t="s">
        <v>106</v>
      </c>
      <c r="C189" s="1"/>
      <c r="D189" s="2" t="s">
        <v>5</v>
      </c>
      <c r="E189" s="2"/>
      <c r="F189" s="2"/>
      <c r="G189" s="2" t="s">
        <v>7</v>
      </c>
      <c r="H189" s="2"/>
      <c r="I189" s="2"/>
      <c r="J189" s="2"/>
      <c r="K189" s="2"/>
      <c r="L189" s="2"/>
      <c r="M189" s="2"/>
      <c r="N189" s="2" t="s">
        <v>39</v>
      </c>
      <c r="O189" s="853"/>
      <c r="Q189" s="338"/>
      <c r="R189" s="338"/>
      <c r="S189" s="338"/>
      <c r="T189" s="338"/>
      <c r="U189" s="338"/>
      <c r="V189" s="338"/>
      <c r="W189" s="338"/>
      <c r="X189" s="338"/>
      <c r="Y189" s="338"/>
      <c r="Z189" s="338"/>
    </row>
    <row r="190" spans="1:26" s="622" customFormat="1" ht="12" hidden="1" thickBot="1">
      <c r="A190" s="133"/>
      <c r="B190" s="3"/>
      <c r="C190" s="128" t="s">
        <v>11</v>
      </c>
      <c r="D190" s="24"/>
      <c r="E190" s="5"/>
      <c r="F190" s="5"/>
      <c r="G190" s="5"/>
      <c r="H190" s="5"/>
      <c r="I190" s="5"/>
      <c r="J190" s="5"/>
      <c r="K190" s="5"/>
      <c r="L190" s="5"/>
      <c r="M190" s="5"/>
      <c r="N190" s="5"/>
      <c r="O190" s="853"/>
      <c r="Q190" s="338"/>
      <c r="R190" s="338"/>
      <c r="S190" s="338"/>
      <c r="T190" s="338"/>
      <c r="U190" s="338"/>
      <c r="V190" s="338"/>
      <c r="W190" s="338"/>
      <c r="X190" s="338"/>
      <c r="Y190" s="338"/>
      <c r="Z190" s="338"/>
    </row>
    <row r="191" spans="1:26" s="622" customFormat="1" ht="12" hidden="1" thickBot="1">
      <c r="A191" s="22"/>
      <c r="B191" s="6"/>
      <c r="C191" s="4" t="s">
        <v>15</v>
      </c>
      <c r="D191" s="7"/>
      <c r="E191" s="8"/>
      <c r="F191" s="8"/>
      <c r="G191" s="8"/>
      <c r="H191" s="8"/>
      <c r="I191" s="8"/>
      <c r="J191" s="8"/>
      <c r="K191" s="8"/>
      <c r="L191" s="8"/>
      <c r="M191" s="8"/>
      <c r="N191" s="8"/>
      <c r="O191" s="853"/>
      <c r="Q191" s="338"/>
      <c r="R191" s="338"/>
      <c r="S191" s="338"/>
      <c r="T191" s="338"/>
      <c r="U191" s="338"/>
      <c r="V191" s="338"/>
      <c r="W191" s="338"/>
      <c r="X191" s="338"/>
      <c r="Y191" s="338"/>
      <c r="Z191" s="338"/>
    </row>
    <row r="192" spans="1:26" s="622" customFormat="1" ht="12" hidden="1" thickBot="1">
      <c r="A192" s="22"/>
      <c r="B192" s="6"/>
      <c r="C192" s="818" t="s">
        <v>36</v>
      </c>
      <c r="D192" s="819"/>
      <c r="E192" s="819"/>
      <c r="F192" s="819"/>
      <c r="G192" s="819"/>
      <c r="H192" s="819"/>
      <c r="I192" s="819"/>
      <c r="J192" s="819"/>
      <c r="K192" s="819"/>
      <c r="L192" s="819"/>
      <c r="M192" s="819"/>
      <c r="N192" s="820"/>
      <c r="O192" s="853"/>
      <c r="Q192" s="338"/>
      <c r="R192" s="338"/>
      <c r="S192" s="338"/>
      <c r="T192" s="338"/>
      <c r="U192" s="338"/>
      <c r="V192" s="338"/>
      <c r="W192" s="338"/>
      <c r="X192" s="338"/>
      <c r="Y192" s="338"/>
      <c r="Z192" s="338"/>
    </row>
    <row r="193" spans="1:26" s="622" customFormat="1" ht="12" hidden="1" thickBot="1">
      <c r="A193" s="23"/>
      <c r="B193" s="10"/>
      <c r="C193" s="821"/>
      <c r="D193" s="822"/>
      <c r="E193" s="822"/>
      <c r="F193" s="822"/>
      <c r="G193" s="822"/>
      <c r="H193" s="822"/>
      <c r="I193" s="822"/>
      <c r="J193" s="822"/>
      <c r="K193" s="822"/>
      <c r="L193" s="822"/>
      <c r="M193" s="822"/>
      <c r="N193" s="823"/>
      <c r="O193" s="854"/>
      <c r="Q193" s="338"/>
      <c r="R193" s="338"/>
      <c r="S193" s="338"/>
      <c r="T193" s="338"/>
      <c r="U193" s="338"/>
      <c r="V193" s="338"/>
      <c r="W193" s="338"/>
      <c r="X193" s="338"/>
      <c r="Y193" s="338"/>
      <c r="Z193" s="338"/>
    </row>
    <row r="194" spans="1:26" s="622" customFormat="1" ht="12" hidden="1" thickBot="1">
      <c r="A194" s="828" t="s">
        <v>125</v>
      </c>
      <c r="B194" s="127" t="s">
        <v>60</v>
      </c>
      <c r="C194" s="127"/>
      <c r="D194" s="127" t="s">
        <v>61</v>
      </c>
      <c r="E194" s="127"/>
      <c r="F194" s="127"/>
      <c r="G194" s="127" t="s">
        <v>63</v>
      </c>
      <c r="H194" s="56"/>
      <c r="I194" s="56"/>
      <c r="J194" s="56"/>
      <c r="K194" s="56"/>
      <c r="L194" s="56"/>
      <c r="M194" s="56"/>
      <c r="N194" s="830" t="s">
        <v>64</v>
      </c>
      <c r="O194" s="849"/>
      <c r="Q194" s="338"/>
      <c r="R194" s="338"/>
      <c r="S194" s="338"/>
      <c r="T194" s="338"/>
      <c r="U194" s="338"/>
      <c r="V194" s="338"/>
      <c r="W194" s="338"/>
      <c r="X194" s="338"/>
      <c r="Y194" s="338"/>
      <c r="Z194" s="338"/>
    </row>
    <row r="195" spans="1:26" s="622" customFormat="1" ht="12" hidden="1" thickBot="1">
      <c r="A195" s="829"/>
      <c r="B195" s="132"/>
      <c r="C195" s="132"/>
      <c r="D195" s="132"/>
      <c r="E195" s="132"/>
      <c r="F195" s="132"/>
      <c r="G195" s="132"/>
      <c r="H195" s="18"/>
      <c r="I195" s="18"/>
      <c r="J195" s="18"/>
      <c r="K195" s="18"/>
      <c r="L195" s="18"/>
      <c r="M195" s="18"/>
      <c r="N195" s="832"/>
      <c r="O195" s="833"/>
      <c r="Q195" s="338"/>
      <c r="R195" s="338"/>
      <c r="S195" s="338"/>
      <c r="T195" s="338"/>
      <c r="U195" s="338"/>
      <c r="V195" s="338"/>
      <c r="W195" s="338"/>
      <c r="X195" s="338"/>
      <c r="Y195" s="338"/>
      <c r="Z195" s="338"/>
    </row>
    <row r="196" spans="1:26" s="622" customFormat="1" ht="12" hidden="1" thickBot="1">
      <c r="A196" s="828" t="s">
        <v>66</v>
      </c>
      <c r="B196" s="127" t="s">
        <v>67</v>
      </c>
      <c r="C196" s="17"/>
      <c r="D196" s="834"/>
      <c r="E196" s="835"/>
      <c r="F196" s="835"/>
      <c r="G196" s="835"/>
      <c r="H196" s="835"/>
      <c r="I196" s="835"/>
      <c r="J196" s="835"/>
      <c r="K196" s="835"/>
      <c r="L196" s="835"/>
      <c r="M196" s="835"/>
      <c r="N196" s="835"/>
      <c r="O196" s="836"/>
      <c r="Q196" s="338"/>
      <c r="R196" s="338"/>
      <c r="S196" s="338"/>
      <c r="T196" s="338"/>
      <c r="U196" s="338"/>
      <c r="V196" s="338"/>
      <c r="W196" s="338"/>
      <c r="X196" s="338"/>
      <c r="Y196" s="338"/>
      <c r="Z196" s="338"/>
    </row>
    <row r="197" spans="1:26" s="622" customFormat="1" ht="12" hidden="1" thickBot="1">
      <c r="A197" s="829"/>
      <c r="B197" s="132"/>
      <c r="C197" s="18"/>
      <c r="D197" s="837"/>
      <c r="E197" s="838"/>
      <c r="F197" s="838"/>
      <c r="G197" s="838"/>
      <c r="H197" s="838"/>
      <c r="I197" s="838"/>
      <c r="J197" s="838"/>
      <c r="K197" s="838"/>
      <c r="L197" s="838"/>
      <c r="M197" s="838"/>
      <c r="N197" s="838"/>
      <c r="O197" s="839"/>
      <c r="Q197" s="338"/>
      <c r="R197" s="338"/>
      <c r="S197" s="338"/>
      <c r="T197" s="338"/>
      <c r="U197" s="338"/>
      <c r="V197" s="338"/>
      <c r="W197" s="338"/>
      <c r="X197" s="338"/>
      <c r="Y197" s="338"/>
      <c r="Z197" s="338"/>
    </row>
    <row r="198" spans="1:26" s="622" customFormat="1" hidden="1">
      <c r="A198" s="12"/>
      <c r="B198" s="12"/>
      <c r="C198" s="12"/>
      <c r="D198" s="28"/>
      <c r="E198" s="28"/>
      <c r="F198" s="28"/>
      <c r="G198" s="28"/>
      <c r="H198" s="28"/>
      <c r="I198" s="28"/>
      <c r="J198" s="28"/>
      <c r="K198" s="28"/>
      <c r="L198" s="28"/>
      <c r="M198" s="28"/>
      <c r="N198" s="28"/>
      <c r="O198" s="28"/>
      <c r="Q198" s="338"/>
      <c r="R198" s="338"/>
      <c r="S198" s="338"/>
      <c r="T198" s="338"/>
      <c r="U198" s="338"/>
      <c r="V198" s="338"/>
      <c r="W198" s="338"/>
      <c r="X198" s="338"/>
      <c r="Y198" s="338"/>
      <c r="Z198" s="338"/>
    </row>
    <row r="199" spans="1:26" s="622" customFormat="1" hidden="1">
      <c r="A199" s="12"/>
      <c r="B199" s="12"/>
      <c r="C199" s="12"/>
      <c r="D199" s="12"/>
      <c r="E199" s="12"/>
      <c r="F199" s="12"/>
      <c r="G199" s="12"/>
      <c r="H199" s="12"/>
      <c r="I199" s="12"/>
      <c r="J199" s="12"/>
      <c r="K199" s="12"/>
      <c r="L199" s="12"/>
      <c r="M199" s="12"/>
      <c r="N199" s="12"/>
      <c r="O199" s="12"/>
      <c r="Q199" s="338"/>
      <c r="R199" s="338"/>
      <c r="S199" s="338"/>
      <c r="T199" s="338"/>
      <c r="U199" s="338"/>
      <c r="V199" s="338"/>
      <c r="W199" s="338"/>
      <c r="X199" s="338"/>
      <c r="Y199" s="338"/>
      <c r="Z199" s="338"/>
    </row>
    <row r="200" spans="1:26" s="622" customFormat="1" ht="12" hidden="1" thickBot="1">
      <c r="A200" s="13" t="s">
        <v>95</v>
      </c>
      <c r="B200" s="14" t="s">
        <v>96</v>
      </c>
      <c r="C200" s="14"/>
      <c r="D200" s="15" t="s">
        <v>5</v>
      </c>
      <c r="E200" s="15"/>
      <c r="F200" s="15"/>
      <c r="G200" s="15" t="s">
        <v>7</v>
      </c>
      <c r="H200" s="15"/>
      <c r="I200" s="15"/>
      <c r="J200" s="15"/>
      <c r="K200" s="15"/>
      <c r="L200" s="15"/>
      <c r="M200" s="15"/>
      <c r="N200" s="15" t="s">
        <v>123</v>
      </c>
      <c r="O200" s="16" t="s">
        <v>43</v>
      </c>
      <c r="Q200" s="338"/>
      <c r="R200" s="338"/>
      <c r="S200" s="338"/>
      <c r="T200" s="338"/>
      <c r="U200" s="338"/>
      <c r="V200" s="338"/>
      <c r="W200" s="338"/>
      <c r="X200" s="338"/>
      <c r="Y200" s="338"/>
      <c r="Z200" s="338"/>
    </row>
    <row r="201" spans="1:26" s="622" customFormat="1" ht="12" hidden="1" thickBot="1">
      <c r="A201" s="3"/>
      <c r="B201" s="3"/>
      <c r="C201" s="4" t="s">
        <v>11</v>
      </c>
      <c r="D201" s="5"/>
      <c r="E201" s="5"/>
      <c r="F201" s="5"/>
      <c r="G201" s="5"/>
      <c r="H201" s="5"/>
      <c r="I201" s="5"/>
      <c r="J201" s="5"/>
      <c r="K201" s="5"/>
      <c r="L201" s="5"/>
      <c r="M201" s="5"/>
      <c r="N201" s="5"/>
      <c r="O201" s="852"/>
      <c r="Q201" s="338"/>
      <c r="R201" s="338"/>
      <c r="S201" s="338"/>
      <c r="T201" s="338"/>
      <c r="U201" s="338"/>
      <c r="V201" s="338"/>
      <c r="W201" s="338"/>
      <c r="X201" s="338"/>
      <c r="Y201" s="338"/>
      <c r="Z201" s="338"/>
    </row>
    <row r="202" spans="1:26" s="622" customFormat="1" ht="12" hidden="1" thickBot="1">
      <c r="A202" s="6"/>
      <c r="B202" s="6"/>
      <c r="C202" s="129" t="s">
        <v>15</v>
      </c>
      <c r="D202" s="7"/>
      <c r="E202" s="8"/>
      <c r="F202" s="8"/>
      <c r="G202" s="8"/>
      <c r="H202" s="8"/>
      <c r="I202" s="8"/>
      <c r="J202" s="8"/>
      <c r="K202" s="8"/>
      <c r="L202" s="8"/>
      <c r="M202" s="8"/>
      <c r="N202" s="8"/>
      <c r="O202" s="853"/>
      <c r="Q202" s="338"/>
      <c r="R202" s="338"/>
      <c r="S202" s="338"/>
      <c r="T202" s="338"/>
      <c r="U202" s="338"/>
      <c r="V202" s="338"/>
      <c r="W202" s="338"/>
      <c r="X202" s="338"/>
      <c r="Y202" s="338"/>
      <c r="Z202" s="338"/>
    </row>
    <row r="203" spans="1:26" s="622" customFormat="1" ht="12" hidden="1" thickBot="1">
      <c r="A203" s="6"/>
      <c r="B203" s="6"/>
      <c r="C203" s="818" t="s">
        <v>36</v>
      </c>
      <c r="D203" s="819"/>
      <c r="E203" s="819"/>
      <c r="F203" s="819"/>
      <c r="G203" s="819"/>
      <c r="H203" s="819"/>
      <c r="I203" s="819"/>
      <c r="J203" s="819"/>
      <c r="K203" s="819"/>
      <c r="L203" s="819"/>
      <c r="M203" s="819"/>
      <c r="N203" s="820"/>
      <c r="O203" s="853"/>
      <c r="Q203" s="338"/>
      <c r="R203" s="338"/>
      <c r="S203" s="338"/>
      <c r="T203" s="338"/>
      <c r="U203" s="338"/>
      <c r="V203" s="338"/>
      <c r="W203" s="338"/>
      <c r="X203" s="338"/>
      <c r="Y203" s="338"/>
      <c r="Z203" s="338"/>
    </row>
    <row r="204" spans="1:26" s="622" customFormat="1" ht="12" hidden="1" thickBot="1">
      <c r="A204" s="6"/>
      <c r="B204" s="10"/>
      <c r="C204" s="821"/>
      <c r="D204" s="822"/>
      <c r="E204" s="822"/>
      <c r="F204" s="822"/>
      <c r="G204" s="822"/>
      <c r="H204" s="822"/>
      <c r="I204" s="822"/>
      <c r="J204" s="822"/>
      <c r="K204" s="822"/>
      <c r="L204" s="822"/>
      <c r="M204" s="822"/>
      <c r="N204" s="823"/>
      <c r="O204" s="853"/>
      <c r="Q204" s="338"/>
      <c r="R204" s="338"/>
      <c r="S204" s="338"/>
      <c r="T204" s="338"/>
      <c r="U204" s="338"/>
      <c r="V204" s="338"/>
      <c r="W204" s="338"/>
      <c r="X204" s="338"/>
      <c r="Y204" s="338"/>
      <c r="Z204" s="338"/>
    </row>
    <row r="205" spans="1:26" s="622" customFormat="1" ht="12" hidden="1" thickBot="1">
      <c r="A205" s="6"/>
      <c r="B205" s="1" t="s">
        <v>101</v>
      </c>
      <c r="C205" s="1"/>
      <c r="D205" s="2" t="s">
        <v>5</v>
      </c>
      <c r="E205" s="2"/>
      <c r="F205" s="2"/>
      <c r="G205" s="2" t="s">
        <v>7</v>
      </c>
      <c r="H205" s="2"/>
      <c r="I205" s="2"/>
      <c r="J205" s="2"/>
      <c r="K205" s="2"/>
      <c r="L205" s="2"/>
      <c r="M205" s="2"/>
      <c r="N205" s="2" t="s">
        <v>39</v>
      </c>
      <c r="O205" s="853"/>
      <c r="Q205" s="338"/>
      <c r="R205" s="338"/>
      <c r="S205" s="338"/>
      <c r="T205" s="338"/>
      <c r="U205" s="338"/>
      <c r="V205" s="338"/>
      <c r="W205" s="338"/>
      <c r="X205" s="338"/>
      <c r="Y205" s="338"/>
      <c r="Z205" s="338"/>
    </row>
    <row r="206" spans="1:26" s="622" customFormat="1" ht="12" hidden="1" thickBot="1">
      <c r="A206" s="6"/>
      <c r="B206" s="3"/>
      <c r="C206" s="20" t="s">
        <v>11</v>
      </c>
      <c r="D206" s="5"/>
      <c r="E206" s="5"/>
      <c r="F206" s="5"/>
      <c r="G206" s="5"/>
      <c r="H206" s="5"/>
      <c r="I206" s="5"/>
      <c r="J206" s="5"/>
      <c r="K206" s="5"/>
      <c r="L206" s="5"/>
      <c r="M206" s="5"/>
      <c r="N206" s="5"/>
      <c r="O206" s="853"/>
      <c r="Q206" s="338"/>
      <c r="R206" s="338"/>
      <c r="S206" s="338"/>
      <c r="T206" s="338"/>
      <c r="U206" s="338"/>
      <c r="V206" s="338"/>
      <c r="W206" s="338"/>
      <c r="X206" s="338"/>
      <c r="Y206" s="338"/>
      <c r="Z206" s="338"/>
    </row>
    <row r="207" spans="1:26" s="622" customFormat="1" ht="12" hidden="1" thickBot="1">
      <c r="A207" s="6"/>
      <c r="B207" s="6"/>
      <c r="C207" s="4" t="s">
        <v>15</v>
      </c>
      <c r="D207" s="21"/>
      <c r="E207" s="8"/>
      <c r="F207" s="8"/>
      <c r="G207" s="8"/>
      <c r="H207" s="8"/>
      <c r="I207" s="8"/>
      <c r="J207" s="8"/>
      <c r="K207" s="8"/>
      <c r="L207" s="8"/>
      <c r="M207" s="8"/>
      <c r="N207" s="8"/>
      <c r="O207" s="853"/>
      <c r="Q207" s="338"/>
      <c r="R207" s="338"/>
      <c r="S207" s="338"/>
      <c r="T207" s="338"/>
      <c r="U207" s="338"/>
      <c r="V207" s="338"/>
      <c r="W207" s="338"/>
      <c r="X207" s="338"/>
      <c r="Y207" s="338"/>
      <c r="Z207" s="338"/>
    </row>
    <row r="208" spans="1:26" s="622" customFormat="1" ht="12" hidden="1" thickBot="1">
      <c r="A208" s="6"/>
      <c r="B208" s="6"/>
      <c r="C208" s="818" t="s">
        <v>36</v>
      </c>
      <c r="D208" s="819"/>
      <c r="E208" s="819"/>
      <c r="F208" s="819"/>
      <c r="G208" s="819"/>
      <c r="H208" s="819"/>
      <c r="I208" s="819"/>
      <c r="J208" s="819"/>
      <c r="K208" s="819"/>
      <c r="L208" s="819"/>
      <c r="M208" s="819"/>
      <c r="N208" s="820"/>
      <c r="O208" s="853"/>
      <c r="Q208" s="338"/>
      <c r="R208" s="338"/>
      <c r="S208" s="338"/>
      <c r="T208" s="338"/>
      <c r="U208" s="338"/>
      <c r="V208" s="338"/>
      <c r="W208" s="338"/>
      <c r="X208" s="338"/>
      <c r="Y208" s="338"/>
      <c r="Z208" s="338"/>
    </row>
    <row r="209" spans="1:26" s="622" customFormat="1" ht="12" hidden="1" thickBot="1">
      <c r="A209" s="10"/>
      <c r="B209" s="10"/>
      <c r="C209" s="821"/>
      <c r="D209" s="822"/>
      <c r="E209" s="822"/>
      <c r="F209" s="822"/>
      <c r="G209" s="822"/>
      <c r="H209" s="822"/>
      <c r="I209" s="822"/>
      <c r="J209" s="822"/>
      <c r="K209" s="822"/>
      <c r="L209" s="822"/>
      <c r="M209" s="822"/>
      <c r="N209" s="823"/>
      <c r="O209" s="853"/>
      <c r="Q209" s="338"/>
      <c r="R209" s="338"/>
      <c r="S209" s="338"/>
      <c r="T209" s="338"/>
      <c r="U209" s="338"/>
      <c r="V209" s="338"/>
      <c r="W209" s="338"/>
      <c r="X209" s="338"/>
      <c r="Y209" s="338"/>
      <c r="Z209" s="338"/>
    </row>
    <row r="210" spans="1:26" s="622" customFormat="1" ht="12" hidden="1" thickBot="1">
      <c r="A210" s="125" t="s">
        <v>124</v>
      </c>
      <c r="B210" s="1" t="s">
        <v>106</v>
      </c>
      <c r="C210" s="1"/>
      <c r="D210" s="2" t="s">
        <v>5</v>
      </c>
      <c r="E210" s="2"/>
      <c r="F210" s="2"/>
      <c r="G210" s="2" t="s">
        <v>7</v>
      </c>
      <c r="H210" s="2"/>
      <c r="I210" s="2"/>
      <c r="J210" s="2"/>
      <c r="K210" s="2"/>
      <c r="L210" s="2"/>
      <c r="M210" s="2"/>
      <c r="N210" s="2" t="s">
        <v>39</v>
      </c>
      <c r="O210" s="853"/>
      <c r="Q210" s="338"/>
      <c r="R210" s="338"/>
      <c r="S210" s="338"/>
      <c r="T210" s="338"/>
      <c r="U210" s="338"/>
      <c r="V210" s="338"/>
      <c r="W210" s="338"/>
      <c r="X210" s="338"/>
      <c r="Y210" s="338"/>
      <c r="Z210" s="338"/>
    </row>
    <row r="211" spans="1:26" s="622" customFormat="1" ht="12" hidden="1" thickBot="1">
      <c r="A211" s="133"/>
      <c r="B211" s="3"/>
      <c r="C211" s="128" t="s">
        <v>11</v>
      </c>
      <c r="D211" s="24"/>
      <c r="E211" s="5"/>
      <c r="F211" s="5"/>
      <c r="G211" s="5"/>
      <c r="H211" s="5"/>
      <c r="I211" s="5"/>
      <c r="J211" s="5"/>
      <c r="K211" s="5"/>
      <c r="L211" s="5"/>
      <c r="M211" s="5"/>
      <c r="N211" s="5"/>
      <c r="O211" s="853"/>
      <c r="Q211" s="338"/>
      <c r="R211" s="338"/>
      <c r="S211" s="338"/>
      <c r="T211" s="338"/>
      <c r="U211" s="338"/>
      <c r="V211" s="338"/>
      <c r="W211" s="338"/>
      <c r="X211" s="338"/>
      <c r="Y211" s="338"/>
      <c r="Z211" s="338"/>
    </row>
    <row r="212" spans="1:26" s="622" customFormat="1" ht="12" hidden="1" thickBot="1">
      <c r="A212" s="22"/>
      <c r="B212" s="6"/>
      <c r="C212" s="4" t="s">
        <v>15</v>
      </c>
      <c r="D212" s="7"/>
      <c r="E212" s="8"/>
      <c r="F212" s="8"/>
      <c r="G212" s="8"/>
      <c r="H212" s="8"/>
      <c r="I212" s="8"/>
      <c r="J212" s="8"/>
      <c r="K212" s="8"/>
      <c r="L212" s="8"/>
      <c r="M212" s="8"/>
      <c r="N212" s="8"/>
      <c r="O212" s="853"/>
      <c r="Q212" s="338"/>
      <c r="R212" s="338"/>
      <c r="S212" s="338"/>
      <c r="T212" s="338"/>
      <c r="U212" s="338"/>
      <c r="V212" s="338"/>
      <c r="W212" s="338"/>
      <c r="X212" s="338"/>
      <c r="Y212" s="338"/>
      <c r="Z212" s="338"/>
    </row>
    <row r="213" spans="1:26" s="622" customFormat="1" ht="12" hidden="1" thickBot="1">
      <c r="A213" s="22"/>
      <c r="B213" s="6"/>
      <c r="C213" s="818" t="s">
        <v>36</v>
      </c>
      <c r="D213" s="819"/>
      <c r="E213" s="819"/>
      <c r="F213" s="819"/>
      <c r="G213" s="819"/>
      <c r="H213" s="819"/>
      <c r="I213" s="819"/>
      <c r="J213" s="819"/>
      <c r="K213" s="819"/>
      <c r="L213" s="819"/>
      <c r="M213" s="819"/>
      <c r="N213" s="820"/>
      <c r="O213" s="853"/>
      <c r="Q213" s="338"/>
      <c r="R213" s="338"/>
      <c r="S213" s="338"/>
      <c r="T213" s="338"/>
      <c r="U213" s="338"/>
      <c r="V213" s="338"/>
      <c r="W213" s="338"/>
      <c r="X213" s="338"/>
      <c r="Y213" s="338"/>
      <c r="Z213" s="338"/>
    </row>
    <row r="214" spans="1:26" s="622" customFormat="1" ht="12" hidden="1" thickBot="1">
      <c r="A214" s="23"/>
      <c r="B214" s="10"/>
      <c r="C214" s="821"/>
      <c r="D214" s="822"/>
      <c r="E214" s="822"/>
      <c r="F214" s="822"/>
      <c r="G214" s="822"/>
      <c r="H214" s="822"/>
      <c r="I214" s="822"/>
      <c r="J214" s="822"/>
      <c r="K214" s="822"/>
      <c r="L214" s="822"/>
      <c r="M214" s="822"/>
      <c r="N214" s="823"/>
      <c r="O214" s="854"/>
      <c r="Q214" s="338"/>
      <c r="R214" s="338"/>
      <c r="S214" s="338"/>
      <c r="T214" s="338"/>
      <c r="U214" s="338"/>
      <c r="V214" s="338"/>
      <c r="W214" s="338"/>
      <c r="X214" s="338"/>
      <c r="Y214" s="338"/>
      <c r="Z214" s="338"/>
    </row>
    <row r="215" spans="1:26" s="622" customFormat="1" ht="12" hidden="1" thickBot="1">
      <c r="A215" s="828" t="s">
        <v>125</v>
      </c>
      <c r="B215" s="127" t="s">
        <v>60</v>
      </c>
      <c r="C215" s="127"/>
      <c r="D215" s="127" t="s">
        <v>61</v>
      </c>
      <c r="E215" s="127"/>
      <c r="F215" s="127"/>
      <c r="G215" s="127" t="s">
        <v>63</v>
      </c>
      <c r="H215" s="56"/>
      <c r="I215" s="56"/>
      <c r="J215" s="56"/>
      <c r="K215" s="56"/>
      <c r="L215" s="56"/>
      <c r="M215" s="56"/>
      <c r="N215" s="830" t="s">
        <v>64</v>
      </c>
      <c r="O215" s="849"/>
      <c r="Q215" s="338"/>
      <c r="R215" s="338"/>
      <c r="S215" s="338"/>
      <c r="T215" s="338"/>
      <c r="U215" s="338"/>
      <c r="V215" s="338"/>
      <c r="W215" s="338"/>
      <c r="X215" s="338"/>
      <c r="Y215" s="338"/>
      <c r="Z215" s="338"/>
    </row>
    <row r="216" spans="1:26" s="622" customFormat="1" ht="12" hidden="1" thickBot="1">
      <c r="A216" s="829"/>
      <c r="B216" s="132"/>
      <c r="C216" s="132"/>
      <c r="D216" s="132"/>
      <c r="E216" s="132"/>
      <c r="F216" s="132"/>
      <c r="G216" s="132"/>
      <c r="H216" s="18"/>
      <c r="I216" s="18"/>
      <c r="J216" s="18"/>
      <c r="K216" s="18"/>
      <c r="L216" s="18"/>
      <c r="M216" s="18"/>
      <c r="N216" s="832"/>
      <c r="O216" s="833"/>
      <c r="Q216" s="338"/>
      <c r="R216" s="338"/>
      <c r="S216" s="338"/>
      <c r="T216" s="338"/>
      <c r="U216" s="338"/>
      <c r="V216" s="338"/>
      <c r="W216" s="338"/>
      <c r="X216" s="338"/>
      <c r="Y216" s="338"/>
      <c r="Z216" s="338"/>
    </row>
    <row r="217" spans="1:26" s="622" customFormat="1" ht="12" hidden="1" thickBot="1">
      <c r="A217" s="828" t="s">
        <v>66</v>
      </c>
      <c r="B217" s="127" t="s">
        <v>67</v>
      </c>
      <c r="C217" s="17"/>
      <c r="D217" s="834"/>
      <c r="E217" s="835"/>
      <c r="F217" s="835"/>
      <c r="G217" s="835"/>
      <c r="H217" s="835"/>
      <c r="I217" s="835"/>
      <c r="J217" s="835"/>
      <c r="K217" s="835"/>
      <c r="L217" s="835"/>
      <c r="M217" s="835"/>
      <c r="N217" s="835"/>
      <c r="O217" s="836"/>
      <c r="Q217" s="338"/>
      <c r="R217" s="338"/>
      <c r="S217" s="338"/>
      <c r="T217" s="338"/>
      <c r="U217" s="338"/>
      <c r="V217" s="338"/>
      <c r="W217" s="338"/>
      <c r="X217" s="338"/>
      <c r="Y217" s="338"/>
      <c r="Z217" s="338"/>
    </row>
    <row r="218" spans="1:26" s="622" customFormat="1" ht="12" hidden="1" thickBot="1">
      <c r="A218" s="829"/>
      <c r="B218" s="132"/>
      <c r="C218" s="18"/>
      <c r="D218" s="837"/>
      <c r="E218" s="838"/>
      <c r="F218" s="838"/>
      <c r="G218" s="838"/>
      <c r="H218" s="838"/>
      <c r="I218" s="838"/>
      <c r="J218" s="838"/>
      <c r="K218" s="838"/>
      <c r="L218" s="838"/>
      <c r="M218" s="838"/>
      <c r="N218" s="838"/>
      <c r="O218" s="839"/>
      <c r="Q218" s="338"/>
      <c r="R218" s="338"/>
      <c r="S218" s="338"/>
      <c r="T218" s="338"/>
      <c r="U218" s="338"/>
      <c r="V218" s="338"/>
      <c r="W218" s="338"/>
      <c r="X218" s="338"/>
      <c r="Y218" s="338"/>
      <c r="Z218" s="338"/>
    </row>
    <row r="219" spans="1:26" s="622" customFormat="1" hidden="1">
      <c r="A219" s="12"/>
      <c r="B219" s="12"/>
      <c r="C219" s="12"/>
      <c r="D219" s="28"/>
      <c r="E219" s="28"/>
      <c r="F219" s="28"/>
      <c r="G219" s="28"/>
      <c r="H219" s="28"/>
      <c r="I219" s="28"/>
      <c r="J219" s="28"/>
      <c r="K219" s="28"/>
      <c r="L219" s="28"/>
      <c r="M219" s="28"/>
      <c r="N219" s="28"/>
      <c r="O219" s="28"/>
      <c r="Q219" s="338"/>
      <c r="R219" s="338"/>
      <c r="S219" s="338"/>
      <c r="T219" s="338"/>
      <c r="U219" s="338"/>
      <c r="V219" s="338"/>
      <c r="W219" s="338"/>
      <c r="X219" s="338"/>
      <c r="Y219" s="338"/>
      <c r="Z219" s="338"/>
    </row>
    <row r="220" spans="1:26" s="622" customFormat="1" hidden="1">
      <c r="A220" s="338"/>
      <c r="B220" s="338"/>
      <c r="C220" s="338"/>
      <c r="D220" s="338"/>
      <c r="E220" s="338"/>
      <c r="F220" s="338"/>
      <c r="G220" s="338"/>
      <c r="H220" s="338"/>
      <c r="I220" s="338"/>
      <c r="J220" s="338"/>
      <c r="K220" s="338"/>
      <c r="L220" s="338"/>
      <c r="M220" s="338"/>
      <c r="N220" s="338"/>
      <c r="O220" s="338"/>
      <c r="Q220" s="338"/>
      <c r="R220" s="338"/>
      <c r="S220" s="338"/>
      <c r="T220" s="338"/>
      <c r="U220" s="338"/>
      <c r="V220" s="338"/>
      <c r="W220" s="338"/>
      <c r="X220" s="338"/>
      <c r="Y220" s="338"/>
      <c r="Z220" s="338"/>
    </row>
    <row r="221" spans="1:26" s="622" customFormat="1" hidden="1">
      <c r="A221" s="338"/>
      <c r="B221" s="338"/>
      <c r="C221" s="338"/>
      <c r="D221" s="338"/>
      <c r="E221" s="338"/>
      <c r="F221" s="338"/>
      <c r="G221" s="338"/>
      <c r="H221" s="338"/>
      <c r="I221" s="338"/>
      <c r="J221" s="338"/>
      <c r="K221" s="338"/>
      <c r="L221" s="338"/>
      <c r="M221" s="338"/>
      <c r="N221" s="338"/>
      <c r="O221" s="338"/>
      <c r="Q221" s="338"/>
      <c r="R221" s="338"/>
      <c r="S221" s="338"/>
      <c r="T221" s="338"/>
      <c r="U221" s="338"/>
      <c r="V221" s="338"/>
      <c r="W221" s="338"/>
      <c r="X221" s="338"/>
      <c r="Y221" s="338"/>
      <c r="Z221" s="338"/>
    </row>
    <row r="222" spans="1:26" s="622" customFormat="1" hidden="1">
      <c r="A222" s="338"/>
      <c r="B222" s="338"/>
      <c r="C222" s="338"/>
      <c r="D222" s="338"/>
      <c r="E222" s="338"/>
      <c r="F222" s="338"/>
      <c r="G222" s="338"/>
      <c r="H222" s="338"/>
      <c r="I222" s="338"/>
      <c r="J222" s="338"/>
      <c r="K222" s="338"/>
      <c r="L222" s="338"/>
      <c r="M222" s="338"/>
      <c r="N222" s="338"/>
      <c r="O222" s="338"/>
      <c r="Q222" s="338"/>
      <c r="R222" s="338"/>
      <c r="S222" s="338"/>
      <c r="T222" s="338"/>
      <c r="U222" s="338"/>
      <c r="V222" s="338"/>
      <c r="W222" s="338"/>
      <c r="X222" s="338"/>
      <c r="Y222" s="338"/>
      <c r="Z222" s="338"/>
    </row>
    <row r="223" spans="1:26" s="622" customFormat="1" hidden="1">
      <c r="A223" s="338"/>
      <c r="B223" s="338"/>
      <c r="C223" s="338"/>
      <c r="D223" s="338"/>
      <c r="E223" s="338"/>
      <c r="F223" s="338"/>
      <c r="G223" s="338"/>
      <c r="H223" s="338"/>
      <c r="I223" s="338"/>
      <c r="J223" s="338"/>
      <c r="K223" s="338"/>
      <c r="L223" s="338"/>
      <c r="M223" s="338"/>
      <c r="N223" s="338"/>
      <c r="O223" s="338"/>
      <c r="Q223" s="338"/>
      <c r="R223" s="338"/>
      <c r="S223" s="338"/>
      <c r="T223" s="338"/>
      <c r="U223" s="338"/>
      <c r="V223" s="338"/>
      <c r="W223" s="338"/>
      <c r="X223" s="338"/>
      <c r="Y223" s="338"/>
      <c r="Z223" s="338"/>
    </row>
    <row r="224" spans="1:26" s="622" customFormat="1" hidden="1">
      <c r="A224" s="338"/>
      <c r="B224" s="338"/>
      <c r="C224" s="338"/>
      <c r="D224" s="338"/>
      <c r="E224" s="338"/>
      <c r="F224" s="338"/>
      <c r="G224" s="338"/>
      <c r="H224" s="338"/>
      <c r="I224" s="338"/>
      <c r="J224" s="338"/>
      <c r="K224" s="338"/>
      <c r="L224" s="338"/>
      <c r="M224" s="338"/>
      <c r="N224" s="338"/>
      <c r="O224" s="338"/>
      <c r="Q224" s="338"/>
      <c r="R224" s="338"/>
      <c r="S224" s="338"/>
      <c r="T224" s="338"/>
      <c r="U224" s="338"/>
      <c r="V224" s="338"/>
      <c r="W224" s="338"/>
      <c r="X224" s="338"/>
      <c r="Y224" s="338"/>
      <c r="Z224" s="338"/>
    </row>
    <row r="225" spans="1:26" s="622" customFormat="1" hidden="1">
      <c r="A225" s="338"/>
      <c r="B225" s="338"/>
      <c r="C225" s="338"/>
      <c r="D225" s="338"/>
      <c r="E225" s="338"/>
      <c r="F225" s="338"/>
      <c r="G225" s="338"/>
      <c r="H225" s="338"/>
      <c r="I225" s="338"/>
      <c r="J225" s="338"/>
      <c r="K225" s="338"/>
      <c r="L225" s="338"/>
      <c r="M225" s="338"/>
      <c r="N225" s="338"/>
      <c r="O225" s="338"/>
      <c r="Q225" s="338"/>
      <c r="R225" s="338"/>
      <c r="S225" s="338"/>
      <c r="T225" s="338"/>
      <c r="U225" s="338"/>
      <c r="V225" s="338"/>
      <c r="W225" s="338"/>
      <c r="X225" s="338"/>
      <c r="Y225" s="338"/>
      <c r="Z225" s="338"/>
    </row>
    <row r="226" spans="1:26" s="622" customFormat="1" hidden="1">
      <c r="A226" s="338"/>
      <c r="B226" s="338"/>
      <c r="C226" s="338"/>
      <c r="D226" s="338"/>
      <c r="E226" s="338"/>
      <c r="F226" s="338"/>
      <c r="G226" s="338"/>
      <c r="H226" s="338"/>
      <c r="I226" s="338"/>
      <c r="J226" s="338"/>
      <c r="K226" s="338"/>
      <c r="L226" s="338"/>
      <c r="M226" s="338"/>
      <c r="N226" s="338"/>
      <c r="O226" s="338"/>
      <c r="Q226" s="338"/>
      <c r="R226" s="338"/>
      <c r="S226" s="338"/>
      <c r="T226" s="338"/>
      <c r="U226" s="338"/>
      <c r="V226" s="338"/>
      <c r="W226" s="338"/>
      <c r="X226" s="338"/>
      <c r="Y226" s="338"/>
      <c r="Z226" s="338"/>
    </row>
    <row r="227" spans="1:26" s="622" customFormat="1" hidden="1">
      <c r="A227" s="338"/>
      <c r="B227" s="338"/>
      <c r="C227" s="338"/>
      <c r="D227" s="338"/>
      <c r="E227" s="338"/>
      <c r="F227" s="338"/>
      <c r="G227" s="338"/>
      <c r="H227" s="338"/>
      <c r="I227" s="338"/>
      <c r="J227" s="338"/>
      <c r="K227" s="338"/>
      <c r="L227" s="338"/>
      <c r="M227" s="338"/>
      <c r="N227" s="338"/>
      <c r="O227" s="338"/>
      <c r="Q227" s="338"/>
      <c r="R227" s="338"/>
      <c r="S227" s="338"/>
      <c r="T227" s="338"/>
      <c r="U227" s="338"/>
      <c r="V227" s="338"/>
      <c r="W227" s="338"/>
      <c r="X227" s="338"/>
      <c r="Y227" s="338"/>
      <c r="Z227" s="338"/>
    </row>
    <row r="228" spans="1:26" s="622" customFormat="1" hidden="1">
      <c r="A228" s="338"/>
      <c r="B228" s="338"/>
      <c r="C228" s="338"/>
      <c r="D228" s="338"/>
      <c r="E228" s="338"/>
      <c r="F228" s="338"/>
      <c r="G228" s="338"/>
      <c r="H228" s="338"/>
      <c r="I228" s="338"/>
      <c r="J228" s="338"/>
      <c r="K228" s="338"/>
      <c r="L228" s="338"/>
      <c r="M228" s="338"/>
      <c r="N228" s="338"/>
      <c r="O228" s="338"/>
      <c r="Q228" s="338"/>
      <c r="R228" s="338"/>
      <c r="S228" s="338"/>
      <c r="T228" s="338"/>
      <c r="U228" s="338"/>
      <c r="V228" s="338"/>
      <c r="W228" s="338"/>
      <c r="X228" s="338"/>
      <c r="Y228" s="338"/>
      <c r="Z228" s="338"/>
    </row>
    <row r="229" spans="1:26" s="622" customFormat="1" hidden="1">
      <c r="A229" s="338"/>
      <c r="B229" s="338"/>
      <c r="C229" s="338"/>
      <c r="D229" s="338"/>
      <c r="E229" s="338"/>
      <c r="F229" s="338"/>
      <c r="G229" s="338"/>
      <c r="H229" s="338"/>
      <c r="I229" s="338"/>
      <c r="J229" s="338"/>
      <c r="K229" s="338"/>
      <c r="L229" s="338"/>
      <c r="M229" s="338"/>
      <c r="N229" s="338"/>
      <c r="O229" s="338"/>
      <c r="Q229" s="338"/>
      <c r="R229" s="338"/>
      <c r="S229" s="338"/>
      <c r="T229" s="338"/>
      <c r="U229" s="338"/>
      <c r="V229" s="338"/>
      <c r="W229" s="338"/>
      <c r="X229" s="338"/>
      <c r="Y229" s="338"/>
      <c r="Z229" s="338"/>
    </row>
    <row r="230" spans="1:26" s="622" customFormat="1" hidden="1">
      <c r="A230" s="338"/>
      <c r="B230" s="338"/>
      <c r="C230" s="338"/>
      <c r="D230" s="338"/>
      <c r="E230" s="338"/>
      <c r="F230" s="338"/>
      <c r="G230" s="338"/>
      <c r="H230" s="338"/>
      <c r="I230" s="338"/>
      <c r="J230" s="338"/>
      <c r="K230" s="338"/>
      <c r="L230" s="338"/>
      <c r="M230" s="338"/>
      <c r="N230" s="338"/>
      <c r="O230" s="338"/>
      <c r="Q230" s="338"/>
      <c r="R230" s="338"/>
      <c r="S230" s="338"/>
      <c r="T230" s="338"/>
      <c r="U230" s="338"/>
      <c r="V230" s="338"/>
      <c r="W230" s="338"/>
      <c r="X230" s="338"/>
      <c r="Y230" s="338"/>
      <c r="Z230" s="338"/>
    </row>
    <row r="231" spans="1:26" hidden="1"/>
    <row r="232" spans="1:26" hidden="1"/>
    <row r="233" spans="1:26" hidden="1"/>
    <row r="234" spans="1:26" hidden="1"/>
    <row r="235" spans="1:26" hidden="1"/>
    <row r="236" spans="1:26" hidden="1"/>
    <row r="237" spans="1:26" hidden="1"/>
    <row r="238" spans="1:26" hidden="1"/>
    <row r="239" spans="1:26" hidden="1"/>
    <row r="240" spans="1:26" hidden="1"/>
    <row r="241" spans="1:26" hidden="1"/>
    <row r="242" spans="1:26" hidden="1"/>
    <row r="243" spans="1:26" hidden="1"/>
    <row r="244" spans="1:26" hidden="1"/>
    <row r="245" spans="1:26" hidden="1"/>
    <row r="246" spans="1:26" hidden="1"/>
    <row r="247" spans="1:26" s="622" customFormat="1" hidden="1">
      <c r="A247" s="338"/>
      <c r="B247" s="338"/>
      <c r="C247" s="338"/>
      <c r="D247" s="338"/>
      <c r="E247" s="338"/>
      <c r="F247" s="338"/>
      <c r="G247" s="338"/>
      <c r="H247" s="338"/>
      <c r="I247" s="338"/>
      <c r="J247" s="338"/>
      <c r="K247" s="338"/>
      <c r="L247" s="338"/>
      <c r="M247" s="338"/>
      <c r="N247" s="338"/>
      <c r="O247" s="338"/>
      <c r="Q247" s="338"/>
      <c r="R247" s="338"/>
      <c r="S247" s="338"/>
      <c r="T247" s="338"/>
      <c r="U247" s="338"/>
      <c r="V247" s="338"/>
      <c r="W247" s="338"/>
      <c r="X247" s="338"/>
      <c r="Y247" s="338"/>
      <c r="Z247" s="338"/>
    </row>
    <row r="248" spans="1:26" s="622" customFormat="1" hidden="1">
      <c r="A248" s="338"/>
      <c r="B248" s="338"/>
      <c r="C248" s="338"/>
      <c r="D248" s="338"/>
      <c r="E248" s="338"/>
      <c r="F248" s="338"/>
      <c r="G248" s="338"/>
      <c r="H248" s="338"/>
      <c r="I248" s="338"/>
      <c r="J248" s="338"/>
      <c r="K248" s="338"/>
      <c r="L248" s="338"/>
      <c r="M248" s="338"/>
      <c r="N248" s="338"/>
      <c r="O248" s="338"/>
      <c r="Q248" s="338"/>
      <c r="R248" s="338"/>
      <c r="S248" s="338"/>
      <c r="T248" s="338"/>
      <c r="U248" s="338"/>
      <c r="V248" s="338"/>
      <c r="W248" s="338"/>
      <c r="X248" s="338"/>
      <c r="Y248" s="338"/>
      <c r="Z248" s="338"/>
    </row>
    <row r="249" spans="1:26" s="622" customFormat="1" hidden="1">
      <c r="A249" s="338"/>
      <c r="B249" s="338"/>
      <c r="C249" s="338"/>
      <c r="D249" s="338"/>
      <c r="E249" s="338"/>
      <c r="F249" s="338"/>
      <c r="G249" s="338"/>
      <c r="H249" s="338"/>
      <c r="I249" s="338"/>
      <c r="J249" s="338"/>
      <c r="K249" s="338"/>
      <c r="L249" s="338"/>
      <c r="M249" s="338"/>
      <c r="N249" s="338"/>
      <c r="O249" s="338"/>
      <c r="Q249" s="338"/>
      <c r="R249" s="338"/>
      <c r="S249" s="338"/>
      <c r="T249" s="338"/>
      <c r="U249" s="338"/>
      <c r="V249" s="338"/>
      <c r="W249" s="338"/>
      <c r="X249" s="338"/>
      <c r="Y249" s="338"/>
      <c r="Z249" s="338"/>
    </row>
    <row r="250" spans="1:26" s="622" customFormat="1" ht="12" thickBot="1">
      <c r="A250" s="338"/>
      <c r="B250" s="338"/>
      <c r="C250" s="338"/>
      <c r="D250" s="338"/>
      <c r="E250" s="338"/>
      <c r="F250" s="338"/>
      <c r="G250" s="338"/>
      <c r="H250" s="338"/>
      <c r="I250" s="338"/>
      <c r="J250" s="338"/>
      <c r="K250" s="338"/>
      <c r="L250" s="338"/>
      <c r="M250" s="338"/>
      <c r="N250" s="338"/>
      <c r="O250" s="338"/>
      <c r="Q250" s="338"/>
      <c r="R250" s="338"/>
      <c r="S250" s="338"/>
      <c r="T250" s="338"/>
      <c r="U250" s="338"/>
      <c r="V250" s="338"/>
      <c r="W250" s="338"/>
      <c r="X250" s="338"/>
      <c r="Y250" s="338"/>
      <c r="Z250" s="338"/>
    </row>
    <row r="251" spans="1:26" s="622" customFormat="1" ht="36.950000000000003" customHeight="1" thickBot="1">
      <c r="A251" s="13" t="s">
        <v>110</v>
      </c>
      <c r="B251" s="14" t="s">
        <v>111</v>
      </c>
      <c r="C251" s="19"/>
      <c r="D251" s="15" t="s">
        <v>400</v>
      </c>
      <c r="E251" s="77" t="s">
        <v>293</v>
      </c>
      <c r="F251" s="2" t="s">
        <v>294</v>
      </c>
      <c r="G251" s="2" t="s">
        <v>295</v>
      </c>
      <c r="H251" s="2" t="s">
        <v>296</v>
      </c>
      <c r="I251" s="2" t="s">
        <v>297</v>
      </c>
      <c r="J251" s="2" t="s">
        <v>298</v>
      </c>
      <c r="K251" s="2" t="s">
        <v>1145</v>
      </c>
      <c r="L251" s="2" t="s">
        <v>1146</v>
      </c>
      <c r="M251" s="2" t="s">
        <v>1147</v>
      </c>
      <c r="N251" s="2" t="s">
        <v>1148</v>
      </c>
      <c r="O251" s="16" t="s">
        <v>43</v>
      </c>
      <c r="Q251" s="338"/>
      <c r="R251" s="338"/>
      <c r="S251" s="338"/>
      <c r="T251" s="338"/>
      <c r="U251" s="338"/>
      <c r="V251" s="338"/>
      <c r="W251" s="338"/>
      <c r="X251" s="338"/>
      <c r="Y251" s="338"/>
      <c r="Z251" s="338"/>
    </row>
    <row r="252" spans="1:26" s="622" customFormat="1" ht="46.5" thickBot="1">
      <c r="A252" s="710" t="s">
        <v>1321</v>
      </c>
      <c r="B252" s="840" t="s">
        <v>1367</v>
      </c>
      <c r="C252" s="4" t="s">
        <v>11</v>
      </c>
      <c r="D252" s="114">
        <v>0</v>
      </c>
      <c r="E252" s="8">
        <v>21</v>
      </c>
      <c r="F252" s="101"/>
      <c r="G252" s="5">
        <v>6</v>
      </c>
      <c r="H252" s="356">
        <v>0.5</v>
      </c>
      <c r="I252" s="690">
        <v>0.75</v>
      </c>
      <c r="J252" s="8" t="s">
        <v>1323</v>
      </c>
      <c r="K252" s="8" t="s">
        <v>1324</v>
      </c>
      <c r="L252" s="8" t="s">
        <v>1324</v>
      </c>
      <c r="M252" s="8" t="s">
        <v>1324</v>
      </c>
      <c r="N252" s="8" t="s">
        <v>1324</v>
      </c>
      <c r="O252" s="885" t="s">
        <v>768</v>
      </c>
      <c r="Q252" s="338"/>
      <c r="R252" s="338"/>
      <c r="S252" s="338"/>
      <c r="T252" s="338"/>
      <c r="U252" s="338"/>
      <c r="V252" s="338"/>
      <c r="W252" s="338"/>
      <c r="X252" s="338"/>
      <c r="Y252" s="338"/>
      <c r="Z252" s="338"/>
    </row>
    <row r="253" spans="1:26" s="622" customFormat="1" ht="115.5" thickBot="1">
      <c r="A253" s="6"/>
      <c r="B253" s="841"/>
      <c r="C253" s="130" t="s">
        <v>15</v>
      </c>
      <c r="D253" s="7"/>
      <c r="E253" s="8"/>
      <c r="F253" s="101"/>
      <c r="G253" s="328" t="s">
        <v>1013</v>
      </c>
      <c r="H253" s="328" t="s">
        <v>1014</v>
      </c>
      <c r="I253" s="691" t="s">
        <v>1015</v>
      </c>
      <c r="J253" s="5"/>
      <c r="K253" s="5"/>
      <c r="L253" s="5"/>
      <c r="M253" s="5"/>
      <c r="N253" s="5"/>
      <c r="O253" s="875"/>
      <c r="Q253" s="338"/>
      <c r="R253" s="338"/>
      <c r="S253" s="338"/>
      <c r="T253" s="338"/>
      <c r="U253" s="338"/>
      <c r="V253" s="338"/>
      <c r="W253" s="338"/>
      <c r="X253" s="338"/>
      <c r="Y253" s="338"/>
      <c r="Z253" s="338"/>
    </row>
    <row r="254" spans="1:26" s="622" customFormat="1" ht="12" thickBot="1">
      <c r="A254" s="6"/>
      <c r="B254" s="841"/>
      <c r="C254" s="818" t="s">
        <v>36</v>
      </c>
      <c r="D254" s="819"/>
      <c r="E254" s="819"/>
      <c r="F254" s="819"/>
      <c r="G254" s="819"/>
      <c r="H254" s="819"/>
      <c r="I254" s="819"/>
      <c r="J254" s="819"/>
      <c r="K254" s="819"/>
      <c r="L254" s="819"/>
      <c r="M254" s="819"/>
      <c r="N254" s="820"/>
      <c r="O254" s="875"/>
      <c r="Q254" s="338"/>
      <c r="R254" s="338"/>
      <c r="S254" s="338"/>
      <c r="T254" s="338"/>
      <c r="U254" s="338"/>
      <c r="V254" s="338"/>
      <c r="W254" s="338"/>
      <c r="X254" s="338"/>
      <c r="Y254" s="338"/>
      <c r="Z254" s="338"/>
    </row>
    <row r="255" spans="1:26" s="622" customFormat="1" ht="12" thickBot="1">
      <c r="A255" s="6"/>
      <c r="B255" s="842"/>
      <c r="C255" s="821" t="s">
        <v>119</v>
      </c>
      <c r="D255" s="822"/>
      <c r="E255" s="822"/>
      <c r="F255" s="822"/>
      <c r="G255" s="822"/>
      <c r="H255" s="822"/>
      <c r="I255" s="822"/>
      <c r="J255" s="822"/>
      <c r="K255" s="822"/>
      <c r="L255" s="822"/>
      <c r="M255" s="822"/>
      <c r="N255" s="823"/>
      <c r="O255" s="875"/>
      <c r="Q255" s="338"/>
      <c r="R255" s="338"/>
      <c r="S255" s="338"/>
      <c r="T255" s="338"/>
      <c r="U255" s="338"/>
      <c r="V255" s="338"/>
      <c r="W255" s="338"/>
      <c r="X255" s="338"/>
      <c r="Y255" s="338"/>
      <c r="Z255" s="338"/>
    </row>
    <row r="256" spans="1:26" s="622" customFormat="1" ht="34.5" customHeight="1" thickBot="1">
      <c r="A256" s="6"/>
      <c r="B256" s="1" t="s">
        <v>116</v>
      </c>
      <c r="C256" s="1"/>
      <c r="D256" s="2" t="s">
        <v>1243</v>
      </c>
      <c r="E256" s="77" t="s">
        <v>293</v>
      </c>
      <c r="F256" s="2" t="s">
        <v>294</v>
      </c>
      <c r="G256" s="2" t="s">
        <v>295</v>
      </c>
      <c r="H256" s="2" t="s">
        <v>296</v>
      </c>
      <c r="I256" s="2" t="s">
        <v>297</v>
      </c>
      <c r="J256" s="2" t="s">
        <v>298</v>
      </c>
      <c r="K256" s="2" t="s">
        <v>1145</v>
      </c>
      <c r="L256" s="2" t="s">
        <v>1146</v>
      </c>
      <c r="M256" s="2" t="s">
        <v>1147</v>
      </c>
      <c r="N256" s="2" t="s">
        <v>1148</v>
      </c>
      <c r="O256" s="875"/>
      <c r="Q256" s="338"/>
      <c r="R256" s="338"/>
      <c r="S256" s="338"/>
      <c r="T256" s="338"/>
      <c r="U256" s="338"/>
      <c r="V256" s="338"/>
      <c r="W256" s="338"/>
      <c r="X256" s="338"/>
      <c r="Y256" s="338"/>
      <c r="Z256" s="338"/>
    </row>
    <row r="257" spans="1:26" s="622" customFormat="1" ht="12" thickBot="1">
      <c r="A257" s="6"/>
      <c r="B257" s="882" t="s">
        <v>1326</v>
      </c>
      <c r="C257" s="20"/>
      <c r="D257" s="359">
        <v>0.7</v>
      </c>
      <c r="E257" s="52"/>
      <c r="F257" s="50"/>
      <c r="G257" s="50"/>
      <c r="H257" s="50"/>
      <c r="I257" s="50"/>
      <c r="J257" s="717">
        <v>1</v>
      </c>
      <c r="K257" s="717">
        <v>1</v>
      </c>
      <c r="L257" s="717">
        <v>1</v>
      </c>
      <c r="M257" s="717">
        <v>1</v>
      </c>
      <c r="N257" s="717">
        <v>1</v>
      </c>
      <c r="O257" s="875"/>
      <c r="Q257" s="338"/>
      <c r="R257" s="338"/>
      <c r="S257" s="338"/>
      <c r="T257" s="338"/>
      <c r="U257" s="338"/>
      <c r="V257" s="338"/>
      <c r="W257" s="338"/>
      <c r="X257" s="338"/>
      <c r="Y257" s="338"/>
      <c r="Z257" s="338"/>
    </row>
    <row r="258" spans="1:26" s="622" customFormat="1" ht="12" thickBot="1">
      <c r="A258" s="6"/>
      <c r="B258" s="883"/>
      <c r="C258" s="4" t="s">
        <v>15</v>
      </c>
      <c r="D258" s="8"/>
      <c r="E258" s="52"/>
      <c r="F258" s="52"/>
      <c r="G258" s="52"/>
      <c r="H258" s="52"/>
      <c r="I258" s="52"/>
      <c r="J258" s="8"/>
      <c r="K258" s="8"/>
      <c r="L258" s="8"/>
      <c r="M258" s="8"/>
      <c r="N258" s="8"/>
      <c r="O258" s="875"/>
      <c r="Q258" s="338"/>
      <c r="R258" s="338"/>
      <c r="S258" s="338"/>
      <c r="T258" s="338"/>
      <c r="U258" s="338"/>
      <c r="V258" s="338"/>
      <c r="W258" s="338"/>
      <c r="X258" s="338"/>
      <c r="Y258" s="338"/>
      <c r="Z258" s="338"/>
    </row>
    <row r="259" spans="1:26" s="622" customFormat="1" ht="12" thickBot="1">
      <c r="A259" s="6"/>
      <c r="B259" s="6"/>
      <c r="C259" s="846" t="s">
        <v>36</v>
      </c>
      <c r="D259" s="847"/>
      <c r="E259" s="847"/>
      <c r="F259" s="847"/>
      <c r="G259" s="847"/>
      <c r="H259" s="847"/>
      <c r="I259" s="847"/>
      <c r="J259" s="847"/>
      <c r="K259" s="847"/>
      <c r="L259" s="847"/>
      <c r="M259" s="847"/>
      <c r="N259" s="848"/>
      <c r="O259" s="875"/>
      <c r="Q259" s="338"/>
      <c r="R259" s="338"/>
      <c r="S259" s="338"/>
      <c r="T259" s="338"/>
      <c r="U259" s="338"/>
      <c r="V259" s="338"/>
      <c r="W259" s="338"/>
      <c r="X259" s="338"/>
      <c r="Y259" s="338"/>
      <c r="Z259" s="338"/>
    </row>
    <row r="260" spans="1:26" s="622" customFormat="1" ht="12" thickBot="1">
      <c r="A260" s="6"/>
      <c r="B260" s="10"/>
      <c r="C260" s="131"/>
      <c r="D260" s="1005" t="s">
        <v>1327</v>
      </c>
      <c r="E260" s="1005"/>
      <c r="F260" s="1005"/>
      <c r="G260" s="1005"/>
      <c r="H260" s="1005"/>
      <c r="I260" s="1005"/>
      <c r="J260" s="1005"/>
      <c r="K260" s="1005"/>
      <c r="L260" s="1005"/>
      <c r="M260" s="1005"/>
      <c r="N260" s="1006"/>
      <c r="O260" s="875"/>
      <c r="Q260" s="338"/>
      <c r="R260" s="338"/>
      <c r="S260" s="338"/>
      <c r="T260" s="338"/>
      <c r="U260" s="338"/>
      <c r="V260" s="338"/>
      <c r="W260" s="338"/>
      <c r="X260" s="338"/>
      <c r="Y260" s="338"/>
      <c r="Z260" s="338"/>
    </row>
    <row r="261" spans="1:26" s="622" customFormat="1" ht="32.1" customHeight="1" thickBot="1">
      <c r="A261" s="22"/>
      <c r="B261" s="1" t="s">
        <v>120</v>
      </c>
      <c r="C261" s="147"/>
      <c r="D261" s="2"/>
      <c r="E261" s="2" t="s">
        <v>293</v>
      </c>
      <c r="F261" s="2" t="s">
        <v>769</v>
      </c>
      <c r="G261" s="2" t="s">
        <v>295</v>
      </c>
      <c r="H261" s="2" t="s">
        <v>296</v>
      </c>
      <c r="I261" s="2" t="s">
        <v>297</v>
      </c>
      <c r="J261" s="2" t="s">
        <v>298</v>
      </c>
      <c r="K261" s="2" t="s">
        <v>1145</v>
      </c>
      <c r="L261" s="2" t="s">
        <v>1146</v>
      </c>
      <c r="M261" s="2" t="s">
        <v>1147</v>
      </c>
      <c r="N261" s="2" t="s">
        <v>1148</v>
      </c>
      <c r="O261" s="875"/>
      <c r="Q261" s="338"/>
      <c r="R261" s="338"/>
      <c r="S261" s="338"/>
      <c r="T261" s="338"/>
      <c r="U261" s="338"/>
      <c r="V261" s="338"/>
      <c r="W261" s="338"/>
      <c r="X261" s="338"/>
      <c r="Y261" s="338"/>
      <c r="Z261" s="338"/>
    </row>
    <row r="262" spans="1:26" s="622" customFormat="1" ht="115.5" thickBot="1">
      <c r="A262" s="22"/>
      <c r="B262" s="840" t="s">
        <v>770</v>
      </c>
      <c r="C262" s="20" t="s">
        <v>11</v>
      </c>
      <c r="D262" s="66"/>
      <c r="E262" s="349"/>
      <c r="F262" s="47" t="s">
        <v>735</v>
      </c>
      <c r="G262" s="8" t="s">
        <v>472</v>
      </c>
      <c r="H262" s="8" t="s">
        <v>736</v>
      </c>
      <c r="I262" s="8" t="s">
        <v>1016</v>
      </c>
      <c r="J262" s="8" t="s">
        <v>1329</v>
      </c>
      <c r="K262" s="163" t="s">
        <v>1557</v>
      </c>
      <c r="L262" s="8" t="s">
        <v>1329</v>
      </c>
      <c r="M262" s="8" t="s">
        <v>1329</v>
      </c>
      <c r="N262" s="8" t="s">
        <v>1330</v>
      </c>
      <c r="O262" s="875"/>
      <c r="Q262" s="338"/>
      <c r="R262" s="338"/>
      <c r="S262" s="338"/>
      <c r="T262" s="338"/>
      <c r="U262" s="338"/>
      <c r="V262" s="338"/>
      <c r="W262" s="338"/>
      <c r="X262" s="338"/>
      <c r="Y262" s="338"/>
      <c r="Z262" s="338"/>
    </row>
    <row r="263" spans="1:26" s="622" customFormat="1" ht="161.44999999999999" thickBot="1">
      <c r="A263" s="22"/>
      <c r="B263" s="841"/>
      <c r="C263" s="4" t="s">
        <v>15</v>
      </c>
      <c r="D263" s="21"/>
      <c r="E263" s="8"/>
      <c r="F263" s="143"/>
      <c r="G263" s="692" t="s">
        <v>1018</v>
      </c>
      <c r="H263" s="328" t="s">
        <v>1019</v>
      </c>
      <c r="I263" s="328" t="s">
        <v>1331</v>
      </c>
      <c r="J263" s="349"/>
      <c r="K263" s="349"/>
      <c r="L263" s="349"/>
      <c r="M263" s="349"/>
      <c r="N263" s="349"/>
      <c r="O263" s="875"/>
      <c r="Q263" s="338"/>
      <c r="R263" s="338"/>
      <c r="S263" s="338"/>
      <c r="T263" s="338"/>
      <c r="U263" s="338"/>
      <c r="V263" s="338"/>
      <c r="W263" s="338"/>
      <c r="X263" s="338"/>
      <c r="Y263" s="338"/>
      <c r="Z263" s="338"/>
    </row>
    <row r="264" spans="1:26" s="622" customFormat="1" ht="12" thickBot="1">
      <c r="A264" s="22"/>
      <c r="B264" s="841"/>
      <c r="C264" s="818" t="s">
        <v>36</v>
      </c>
      <c r="D264" s="819"/>
      <c r="E264" s="819"/>
      <c r="F264" s="819"/>
      <c r="G264" s="819"/>
      <c r="H264" s="819"/>
      <c r="I264" s="819"/>
      <c r="J264" s="819"/>
      <c r="K264" s="819"/>
      <c r="L264" s="819"/>
      <c r="M264" s="819"/>
      <c r="N264" s="820"/>
      <c r="O264" s="875"/>
      <c r="Q264" s="338"/>
      <c r="R264" s="338"/>
      <c r="S264" s="338"/>
      <c r="T264" s="338"/>
      <c r="U264" s="338"/>
      <c r="V264" s="338"/>
      <c r="W264" s="338"/>
      <c r="X264" s="338"/>
      <c r="Y264" s="338"/>
      <c r="Z264" s="338"/>
    </row>
    <row r="265" spans="1:26" s="622" customFormat="1" ht="12" thickBot="1">
      <c r="A265" s="22"/>
      <c r="B265" s="842"/>
      <c r="C265" s="131"/>
      <c r="D265" s="822" t="s">
        <v>475</v>
      </c>
      <c r="E265" s="822"/>
      <c r="F265" s="822"/>
      <c r="G265" s="822"/>
      <c r="H265" s="822"/>
      <c r="I265" s="822"/>
      <c r="J265" s="822"/>
      <c r="K265" s="822"/>
      <c r="L265" s="822"/>
      <c r="M265" s="822"/>
      <c r="N265" s="823"/>
      <c r="O265" s="875"/>
      <c r="Q265" s="338"/>
      <c r="R265" s="338"/>
      <c r="S265" s="338"/>
      <c r="T265" s="338"/>
      <c r="U265" s="338"/>
      <c r="V265" s="338"/>
      <c r="W265" s="338"/>
      <c r="X265" s="338"/>
      <c r="Y265" s="338"/>
      <c r="Z265" s="338"/>
    </row>
    <row r="266" spans="1:26" s="622" customFormat="1" ht="34.5" customHeight="1" thickBot="1">
      <c r="A266" s="22"/>
      <c r="B266" s="1" t="s">
        <v>1368</v>
      </c>
      <c r="C266" s="1"/>
      <c r="D266" s="2" t="s">
        <v>400</v>
      </c>
      <c r="E266" s="77" t="s">
        <v>293</v>
      </c>
      <c r="F266" s="2" t="s">
        <v>294</v>
      </c>
      <c r="G266" s="2" t="s">
        <v>295</v>
      </c>
      <c r="H266" s="2" t="s">
        <v>296</v>
      </c>
      <c r="I266" s="2" t="s">
        <v>297</v>
      </c>
      <c r="J266" s="2" t="s">
        <v>298</v>
      </c>
      <c r="K266" s="2" t="s">
        <v>1145</v>
      </c>
      <c r="L266" s="2" t="s">
        <v>1146</v>
      </c>
      <c r="M266" s="2" t="s">
        <v>1147</v>
      </c>
      <c r="N266" s="2" t="s">
        <v>1148</v>
      </c>
      <c r="O266" s="358" t="s">
        <v>43</v>
      </c>
      <c r="Q266" s="338"/>
      <c r="R266" s="338"/>
      <c r="S266" s="338"/>
      <c r="T266" s="338"/>
      <c r="U266" s="338"/>
      <c r="V266" s="338"/>
      <c r="W266" s="338"/>
      <c r="X266" s="338"/>
      <c r="Y266" s="338"/>
      <c r="Z266" s="338"/>
    </row>
    <row r="267" spans="1:26" s="622" customFormat="1" ht="46.5" thickBot="1">
      <c r="A267" s="22"/>
      <c r="B267" s="81" t="s">
        <v>440</v>
      </c>
      <c r="C267" s="20" t="s">
        <v>11</v>
      </c>
      <c r="D267" s="81" t="s">
        <v>441</v>
      </c>
      <c r="E267" s="694"/>
      <c r="F267" s="695"/>
      <c r="G267" s="695"/>
      <c r="H267" s="356">
        <v>0.3</v>
      </c>
      <c r="I267" s="690">
        <v>0.3</v>
      </c>
      <c r="J267" s="356" t="s">
        <v>1334</v>
      </c>
      <c r="K267" s="356" t="s">
        <v>1558</v>
      </c>
      <c r="L267" s="356">
        <v>0.5</v>
      </c>
      <c r="M267" s="356">
        <v>0.6</v>
      </c>
      <c r="N267" s="356">
        <v>0.6</v>
      </c>
      <c r="O267" s="852" t="s">
        <v>693</v>
      </c>
      <c r="Q267" s="338"/>
      <c r="R267" s="338"/>
      <c r="S267" s="338"/>
      <c r="T267" s="338"/>
      <c r="U267" s="338"/>
      <c r="V267" s="338"/>
      <c r="W267" s="338"/>
      <c r="X267" s="338"/>
      <c r="Y267" s="338"/>
      <c r="Z267" s="338"/>
    </row>
    <row r="268" spans="1:26" s="622" customFormat="1" ht="115.5" thickBot="1">
      <c r="A268" s="22"/>
      <c r="B268" s="6"/>
      <c r="C268" s="676" t="s">
        <v>15</v>
      </c>
      <c r="D268" s="696"/>
      <c r="E268" s="679"/>
      <c r="F268" s="679"/>
      <c r="G268" s="678"/>
      <c r="H268" s="697" t="s">
        <v>984</v>
      </c>
      <c r="I268" s="52" t="s">
        <v>985</v>
      </c>
      <c r="J268" s="8"/>
      <c r="K268" s="8"/>
      <c r="L268" s="8"/>
      <c r="M268" s="8"/>
      <c r="N268" s="8"/>
      <c r="O268" s="853"/>
      <c r="Q268" s="338"/>
      <c r="R268" s="338"/>
      <c r="S268" s="338"/>
      <c r="T268" s="338"/>
      <c r="U268" s="338"/>
      <c r="V268" s="338"/>
      <c r="W268" s="338"/>
      <c r="X268" s="338"/>
      <c r="Y268" s="338"/>
      <c r="Z268" s="338"/>
    </row>
    <row r="269" spans="1:26" s="622" customFormat="1" ht="12" thickBot="1">
      <c r="A269" s="22"/>
      <c r="B269" s="6"/>
      <c r="C269" s="846" t="s">
        <v>36</v>
      </c>
      <c r="D269" s="1007"/>
      <c r="E269" s="1007"/>
      <c r="F269" s="1007"/>
      <c r="G269" s="1007"/>
      <c r="H269" s="847"/>
      <c r="I269" s="847"/>
      <c r="J269" s="847"/>
      <c r="K269" s="847"/>
      <c r="L269" s="847"/>
      <c r="M269" s="847"/>
      <c r="N269" s="848"/>
      <c r="O269" s="853"/>
      <c r="Q269" s="338"/>
      <c r="R269" s="338"/>
      <c r="S269" s="338"/>
      <c r="T269" s="338"/>
      <c r="U269" s="338"/>
      <c r="V269" s="338"/>
      <c r="W269" s="338"/>
      <c r="X269" s="338"/>
      <c r="Y269" s="338"/>
      <c r="Z269" s="338"/>
    </row>
    <row r="270" spans="1:26" s="622" customFormat="1" ht="12" thickBot="1">
      <c r="A270" s="22"/>
      <c r="B270" s="89"/>
      <c r="C270" s="821" t="s">
        <v>1335</v>
      </c>
      <c r="D270" s="822"/>
      <c r="E270" s="822"/>
      <c r="F270" s="822"/>
      <c r="G270" s="822"/>
      <c r="H270" s="822"/>
      <c r="I270" s="822"/>
      <c r="J270" s="822"/>
      <c r="K270" s="822"/>
      <c r="L270" s="822"/>
      <c r="M270" s="822"/>
      <c r="N270" s="823"/>
      <c r="O270" s="854"/>
      <c r="Q270" s="338"/>
      <c r="R270" s="338"/>
      <c r="S270" s="338"/>
      <c r="T270" s="338"/>
      <c r="U270" s="338"/>
      <c r="V270" s="338"/>
      <c r="W270" s="338"/>
      <c r="X270" s="338"/>
      <c r="Y270" s="338"/>
      <c r="Z270" s="338"/>
    </row>
    <row r="271" spans="1:26" s="622" customFormat="1" ht="32.1" customHeight="1" thickBot="1">
      <c r="A271" s="22"/>
      <c r="B271" s="73" t="s">
        <v>1370</v>
      </c>
      <c r="C271" s="147"/>
      <c r="D271" s="2" t="s">
        <v>1337</v>
      </c>
      <c r="E271" s="2" t="s">
        <v>293</v>
      </c>
      <c r="F271" s="2" t="s">
        <v>294</v>
      </c>
      <c r="G271" s="2" t="s">
        <v>295</v>
      </c>
      <c r="H271" s="2" t="s">
        <v>296</v>
      </c>
      <c r="I271" s="2" t="s">
        <v>297</v>
      </c>
      <c r="J271" s="2" t="s">
        <v>298</v>
      </c>
      <c r="K271" s="2" t="s">
        <v>1145</v>
      </c>
      <c r="L271" s="2" t="s">
        <v>1146</v>
      </c>
      <c r="M271" s="2" t="s">
        <v>1147</v>
      </c>
      <c r="N271" s="2" t="s">
        <v>1148</v>
      </c>
      <c r="O271" s="74"/>
      <c r="Q271" s="338"/>
      <c r="R271" s="338"/>
      <c r="S271" s="338"/>
      <c r="T271" s="338"/>
      <c r="U271" s="338"/>
      <c r="V271" s="338"/>
      <c r="W271" s="338"/>
      <c r="X271" s="338"/>
      <c r="Y271" s="338"/>
      <c r="Z271" s="338"/>
    </row>
    <row r="272" spans="1:26" s="622" customFormat="1" ht="209.45" customHeight="1" thickBot="1">
      <c r="A272" s="22"/>
      <c r="B272" s="840" t="s">
        <v>1559</v>
      </c>
      <c r="C272" s="20" t="s">
        <v>11</v>
      </c>
      <c r="D272" s="5">
        <v>0</v>
      </c>
      <c r="E272" s="50"/>
      <c r="F272" s="50"/>
      <c r="G272" s="50"/>
      <c r="H272" s="50"/>
      <c r="I272" s="50"/>
      <c r="J272" s="5" t="s">
        <v>1339</v>
      </c>
      <c r="K272" s="94" t="s">
        <v>1560</v>
      </c>
      <c r="L272" s="5" t="s">
        <v>1341</v>
      </c>
      <c r="M272" s="5" t="s">
        <v>1341</v>
      </c>
      <c r="N272" s="5" t="s">
        <v>1341</v>
      </c>
      <c r="O272" s="74"/>
      <c r="Q272" s="338"/>
      <c r="R272" s="338"/>
      <c r="S272" s="338"/>
      <c r="T272" s="338"/>
      <c r="U272" s="338"/>
      <c r="V272" s="338"/>
      <c r="W272" s="338"/>
      <c r="X272" s="338"/>
      <c r="Y272" s="338"/>
      <c r="Z272" s="338"/>
    </row>
    <row r="273" spans="1:26" s="622" customFormat="1" ht="12" thickBot="1">
      <c r="A273" s="22"/>
      <c r="B273" s="841"/>
      <c r="C273" s="4" t="s">
        <v>15</v>
      </c>
      <c r="D273" s="5"/>
      <c r="E273" s="50"/>
      <c r="F273" s="50"/>
      <c r="G273" s="50"/>
      <c r="H273" s="50"/>
      <c r="I273" s="50"/>
      <c r="J273" s="349"/>
      <c r="K273" s="349"/>
      <c r="L273" s="349"/>
      <c r="M273" s="349"/>
      <c r="N273" s="718"/>
      <c r="O273" s="74"/>
      <c r="Q273" s="338"/>
      <c r="R273" s="338"/>
      <c r="S273" s="338"/>
      <c r="T273" s="338"/>
      <c r="U273" s="338"/>
      <c r="V273" s="338"/>
      <c r="W273" s="338"/>
      <c r="X273" s="338"/>
      <c r="Y273" s="338"/>
      <c r="Z273" s="338"/>
    </row>
    <row r="274" spans="1:26" s="622" customFormat="1" ht="12" thickBot="1">
      <c r="A274" s="22"/>
      <c r="B274" s="841"/>
      <c r="C274" s="818" t="s">
        <v>36</v>
      </c>
      <c r="D274" s="819"/>
      <c r="E274" s="819"/>
      <c r="F274" s="819"/>
      <c r="G274" s="819"/>
      <c r="H274" s="819"/>
      <c r="I274" s="819"/>
      <c r="J274" s="819"/>
      <c r="K274" s="819"/>
      <c r="L274" s="819"/>
      <c r="M274" s="819"/>
      <c r="N274" s="820"/>
      <c r="O274" s="74"/>
      <c r="Q274" s="338"/>
      <c r="R274" s="338"/>
      <c r="S274" s="338"/>
      <c r="T274" s="338"/>
      <c r="U274" s="338"/>
      <c r="V274" s="338"/>
      <c r="W274" s="338"/>
      <c r="X274" s="338"/>
      <c r="Y274" s="338"/>
      <c r="Z274" s="338"/>
    </row>
    <row r="275" spans="1:26" s="622" customFormat="1" ht="13.5" customHeight="1" thickBot="1">
      <c r="A275" s="22"/>
      <c r="B275" s="842"/>
      <c r="C275" s="698"/>
      <c r="D275" s="699"/>
      <c r="E275" s="699"/>
      <c r="F275" s="699"/>
      <c r="G275" s="699"/>
      <c r="H275" s="699"/>
      <c r="I275" s="699"/>
      <c r="J275" s="699"/>
      <c r="K275" s="699"/>
      <c r="L275" s="699"/>
      <c r="M275" s="699"/>
      <c r="N275" s="699"/>
      <c r="O275" s="74"/>
      <c r="Q275" s="338"/>
      <c r="R275" s="338"/>
      <c r="S275" s="338"/>
      <c r="T275" s="338"/>
      <c r="U275" s="338"/>
      <c r="V275" s="338"/>
      <c r="W275" s="338"/>
      <c r="X275" s="338"/>
      <c r="Y275" s="338"/>
      <c r="Z275" s="338"/>
    </row>
    <row r="276" spans="1:26" s="622" customFormat="1" ht="32.1" customHeight="1" thickBot="1">
      <c r="A276" s="22"/>
      <c r="B276" s="73" t="s">
        <v>1371</v>
      </c>
      <c r="C276" s="147"/>
      <c r="D276" s="2" t="s">
        <v>1337</v>
      </c>
      <c r="E276" s="2" t="s">
        <v>293</v>
      </c>
      <c r="F276" s="2" t="s">
        <v>294</v>
      </c>
      <c r="G276" s="2" t="s">
        <v>295</v>
      </c>
      <c r="H276" s="2" t="s">
        <v>296</v>
      </c>
      <c r="I276" s="2" t="s">
        <v>297</v>
      </c>
      <c r="J276" s="2" t="s">
        <v>298</v>
      </c>
      <c r="K276" s="2" t="s">
        <v>1145</v>
      </c>
      <c r="L276" s="2" t="s">
        <v>1146</v>
      </c>
      <c r="M276" s="2" t="s">
        <v>1147</v>
      </c>
      <c r="N276" s="2" t="s">
        <v>1148</v>
      </c>
      <c r="O276" s="74"/>
      <c r="Q276" s="338"/>
      <c r="R276" s="338"/>
      <c r="S276" s="338"/>
      <c r="T276" s="338"/>
      <c r="U276" s="338"/>
      <c r="V276" s="338"/>
      <c r="W276" s="338"/>
      <c r="X276" s="338"/>
      <c r="Y276" s="338"/>
      <c r="Z276" s="338"/>
    </row>
    <row r="277" spans="1:26" s="622" customFormat="1" ht="409.6" thickBot="1">
      <c r="A277" s="22"/>
      <c r="B277" s="840" t="s">
        <v>1561</v>
      </c>
      <c r="C277" s="20" t="s">
        <v>11</v>
      </c>
      <c r="D277" s="5">
        <v>0</v>
      </c>
      <c r="E277" s="50"/>
      <c r="F277" s="50"/>
      <c r="G277" s="50"/>
      <c r="H277" s="50"/>
      <c r="I277" s="50"/>
      <c r="J277" s="5" t="s">
        <v>1344</v>
      </c>
      <c r="K277" s="805" t="s">
        <v>1562</v>
      </c>
      <c r="L277" s="50" t="s">
        <v>81</v>
      </c>
      <c r="M277" s="50" t="s">
        <v>81</v>
      </c>
      <c r="N277" s="50" t="s">
        <v>81</v>
      </c>
      <c r="O277" s="74"/>
      <c r="Q277" s="338"/>
      <c r="R277" s="338"/>
      <c r="S277" s="338"/>
      <c r="T277" s="338"/>
      <c r="U277" s="338"/>
      <c r="V277" s="338"/>
      <c r="W277" s="338"/>
      <c r="X277" s="338"/>
      <c r="Y277" s="338"/>
      <c r="Z277" s="338"/>
    </row>
    <row r="278" spans="1:26" s="622" customFormat="1" ht="13.5" customHeight="1" thickBot="1">
      <c r="A278" s="22"/>
      <c r="B278" s="841"/>
      <c r="C278" s="4" t="s">
        <v>15</v>
      </c>
      <c r="D278" s="50"/>
      <c r="E278" s="50"/>
      <c r="F278" s="50"/>
      <c r="G278" s="50"/>
      <c r="H278" s="50"/>
      <c r="I278" s="50"/>
      <c r="J278" s="349"/>
      <c r="K278" s="349"/>
      <c r="L278" s="349"/>
      <c r="M278" s="349"/>
      <c r="N278" s="718"/>
      <c r="O278" s="74"/>
      <c r="Q278" s="338"/>
      <c r="R278" s="338"/>
      <c r="S278" s="338"/>
      <c r="T278" s="338"/>
      <c r="U278" s="338"/>
      <c r="V278" s="338"/>
      <c r="W278" s="338"/>
      <c r="X278" s="338"/>
      <c r="Y278" s="338"/>
      <c r="Z278" s="338"/>
    </row>
    <row r="279" spans="1:26" s="622" customFormat="1" ht="13.5" customHeight="1" thickBot="1">
      <c r="A279" s="700" t="s">
        <v>1345</v>
      </c>
      <c r="B279" s="841"/>
      <c r="C279" s="818" t="s">
        <v>36</v>
      </c>
      <c r="D279" s="819"/>
      <c r="E279" s="819"/>
      <c r="F279" s="819"/>
      <c r="G279" s="819"/>
      <c r="H279" s="819"/>
      <c r="I279" s="819"/>
      <c r="J279" s="819"/>
      <c r="K279" s="819"/>
      <c r="L279" s="819"/>
      <c r="M279" s="819"/>
      <c r="N279" s="820"/>
      <c r="O279" s="74"/>
      <c r="Q279" s="338"/>
      <c r="R279" s="338"/>
      <c r="S279" s="338"/>
      <c r="T279" s="338"/>
      <c r="U279" s="338"/>
      <c r="V279" s="338"/>
      <c r="W279" s="338"/>
      <c r="X279" s="338"/>
      <c r="Y279" s="338"/>
      <c r="Z279" s="338"/>
    </row>
    <row r="280" spans="1:26" s="622" customFormat="1" ht="13.5" customHeight="1" thickBot="1">
      <c r="A280" s="22"/>
      <c r="B280" s="842"/>
      <c r="C280" s="698"/>
      <c r="D280" s="699"/>
      <c r="E280" s="699"/>
      <c r="F280" s="699"/>
      <c r="G280" s="699"/>
      <c r="H280" s="699"/>
      <c r="I280" s="699"/>
      <c r="J280" s="699"/>
      <c r="K280" s="699"/>
      <c r="L280" s="699"/>
      <c r="M280" s="699"/>
      <c r="N280" s="699"/>
      <c r="O280" s="74"/>
      <c r="Q280" s="338"/>
      <c r="R280" s="338"/>
      <c r="S280" s="338"/>
      <c r="T280" s="338"/>
      <c r="U280" s="338"/>
      <c r="V280" s="338"/>
      <c r="W280" s="338"/>
      <c r="X280" s="338"/>
      <c r="Y280" s="338"/>
      <c r="Z280" s="338"/>
    </row>
    <row r="281" spans="1:26" s="622" customFormat="1" ht="12" thickBot="1">
      <c r="A281" s="828" t="s">
        <v>1320</v>
      </c>
      <c r="B281" s="127" t="s">
        <v>1274</v>
      </c>
      <c r="C281" s="127"/>
      <c r="D281" s="127" t="s">
        <v>61</v>
      </c>
      <c r="E281" s="127"/>
      <c r="F281" s="127"/>
      <c r="G281" s="127" t="s">
        <v>63</v>
      </c>
      <c r="H281" s="56"/>
      <c r="I281" s="56"/>
      <c r="J281" s="56"/>
      <c r="K281" s="56"/>
      <c r="L281" s="56"/>
      <c r="M281" s="56"/>
      <c r="N281" s="850" t="s">
        <v>64</v>
      </c>
      <c r="O281" s="849"/>
      <c r="Q281" s="338"/>
      <c r="R281" s="338"/>
      <c r="S281" s="338"/>
      <c r="T281" s="338"/>
      <c r="U281" s="338"/>
      <c r="V281" s="338"/>
      <c r="W281" s="338"/>
      <c r="X281" s="338"/>
      <c r="Y281" s="338"/>
      <c r="Z281" s="338"/>
    </row>
    <row r="282" spans="1:26" s="622" customFormat="1" ht="12" thickBot="1">
      <c r="A282" s="829"/>
      <c r="B282" s="132"/>
      <c r="C282" s="132"/>
      <c r="D282" s="132"/>
      <c r="E282" s="132"/>
      <c r="F282" s="132"/>
      <c r="G282" s="132"/>
      <c r="H282" s="18"/>
      <c r="I282" s="18"/>
      <c r="J282" s="18"/>
      <c r="K282" s="18"/>
      <c r="L282" s="18"/>
      <c r="M282" s="18"/>
      <c r="N282" s="832"/>
      <c r="O282" s="833"/>
      <c r="Q282" s="338"/>
      <c r="R282" s="338"/>
      <c r="S282" s="338"/>
      <c r="T282" s="338"/>
      <c r="U282" s="338"/>
      <c r="V282" s="338"/>
      <c r="W282" s="338"/>
      <c r="X282" s="338"/>
      <c r="Y282" s="338"/>
      <c r="Z282" s="338"/>
    </row>
    <row r="283" spans="1:26" s="622" customFormat="1" ht="13.5" customHeight="1" thickBot="1">
      <c r="A283" s="828" t="s">
        <v>1346</v>
      </c>
      <c r="B283" s="126" t="s">
        <v>412</v>
      </c>
      <c r="C283" s="17"/>
      <c r="D283" s="834"/>
      <c r="E283" s="835"/>
      <c r="F283" s="835"/>
      <c r="G283" s="835"/>
      <c r="H283" s="835"/>
      <c r="I283" s="835"/>
      <c r="J283" s="835"/>
      <c r="K283" s="835"/>
      <c r="L283" s="835"/>
      <c r="M283" s="835"/>
      <c r="N283" s="835"/>
      <c r="O283" s="836"/>
      <c r="Q283" s="338"/>
      <c r="R283" s="338"/>
      <c r="S283" s="338"/>
      <c r="T283" s="338"/>
      <c r="U283" s="338"/>
      <c r="V283" s="338"/>
      <c r="W283" s="338"/>
      <c r="X283" s="338"/>
      <c r="Y283" s="338"/>
      <c r="Z283" s="338"/>
    </row>
    <row r="284" spans="1:26" s="622" customFormat="1" ht="23.45" thickBot="1">
      <c r="A284" s="829"/>
      <c r="B284" s="132" t="s">
        <v>1206</v>
      </c>
      <c r="C284" s="18"/>
      <c r="D284" s="837"/>
      <c r="E284" s="838"/>
      <c r="F284" s="838"/>
      <c r="G284" s="838"/>
      <c r="H284" s="838"/>
      <c r="I284" s="838"/>
      <c r="J284" s="838"/>
      <c r="K284" s="838"/>
      <c r="L284" s="838"/>
      <c r="M284" s="838"/>
      <c r="N284" s="838"/>
      <c r="O284" s="839"/>
      <c r="Q284" s="338"/>
      <c r="R284" s="338"/>
      <c r="S284" s="338"/>
      <c r="T284" s="338"/>
      <c r="U284" s="338"/>
      <c r="V284" s="338"/>
      <c r="W284" s="338"/>
      <c r="X284" s="338"/>
      <c r="Y284" s="338"/>
      <c r="Z284" s="338"/>
    </row>
  </sheetData>
  <mergeCells count="154">
    <mergeCell ref="A283:A284"/>
    <mergeCell ref="D283:O284"/>
    <mergeCell ref="B272:B275"/>
    <mergeCell ref="C274:N274"/>
    <mergeCell ref="B277:B280"/>
    <mergeCell ref="C279:N279"/>
    <mergeCell ref="A281:A282"/>
    <mergeCell ref="N281:O281"/>
    <mergeCell ref="N282:O282"/>
    <mergeCell ref="C259:N259"/>
    <mergeCell ref="D260:N260"/>
    <mergeCell ref="B262:B265"/>
    <mergeCell ref="C264:N264"/>
    <mergeCell ref="D265:N265"/>
    <mergeCell ref="O267:O270"/>
    <mergeCell ref="C269:N269"/>
    <mergeCell ref="C270:N270"/>
    <mergeCell ref="A215:A216"/>
    <mergeCell ref="N215:O215"/>
    <mergeCell ref="N216:O216"/>
    <mergeCell ref="A217:A218"/>
    <mergeCell ref="D217:O218"/>
    <mergeCell ref="B252:B255"/>
    <mergeCell ref="O252:O265"/>
    <mergeCell ref="C254:N254"/>
    <mergeCell ref="C255:N255"/>
    <mergeCell ref="B257:B258"/>
    <mergeCell ref="O201:O214"/>
    <mergeCell ref="C203:N203"/>
    <mergeCell ref="C204:N204"/>
    <mergeCell ref="C208:N208"/>
    <mergeCell ref="C209:N209"/>
    <mergeCell ref="C213:N213"/>
    <mergeCell ref="C214:N214"/>
    <mergeCell ref="C192:N192"/>
    <mergeCell ref="C193:N193"/>
    <mergeCell ref="A194:A195"/>
    <mergeCell ref="N194:O194"/>
    <mergeCell ref="N195:O195"/>
    <mergeCell ref="A196:A197"/>
    <mergeCell ref="D196:O197"/>
    <mergeCell ref="A170:A171"/>
    <mergeCell ref="N170:O170"/>
    <mergeCell ref="N171:O171"/>
    <mergeCell ref="A172:A173"/>
    <mergeCell ref="D172:O173"/>
    <mergeCell ref="O180:O193"/>
    <mergeCell ref="C182:N182"/>
    <mergeCell ref="C183:N183"/>
    <mergeCell ref="C187:N187"/>
    <mergeCell ref="C188:N188"/>
    <mergeCell ref="C138:N138"/>
    <mergeCell ref="B141:B142"/>
    <mergeCell ref="C143:N143"/>
    <mergeCell ref="C144:N144"/>
    <mergeCell ref="B161:B162"/>
    <mergeCell ref="O161:O169"/>
    <mergeCell ref="C163:N163"/>
    <mergeCell ref="D164:N164"/>
    <mergeCell ref="B166:B167"/>
    <mergeCell ref="C168:N168"/>
    <mergeCell ref="D169:N169"/>
    <mergeCell ref="B146:B147"/>
    <mergeCell ref="C148:N148"/>
    <mergeCell ref="C149:N149"/>
    <mergeCell ref="B125:B128"/>
    <mergeCell ref="C127:N127"/>
    <mergeCell ref="C128:N128"/>
    <mergeCell ref="B130:B133"/>
    <mergeCell ref="C132:N132"/>
    <mergeCell ref="C133:N133"/>
    <mergeCell ref="A109:A110"/>
    <mergeCell ref="D109:O110"/>
    <mergeCell ref="A113:A114"/>
    <mergeCell ref="A115:A118"/>
    <mergeCell ref="O115:O159"/>
    <mergeCell ref="C117:N117"/>
    <mergeCell ref="C118:N118"/>
    <mergeCell ref="B120:B123"/>
    <mergeCell ref="C122:N122"/>
    <mergeCell ref="C123:N123"/>
    <mergeCell ref="A150:A159"/>
    <mergeCell ref="C153:N153"/>
    <mergeCell ref="C154:N154"/>
    <mergeCell ref="B156:B157"/>
    <mergeCell ref="C158:N158"/>
    <mergeCell ref="D159:N159"/>
    <mergeCell ref="B135:B138"/>
    <mergeCell ref="C137:N137"/>
    <mergeCell ref="B102:B105"/>
    <mergeCell ref="O102:O105"/>
    <mergeCell ref="C104:N104"/>
    <mergeCell ref="C105:N105"/>
    <mergeCell ref="A107:A108"/>
    <mergeCell ref="N107:O107"/>
    <mergeCell ref="N108:O108"/>
    <mergeCell ref="B92:B95"/>
    <mergeCell ref="C94:N94"/>
    <mergeCell ref="C95:N95"/>
    <mergeCell ref="O97:O100"/>
    <mergeCell ref="C99:N99"/>
    <mergeCell ref="C100:N100"/>
    <mergeCell ref="A76:A99"/>
    <mergeCell ref="O76:O80"/>
    <mergeCell ref="C79:N79"/>
    <mergeCell ref="C80:N80"/>
    <mergeCell ref="C84:N84"/>
    <mergeCell ref="C85:N85"/>
    <mergeCell ref="O86:O90"/>
    <mergeCell ref="C89:N89"/>
    <mergeCell ref="C90:N90"/>
    <mergeCell ref="A55:A56"/>
    <mergeCell ref="D55:O56"/>
    <mergeCell ref="O62:O65"/>
    <mergeCell ref="C64:N64"/>
    <mergeCell ref="C65:N65"/>
    <mergeCell ref="B67:B70"/>
    <mergeCell ref="O67:O75"/>
    <mergeCell ref="C69:N69"/>
    <mergeCell ref="C70:N70"/>
    <mergeCell ref="C74:N74"/>
    <mergeCell ref="C75:N75"/>
    <mergeCell ref="A53:A54"/>
    <mergeCell ref="N53:O53"/>
    <mergeCell ref="N54:O54"/>
    <mergeCell ref="D36:N36"/>
    <mergeCell ref="G37:N37"/>
    <mergeCell ref="D41:N41"/>
    <mergeCell ref="D42:N42"/>
    <mergeCell ref="D46:N46"/>
    <mergeCell ref="D47:N47"/>
    <mergeCell ref="A24:A51"/>
    <mergeCell ref="B24:B27"/>
    <mergeCell ref="O24:O52"/>
    <mergeCell ref="D26:N26"/>
    <mergeCell ref="D27:N27"/>
    <mergeCell ref="B29:B32"/>
    <mergeCell ref="D31:N31"/>
    <mergeCell ref="G32:N32"/>
    <mergeCell ref="B49:B52"/>
    <mergeCell ref="D51:N51"/>
    <mergeCell ref="D52:N52"/>
    <mergeCell ref="A2:O2"/>
    <mergeCell ref="O3:O12"/>
    <mergeCell ref="A4:A22"/>
    <mergeCell ref="D6:N6"/>
    <mergeCell ref="D7:N7"/>
    <mergeCell ref="D11:N11"/>
    <mergeCell ref="D12:N12"/>
    <mergeCell ref="O13:O22"/>
    <mergeCell ref="D16:N16"/>
    <mergeCell ref="D17:N17"/>
    <mergeCell ref="D21:N21"/>
    <mergeCell ref="D22:N22"/>
  </mergeCells>
  <hyperlinks>
    <hyperlink ref="A1" r:id="rId1" xr:uid="{16DB7BC2-CCDF-4526-948C-47C81FF02AF1}"/>
  </hyperlinks>
  <pageMargins left="0.7" right="0.7" top="0.75" bottom="0.75" header="0.3" footer="0.3"/>
  <pageSetup paperSize="8" scale="10" orientation="landscape" r:id="rId2"/>
  <headerFooter>
    <oddHeader>&amp;L&amp;"Calibri"&amp;10&amp;K000000 OFFICIAL&amp;1#_x000D_</oddHeader>
    <oddFooter>&amp;L_x000D_&amp;1#&amp;"Calibri"&amp;10&amp;K000000 OFFICIAL</oddFooter>
  </headerFooter>
  <rowBreaks count="5" manualBreakCount="5">
    <brk id="47" max="38" man="1"/>
    <brk id="72" max="38" man="1"/>
    <brk id="107" max="38" man="1"/>
    <brk id="138" max="38" man="1"/>
    <brk id="250" max="38" man="1"/>
  </rowBreaks>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C3484-7D7D-4245-A20C-3763E6D2EF0F}">
  <sheetPr>
    <pageSetUpPr fitToPage="1"/>
  </sheetPr>
  <dimension ref="A1:Z284"/>
  <sheetViews>
    <sheetView tabSelected="1" view="pageBreakPreview" topLeftCell="A73" zoomScale="59" zoomScaleNormal="70" zoomScaleSheetLayoutView="70" workbookViewId="0">
      <selection activeCell="J278" sqref="J278"/>
    </sheetView>
  </sheetViews>
  <sheetFormatPr defaultColWidth="8.5703125" defaultRowHeight="11.45"/>
  <cols>
    <col min="1" max="1" width="33.85546875" style="338" customWidth="1"/>
    <col min="2" max="2" width="54.42578125" style="338" customWidth="1"/>
    <col min="3" max="3" width="20.85546875" style="338" customWidth="1"/>
    <col min="4" max="4" width="27.5703125" style="338" customWidth="1"/>
    <col min="5" max="5" width="0.42578125" style="338" customWidth="1"/>
    <col min="6" max="6" width="20.85546875" style="338" customWidth="1"/>
    <col min="7" max="7" width="25.42578125" style="338" customWidth="1"/>
    <col min="8" max="8" width="26.140625" style="338" customWidth="1"/>
    <col min="9" max="9" width="23.42578125" style="338" customWidth="1"/>
    <col min="10" max="14" width="20.85546875" style="338" customWidth="1"/>
    <col min="15" max="15" width="35.85546875" style="338" customWidth="1"/>
    <col min="16" max="16" width="9.140625" style="622" customWidth="1"/>
    <col min="17" max="17" width="8.5703125" style="338"/>
    <col min="18" max="19" width="0" style="338" hidden="1" customWidth="1"/>
    <col min="20" max="20" width="8.5703125" style="338"/>
    <col min="21" max="21" width="6.85546875" style="338" hidden="1" customWidth="1"/>
    <col min="22" max="28" width="0" style="338" hidden="1" customWidth="1"/>
    <col min="29" max="16384" width="8.5703125" style="338"/>
  </cols>
  <sheetData>
    <row r="1" spans="1:26" ht="12" thickBot="1">
      <c r="A1" s="339" t="s">
        <v>1</v>
      </c>
      <c r="B1" s="335"/>
      <c r="C1" s="335"/>
      <c r="D1" s="335"/>
      <c r="E1" s="335"/>
      <c r="F1" s="335"/>
      <c r="G1" s="335"/>
      <c r="H1" s="335"/>
      <c r="I1" s="335"/>
      <c r="J1" s="335"/>
      <c r="K1" s="335"/>
      <c r="L1" s="335"/>
      <c r="M1" s="335"/>
    </row>
    <row r="2" spans="1:26" ht="34.5" customHeight="1" thickBot="1">
      <c r="A2" s="917" t="s">
        <v>2</v>
      </c>
      <c r="B2" s="827"/>
      <c r="C2" s="827"/>
      <c r="D2" s="827"/>
      <c r="E2" s="827"/>
      <c r="F2" s="827"/>
      <c r="G2" s="827"/>
      <c r="H2" s="827"/>
      <c r="I2" s="827"/>
      <c r="J2" s="827"/>
      <c r="K2" s="827"/>
      <c r="L2" s="827"/>
      <c r="M2" s="827"/>
      <c r="N2" s="827"/>
      <c r="O2" s="826"/>
      <c r="P2" s="623" t="s">
        <v>1144</v>
      </c>
    </row>
    <row r="3" spans="1:26" ht="43.5" customHeight="1" thickBot="1">
      <c r="A3" s="125" t="s">
        <v>3</v>
      </c>
      <c r="B3" s="1" t="s">
        <v>4</v>
      </c>
      <c r="C3" s="1"/>
      <c r="D3" s="2" t="s">
        <v>292</v>
      </c>
      <c r="E3" s="2" t="s">
        <v>293</v>
      </c>
      <c r="F3" s="2" t="s">
        <v>294</v>
      </c>
      <c r="G3" s="2" t="s">
        <v>295</v>
      </c>
      <c r="H3" s="2" t="s">
        <v>296</v>
      </c>
      <c r="I3" s="2" t="s">
        <v>297</v>
      </c>
      <c r="J3" s="2" t="s">
        <v>298</v>
      </c>
      <c r="K3" s="2" t="s">
        <v>1145</v>
      </c>
      <c r="L3" s="2" t="s">
        <v>1146</v>
      </c>
      <c r="M3" s="2" t="s">
        <v>1147</v>
      </c>
      <c r="N3" s="2" t="s">
        <v>1148</v>
      </c>
      <c r="O3" s="855"/>
      <c r="V3" s="338">
        <v>2022</v>
      </c>
      <c r="W3" s="338">
        <v>2030</v>
      </c>
      <c r="X3" s="338" t="s">
        <v>146</v>
      </c>
    </row>
    <row r="4" spans="1:26" ht="12" thickBot="1">
      <c r="A4" s="882" t="s">
        <v>1149</v>
      </c>
      <c r="B4" s="3" t="s">
        <v>1150</v>
      </c>
      <c r="C4" s="4" t="s">
        <v>11</v>
      </c>
      <c r="D4" s="5">
        <v>439</v>
      </c>
      <c r="E4" s="52"/>
      <c r="F4" s="50"/>
      <c r="G4" s="50"/>
      <c r="H4" s="5">
        <v>350</v>
      </c>
      <c r="I4" s="50"/>
      <c r="J4" s="5" t="s">
        <v>1151</v>
      </c>
      <c r="K4" s="50"/>
      <c r="L4" s="50"/>
      <c r="M4" s="114" t="s">
        <v>1152</v>
      </c>
      <c r="N4" s="8">
        <v>258</v>
      </c>
      <c r="O4" s="856"/>
      <c r="P4" s="622" t="s">
        <v>1153</v>
      </c>
      <c r="V4" s="343">
        <v>350</v>
      </c>
      <c r="W4" s="343">
        <v>70</v>
      </c>
      <c r="X4" s="343">
        <f>+(V4-W4)/8</f>
        <v>35</v>
      </c>
    </row>
    <row r="5" spans="1:26" ht="36.6" thickBot="1">
      <c r="A5" s="883"/>
      <c r="B5" s="6"/>
      <c r="C5" s="130" t="s">
        <v>15</v>
      </c>
      <c r="D5" s="7"/>
      <c r="E5" s="52"/>
      <c r="F5" s="52" t="s">
        <v>1154</v>
      </c>
      <c r="G5" s="52"/>
      <c r="H5" s="205" t="s">
        <v>1155</v>
      </c>
      <c r="I5" s="52"/>
      <c r="J5" s="8"/>
      <c r="K5" s="701"/>
      <c r="L5" s="52"/>
      <c r="M5" s="8"/>
      <c r="N5" s="8"/>
      <c r="O5" s="856"/>
      <c r="V5" s="344">
        <v>22</v>
      </c>
      <c r="W5" s="344">
        <v>12</v>
      </c>
      <c r="X5" s="344">
        <f>+(V5-W5)/8</f>
        <v>1.25</v>
      </c>
    </row>
    <row r="6" spans="1:26" ht="12" thickBot="1">
      <c r="A6" s="883"/>
      <c r="B6" s="6"/>
      <c r="C6" s="9"/>
      <c r="D6" s="818" t="s">
        <v>16</v>
      </c>
      <c r="E6" s="819"/>
      <c r="F6" s="819"/>
      <c r="G6" s="819"/>
      <c r="H6" s="819"/>
      <c r="I6" s="819"/>
      <c r="J6" s="819"/>
      <c r="K6" s="819"/>
      <c r="L6" s="819"/>
      <c r="M6" s="819"/>
      <c r="N6" s="820"/>
      <c r="O6" s="856"/>
      <c r="V6" s="338">
        <v>31</v>
      </c>
      <c r="W6" s="338">
        <v>20</v>
      </c>
      <c r="X6" s="338">
        <f>+(V6-W6)/8</f>
        <v>1.375</v>
      </c>
    </row>
    <row r="7" spans="1:26" ht="12" thickBot="1">
      <c r="A7" s="883"/>
      <c r="B7" s="10"/>
      <c r="C7" s="11"/>
      <c r="D7" s="821" t="s">
        <v>1156</v>
      </c>
      <c r="E7" s="822"/>
      <c r="F7" s="822"/>
      <c r="G7" s="822"/>
      <c r="H7" s="822"/>
      <c r="I7" s="822"/>
      <c r="J7" s="822"/>
      <c r="K7" s="822"/>
      <c r="L7" s="822"/>
      <c r="M7" s="822"/>
      <c r="N7" s="823"/>
      <c r="O7" s="856"/>
      <c r="V7" s="345">
        <v>48</v>
      </c>
      <c r="W7" s="345">
        <v>25</v>
      </c>
      <c r="X7" s="345">
        <f>+(V7-W7)/8</f>
        <v>2.875</v>
      </c>
    </row>
    <row r="8" spans="1:26" ht="34.5" customHeight="1" thickBot="1">
      <c r="A8" s="883"/>
      <c r="B8" s="1" t="s">
        <v>18</v>
      </c>
      <c r="C8" s="1"/>
      <c r="D8" s="2" t="s">
        <v>292</v>
      </c>
      <c r="E8" s="2" t="s">
        <v>293</v>
      </c>
      <c r="F8" s="2" t="s">
        <v>294</v>
      </c>
      <c r="G8" s="2" t="s">
        <v>295</v>
      </c>
      <c r="H8" s="2" t="s">
        <v>296</v>
      </c>
      <c r="I8" s="2" t="s">
        <v>297</v>
      </c>
      <c r="J8" s="2" t="s">
        <v>298</v>
      </c>
      <c r="K8" s="2" t="s">
        <v>1145</v>
      </c>
      <c r="L8" s="2" t="s">
        <v>1146</v>
      </c>
      <c r="M8" s="2" t="s">
        <v>1147</v>
      </c>
      <c r="N8" s="2" t="s">
        <v>1148</v>
      </c>
      <c r="O8" s="856"/>
      <c r="V8" s="12" t="s">
        <v>149</v>
      </c>
      <c r="W8" s="343" t="s">
        <v>150</v>
      </c>
      <c r="X8" s="338" t="s">
        <v>151</v>
      </c>
      <c r="Y8" s="338" t="s">
        <v>152</v>
      </c>
      <c r="Z8" s="345" t="s">
        <v>153</v>
      </c>
    </row>
    <row r="9" spans="1:26" ht="12" thickBot="1">
      <c r="A9" s="883"/>
      <c r="B9" s="3" t="s">
        <v>154</v>
      </c>
      <c r="C9" s="4" t="s">
        <v>11</v>
      </c>
      <c r="D9" s="5" t="s">
        <v>20</v>
      </c>
      <c r="E9" s="78"/>
      <c r="F9" s="50"/>
      <c r="G9" s="50"/>
      <c r="H9" s="5">
        <v>22</v>
      </c>
      <c r="I9" s="50"/>
      <c r="J9" s="5" t="s">
        <v>1157</v>
      </c>
      <c r="K9" s="50"/>
      <c r="L9" s="50"/>
      <c r="M9" s="114" t="s">
        <v>1158</v>
      </c>
      <c r="N9" s="8">
        <v>18</v>
      </c>
      <c r="O9" s="856"/>
      <c r="P9" s="622" t="s">
        <v>1159</v>
      </c>
      <c r="V9" s="338">
        <v>2023</v>
      </c>
      <c r="W9" s="343">
        <f>+V4-X4</f>
        <v>315</v>
      </c>
      <c r="X9" s="344">
        <f>+V5-X5</f>
        <v>20.75</v>
      </c>
      <c r="Y9" s="338">
        <f>+V6-X6</f>
        <v>29.625</v>
      </c>
      <c r="Z9" s="345">
        <f>+V7-X7</f>
        <v>45.125</v>
      </c>
    </row>
    <row r="10" spans="1:26" ht="36.6" thickBot="1">
      <c r="A10" s="883"/>
      <c r="B10" s="6"/>
      <c r="C10" s="130" t="s">
        <v>15</v>
      </c>
      <c r="D10" s="7"/>
      <c r="E10" s="52"/>
      <c r="F10" s="52" t="s">
        <v>1160</v>
      </c>
      <c r="G10" s="52"/>
      <c r="H10" s="205" t="s">
        <v>1155</v>
      </c>
      <c r="I10" s="52"/>
      <c r="J10" s="8"/>
      <c r="K10" s="701"/>
      <c r="L10" s="52"/>
      <c r="M10" s="8"/>
      <c r="N10" s="8"/>
      <c r="O10" s="856"/>
      <c r="V10" s="338">
        <v>2024</v>
      </c>
      <c r="W10" s="343">
        <f>+W9-X4</f>
        <v>280</v>
      </c>
      <c r="X10" s="344">
        <f>+X9-X5</f>
        <v>19.5</v>
      </c>
      <c r="Y10" s="338">
        <f>+Y9-X6</f>
        <v>28.25</v>
      </c>
      <c r="Z10" s="345">
        <f>+Z9-X7</f>
        <v>42.25</v>
      </c>
    </row>
    <row r="11" spans="1:26" ht="12" thickBot="1">
      <c r="A11" s="883"/>
      <c r="B11" s="6"/>
      <c r="C11" s="9"/>
      <c r="D11" s="818" t="s">
        <v>16</v>
      </c>
      <c r="E11" s="819"/>
      <c r="F11" s="819"/>
      <c r="G11" s="819"/>
      <c r="H11" s="819"/>
      <c r="I11" s="819"/>
      <c r="J11" s="819"/>
      <c r="K11" s="819"/>
      <c r="L11" s="819"/>
      <c r="M11" s="819"/>
      <c r="N11" s="820"/>
      <c r="O11" s="856"/>
      <c r="V11" s="338">
        <v>2025</v>
      </c>
      <c r="W11" s="343">
        <f>+W10-X4</f>
        <v>245</v>
      </c>
      <c r="X11" s="344">
        <f>+X10-X5</f>
        <v>18.25</v>
      </c>
      <c r="Y11" s="338">
        <f>+Y10-X6</f>
        <v>26.875</v>
      </c>
      <c r="Z11" s="345">
        <f>+Z10-X7</f>
        <v>39.375</v>
      </c>
    </row>
    <row r="12" spans="1:26" ht="12" thickBot="1">
      <c r="A12" s="883"/>
      <c r="B12" s="10"/>
      <c r="C12" s="11"/>
      <c r="D12" s="821" t="s">
        <v>1161</v>
      </c>
      <c r="E12" s="822"/>
      <c r="F12" s="822"/>
      <c r="G12" s="822"/>
      <c r="H12" s="822"/>
      <c r="I12" s="822"/>
      <c r="J12" s="822"/>
      <c r="K12" s="822"/>
      <c r="L12" s="822"/>
      <c r="M12" s="822"/>
      <c r="N12" s="823"/>
      <c r="O12" s="857"/>
    </row>
    <row r="13" spans="1:26" ht="36.6" customHeight="1" thickBot="1">
      <c r="A13" s="883"/>
      <c r="B13" s="1" t="s">
        <v>23</v>
      </c>
      <c r="C13" s="1"/>
      <c r="D13" s="2" t="s">
        <v>292</v>
      </c>
      <c r="E13" s="2" t="s">
        <v>293</v>
      </c>
      <c r="F13" s="2" t="s">
        <v>294</v>
      </c>
      <c r="G13" s="2" t="s">
        <v>295</v>
      </c>
      <c r="H13" s="2" t="s">
        <v>296</v>
      </c>
      <c r="I13" s="2" t="s">
        <v>297</v>
      </c>
      <c r="J13" s="2" t="s">
        <v>298</v>
      </c>
      <c r="K13" s="2" t="s">
        <v>1145</v>
      </c>
      <c r="L13" s="2" t="s">
        <v>1146</v>
      </c>
      <c r="M13" s="2" t="s">
        <v>1147</v>
      </c>
      <c r="N13" s="2" t="s">
        <v>1148</v>
      </c>
      <c r="O13" s="855"/>
    </row>
    <row r="14" spans="1:26" ht="12.95" customHeight="1" thickBot="1">
      <c r="A14" s="883"/>
      <c r="B14" s="3"/>
      <c r="C14" s="4" t="s">
        <v>11</v>
      </c>
      <c r="D14" s="5" t="s">
        <v>24</v>
      </c>
      <c r="E14" s="52"/>
      <c r="F14" s="50"/>
      <c r="G14" s="50"/>
      <c r="H14" s="5">
        <v>48</v>
      </c>
      <c r="I14" s="50"/>
      <c r="J14" s="5" t="s">
        <v>1162</v>
      </c>
      <c r="K14" s="50"/>
      <c r="L14" s="50"/>
      <c r="M14" s="114" t="s">
        <v>1163</v>
      </c>
      <c r="N14" s="8">
        <v>35</v>
      </c>
      <c r="O14" s="856"/>
      <c r="P14" s="622" t="s">
        <v>1159</v>
      </c>
    </row>
    <row r="15" spans="1:26" ht="36.6" thickBot="1">
      <c r="A15" s="883"/>
      <c r="B15" s="6" t="s">
        <v>1164</v>
      </c>
      <c r="C15" s="130" t="s">
        <v>15</v>
      </c>
      <c r="D15" s="7"/>
      <c r="E15" s="52"/>
      <c r="F15" s="52" t="s">
        <v>1165</v>
      </c>
      <c r="G15" s="52"/>
      <c r="H15" s="205" t="s">
        <v>1155</v>
      </c>
      <c r="I15" s="52"/>
      <c r="J15" s="8"/>
      <c r="K15" s="701"/>
      <c r="L15" s="52"/>
      <c r="M15" s="8"/>
      <c r="N15" s="8"/>
      <c r="O15" s="856"/>
    </row>
    <row r="16" spans="1:26" ht="12" thickBot="1">
      <c r="A16" s="883"/>
      <c r="B16" s="6"/>
      <c r="C16" s="9"/>
      <c r="D16" s="818" t="s">
        <v>16</v>
      </c>
      <c r="E16" s="819"/>
      <c r="F16" s="819"/>
      <c r="G16" s="819"/>
      <c r="H16" s="819"/>
      <c r="I16" s="819"/>
      <c r="J16" s="819"/>
      <c r="K16" s="819"/>
      <c r="L16" s="819"/>
      <c r="M16" s="819"/>
      <c r="N16" s="820"/>
      <c r="O16" s="856"/>
    </row>
    <row r="17" spans="1:15" ht="12" thickBot="1">
      <c r="A17" s="883"/>
      <c r="B17" s="10"/>
      <c r="C17" s="11"/>
      <c r="D17" s="821" t="s">
        <v>1161</v>
      </c>
      <c r="E17" s="822"/>
      <c r="F17" s="822"/>
      <c r="G17" s="822"/>
      <c r="H17" s="822"/>
      <c r="I17" s="822"/>
      <c r="J17" s="822"/>
      <c r="K17" s="822"/>
      <c r="L17" s="822"/>
      <c r="M17" s="822"/>
      <c r="N17" s="823"/>
      <c r="O17" s="856"/>
    </row>
    <row r="18" spans="1:15" ht="33.6" customHeight="1" thickBot="1">
      <c r="A18" s="883"/>
      <c r="B18" s="1" t="s">
        <v>27</v>
      </c>
      <c r="C18" s="1"/>
      <c r="D18" s="2" t="s">
        <v>1166</v>
      </c>
      <c r="E18" s="2" t="s">
        <v>293</v>
      </c>
      <c r="F18" s="2"/>
      <c r="G18" s="2"/>
      <c r="H18" s="2"/>
      <c r="I18" s="2" t="s">
        <v>297</v>
      </c>
      <c r="J18" s="2" t="s">
        <v>298</v>
      </c>
      <c r="K18" s="2" t="s">
        <v>1145</v>
      </c>
      <c r="L18" s="2" t="s">
        <v>1146</v>
      </c>
      <c r="M18" s="2" t="s">
        <v>1147</v>
      </c>
      <c r="N18" s="2" t="s">
        <v>1148</v>
      </c>
      <c r="O18" s="856"/>
    </row>
    <row r="19" spans="1:15" ht="54" customHeight="1" thickBot="1">
      <c r="A19" s="883"/>
      <c r="B19" s="81" t="s">
        <v>1167</v>
      </c>
      <c r="C19" s="4" t="s">
        <v>11</v>
      </c>
      <c r="D19" s="5" t="s">
        <v>1168</v>
      </c>
      <c r="E19" s="52"/>
      <c r="F19" s="50"/>
      <c r="G19" s="50"/>
      <c r="H19" s="50"/>
      <c r="I19" s="50" t="s">
        <v>1169</v>
      </c>
      <c r="J19" s="5" t="s">
        <v>1170</v>
      </c>
      <c r="K19" s="50"/>
      <c r="L19" s="50"/>
      <c r="M19" s="114" t="s">
        <v>1171</v>
      </c>
      <c r="N19" s="8" t="s">
        <v>1172</v>
      </c>
      <c r="O19" s="856"/>
    </row>
    <row r="20" spans="1:15" ht="12" thickBot="1">
      <c r="A20" s="883"/>
      <c r="B20" s="6"/>
      <c r="C20" s="130" t="s">
        <v>15</v>
      </c>
      <c r="D20" s="7"/>
      <c r="E20" s="52"/>
      <c r="F20" s="50"/>
      <c r="G20" s="52"/>
      <c r="H20" s="52"/>
      <c r="I20" s="52"/>
      <c r="J20" s="8"/>
      <c r="K20" s="701"/>
      <c r="L20" s="52"/>
      <c r="M20" s="8"/>
      <c r="N20" s="8"/>
      <c r="O20" s="856"/>
    </row>
    <row r="21" spans="1:15" ht="12" thickBot="1">
      <c r="A21" s="883"/>
      <c r="B21" s="6"/>
      <c r="C21" s="9"/>
      <c r="D21" s="818" t="s">
        <v>16</v>
      </c>
      <c r="E21" s="819"/>
      <c r="F21" s="819"/>
      <c r="G21" s="819"/>
      <c r="H21" s="819"/>
      <c r="I21" s="819"/>
      <c r="J21" s="819"/>
      <c r="K21" s="819"/>
      <c r="L21" s="819"/>
      <c r="M21" s="819"/>
      <c r="N21" s="820"/>
      <c r="O21" s="856"/>
    </row>
    <row r="22" spans="1:15" ht="12" thickBot="1">
      <c r="A22" s="883"/>
      <c r="B22" s="10"/>
      <c r="C22" s="11"/>
      <c r="D22" s="821" t="s">
        <v>30</v>
      </c>
      <c r="E22" s="822"/>
      <c r="F22" s="822"/>
      <c r="G22" s="822"/>
      <c r="H22" s="822"/>
      <c r="I22" s="822"/>
      <c r="J22" s="822"/>
      <c r="K22" s="822"/>
      <c r="L22" s="822"/>
      <c r="M22" s="822"/>
      <c r="N22" s="823"/>
      <c r="O22" s="857"/>
    </row>
    <row r="23" spans="1:15" ht="38.1" customHeight="1" thickBot="1">
      <c r="A23" s="13" t="s">
        <v>40</v>
      </c>
      <c r="B23" s="14" t="s">
        <v>41</v>
      </c>
      <c r="C23" s="14"/>
      <c r="D23" s="2" t="s">
        <v>292</v>
      </c>
      <c r="E23" s="77" t="s">
        <v>293</v>
      </c>
      <c r="F23" s="2" t="s">
        <v>294</v>
      </c>
      <c r="G23" s="2" t="s">
        <v>295</v>
      </c>
      <c r="H23" s="2" t="s">
        <v>296</v>
      </c>
      <c r="I23" s="2" t="s">
        <v>297</v>
      </c>
      <c r="J23" s="2" t="s">
        <v>298</v>
      </c>
      <c r="K23" s="2" t="s">
        <v>1145</v>
      </c>
      <c r="L23" s="2" t="s">
        <v>1146</v>
      </c>
      <c r="M23" s="2" t="s">
        <v>1147</v>
      </c>
      <c r="N23" s="2" t="s">
        <v>1148</v>
      </c>
      <c r="O23" s="49" t="s">
        <v>43</v>
      </c>
    </row>
    <row r="24" spans="1:15" ht="72.599999999999994" customHeight="1" thickBot="1">
      <c r="A24" s="882" t="s">
        <v>1173</v>
      </c>
      <c r="B24" s="882" t="s">
        <v>1347</v>
      </c>
      <c r="C24" s="4" t="s">
        <v>11</v>
      </c>
      <c r="D24" s="48">
        <v>0.108</v>
      </c>
      <c r="E24" s="64">
        <v>0.108</v>
      </c>
      <c r="F24" s="69"/>
      <c r="G24" s="47">
        <v>0.11</v>
      </c>
      <c r="H24" s="47">
        <v>0.12</v>
      </c>
      <c r="I24" s="47">
        <v>0.13</v>
      </c>
      <c r="J24" s="47" t="s">
        <v>1175</v>
      </c>
      <c r="K24" s="47" t="s">
        <v>1176</v>
      </c>
      <c r="L24" s="47" t="s">
        <v>1177</v>
      </c>
      <c r="M24" s="47" t="s">
        <v>1178</v>
      </c>
      <c r="N24" s="47" t="s">
        <v>1179</v>
      </c>
      <c r="O24" s="853" t="s">
        <v>745</v>
      </c>
    </row>
    <row r="25" spans="1:15" ht="237" customHeight="1" thickBot="1">
      <c r="A25" s="883"/>
      <c r="B25" s="883"/>
      <c r="C25" s="130" t="s">
        <v>15</v>
      </c>
      <c r="D25" s="7"/>
      <c r="E25" s="65"/>
      <c r="F25" s="69"/>
      <c r="G25" s="323" t="s">
        <v>645</v>
      </c>
      <c r="H25" s="321" t="s">
        <v>933</v>
      </c>
      <c r="I25" s="323" t="s">
        <v>1180</v>
      </c>
      <c r="J25" s="8" t="s">
        <v>1563</v>
      </c>
      <c r="K25" s="8"/>
      <c r="L25" s="8"/>
      <c r="M25" s="8"/>
      <c r="N25" s="8"/>
      <c r="O25" s="853"/>
    </row>
    <row r="26" spans="1:15" ht="12.95" customHeight="1" thickBot="1">
      <c r="A26" s="883"/>
      <c r="B26" s="883"/>
      <c r="C26" s="9"/>
      <c r="D26" s="818" t="s">
        <v>36</v>
      </c>
      <c r="E26" s="819"/>
      <c r="F26" s="819"/>
      <c r="G26" s="819"/>
      <c r="H26" s="819"/>
      <c r="I26" s="819"/>
      <c r="J26" s="819"/>
      <c r="K26" s="819"/>
      <c r="L26" s="819"/>
      <c r="M26" s="819"/>
      <c r="N26" s="820"/>
      <c r="O26" s="853"/>
    </row>
    <row r="27" spans="1:15" ht="12" customHeight="1" thickBot="1">
      <c r="A27" s="883"/>
      <c r="B27" s="884"/>
      <c r="C27" s="11"/>
      <c r="D27" s="821" t="s">
        <v>1181</v>
      </c>
      <c r="E27" s="822"/>
      <c r="F27" s="822"/>
      <c r="G27" s="822"/>
      <c r="H27" s="822"/>
      <c r="I27" s="822"/>
      <c r="J27" s="822"/>
      <c r="K27" s="822"/>
      <c r="L27" s="822"/>
      <c r="M27" s="822"/>
      <c r="N27" s="823"/>
      <c r="O27" s="853"/>
    </row>
    <row r="28" spans="1:15" ht="35.450000000000003" customHeight="1" thickBot="1">
      <c r="A28" s="883"/>
      <c r="B28" s="14" t="s">
        <v>48</v>
      </c>
      <c r="C28" s="14"/>
      <c r="D28" s="2" t="s">
        <v>400</v>
      </c>
      <c r="E28" s="77" t="s">
        <v>293</v>
      </c>
      <c r="F28" s="2" t="s">
        <v>294</v>
      </c>
      <c r="G28" s="2" t="s">
        <v>295</v>
      </c>
      <c r="H28" s="2" t="s">
        <v>296</v>
      </c>
      <c r="I28" s="2" t="s">
        <v>297</v>
      </c>
      <c r="J28" s="2" t="s">
        <v>298</v>
      </c>
      <c r="K28" s="2" t="s">
        <v>1145</v>
      </c>
      <c r="L28" s="2" t="s">
        <v>1146</v>
      </c>
      <c r="M28" s="2" t="s">
        <v>1147</v>
      </c>
      <c r="N28" s="2" t="s">
        <v>1148</v>
      </c>
      <c r="O28" s="853"/>
    </row>
    <row r="29" spans="1:15" ht="93.6" customHeight="1" thickBot="1">
      <c r="A29" s="883"/>
      <c r="B29" s="882" t="s">
        <v>1182</v>
      </c>
      <c r="C29" s="4" t="s">
        <v>11</v>
      </c>
      <c r="D29" s="8" t="s">
        <v>1183</v>
      </c>
      <c r="E29" s="7"/>
      <c r="F29" s="7"/>
      <c r="G29" s="7"/>
      <c r="H29" s="7"/>
      <c r="I29" s="7"/>
      <c r="J29" s="702">
        <v>24</v>
      </c>
      <c r="K29" s="703">
        <v>28</v>
      </c>
      <c r="L29" s="703">
        <v>32</v>
      </c>
      <c r="M29" s="703">
        <v>36</v>
      </c>
      <c r="N29" s="704" t="s">
        <v>1184</v>
      </c>
      <c r="O29" s="853"/>
    </row>
    <row r="30" spans="1:15" ht="97.5" customHeight="1" thickBot="1">
      <c r="A30" s="883"/>
      <c r="B30" s="883"/>
      <c r="C30" s="130" t="s">
        <v>15</v>
      </c>
      <c r="D30" s="7"/>
      <c r="E30" s="7"/>
      <c r="F30" s="7"/>
      <c r="G30" s="7"/>
      <c r="H30" s="7"/>
      <c r="I30" s="7"/>
      <c r="J30" s="8" t="s">
        <v>1564</v>
      </c>
      <c r="K30" s="8"/>
      <c r="L30" s="8"/>
      <c r="M30" s="8"/>
      <c r="N30" s="8"/>
      <c r="O30" s="853"/>
    </row>
    <row r="31" spans="1:15" ht="12.95" customHeight="1" thickBot="1">
      <c r="A31" s="883"/>
      <c r="B31" s="883"/>
      <c r="C31" s="9"/>
      <c r="D31" s="818" t="s">
        <v>36</v>
      </c>
      <c r="E31" s="819"/>
      <c r="F31" s="819"/>
      <c r="G31" s="819"/>
      <c r="H31" s="819"/>
      <c r="I31" s="819"/>
      <c r="J31" s="819"/>
      <c r="K31" s="819"/>
      <c r="L31" s="819"/>
      <c r="M31" s="819"/>
      <c r="N31" s="820"/>
      <c r="O31" s="853"/>
    </row>
    <row r="32" spans="1:15" ht="12.95" customHeight="1" thickBot="1">
      <c r="A32" s="883"/>
      <c r="B32" s="884"/>
      <c r="C32" s="11"/>
      <c r="D32" s="131"/>
      <c r="E32" s="123"/>
      <c r="F32" s="123"/>
      <c r="G32" s="825"/>
      <c r="H32" s="827"/>
      <c r="I32" s="827"/>
      <c r="J32" s="827"/>
      <c r="K32" s="827"/>
      <c r="L32" s="827"/>
      <c r="M32" s="827"/>
      <c r="N32" s="826"/>
      <c r="O32" s="853"/>
    </row>
    <row r="33" spans="1:15" ht="32.450000000000003" customHeight="1" thickBot="1">
      <c r="A33" s="883"/>
      <c r="B33" s="14" t="s">
        <v>50</v>
      </c>
      <c r="C33" s="14"/>
      <c r="D33" s="2" t="s">
        <v>292</v>
      </c>
      <c r="E33" s="77" t="s">
        <v>293</v>
      </c>
      <c r="F33" s="2" t="s">
        <v>294</v>
      </c>
      <c r="G33" s="2" t="s">
        <v>295</v>
      </c>
      <c r="H33" s="2" t="s">
        <v>296</v>
      </c>
      <c r="I33" s="2" t="s">
        <v>297</v>
      </c>
      <c r="J33" s="2" t="s">
        <v>298</v>
      </c>
      <c r="K33" s="2" t="s">
        <v>1145</v>
      </c>
      <c r="L33" s="2" t="s">
        <v>1146</v>
      </c>
      <c r="M33" s="2" t="s">
        <v>1147</v>
      </c>
      <c r="N33" s="2" t="s">
        <v>1148</v>
      </c>
      <c r="O33" s="853"/>
    </row>
    <row r="34" spans="1:15" ht="23.45" thickBot="1">
      <c r="A34" s="883"/>
      <c r="B34" s="3" t="s">
        <v>1185</v>
      </c>
      <c r="C34" s="4" t="s">
        <v>11</v>
      </c>
      <c r="D34" s="47">
        <v>0.26</v>
      </c>
      <c r="E34" s="67"/>
      <c r="F34" s="47">
        <v>0.34</v>
      </c>
      <c r="G34" s="47">
        <v>0.42</v>
      </c>
      <c r="H34" s="47">
        <v>0.49</v>
      </c>
      <c r="I34" s="47">
        <v>0.56999999999999995</v>
      </c>
      <c r="J34" s="47" t="s">
        <v>1186</v>
      </c>
      <c r="K34" s="705">
        <v>0.65</v>
      </c>
      <c r="L34" s="706">
        <v>0.7</v>
      </c>
      <c r="M34" s="706">
        <v>0.75</v>
      </c>
      <c r="N34" s="706">
        <v>0.75</v>
      </c>
      <c r="O34" s="853"/>
    </row>
    <row r="35" spans="1:15" ht="76.5" customHeight="1" thickBot="1">
      <c r="A35" s="883"/>
      <c r="B35" s="6"/>
      <c r="C35" s="130" t="s">
        <v>15</v>
      </c>
      <c r="D35" s="7"/>
      <c r="E35" s="69"/>
      <c r="F35" s="321" t="s">
        <v>642</v>
      </c>
      <c r="G35" s="322" t="s">
        <v>643</v>
      </c>
      <c r="H35" s="324" t="s">
        <v>930</v>
      </c>
      <c r="I35" s="324" t="s">
        <v>1187</v>
      </c>
      <c r="J35" s="8" t="s">
        <v>1565</v>
      </c>
      <c r="K35" s="8"/>
      <c r="L35" s="8"/>
      <c r="M35" s="8"/>
      <c r="N35" s="8"/>
      <c r="O35" s="853"/>
    </row>
    <row r="36" spans="1:15" ht="12" thickBot="1">
      <c r="A36" s="883"/>
      <c r="B36" s="6"/>
      <c r="C36" s="9"/>
      <c r="D36" s="818" t="s">
        <v>36</v>
      </c>
      <c r="E36" s="819"/>
      <c r="F36" s="819"/>
      <c r="G36" s="819"/>
      <c r="H36" s="819"/>
      <c r="I36" s="819"/>
      <c r="J36" s="819"/>
      <c r="K36" s="819"/>
      <c r="L36" s="819"/>
      <c r="M36" s="819"/>
      <c r="N36" s="820"/>
      <c r="O36" s="853"/>
    </row>
    <row r="37" spans="1:15" ht="12" hidden="1" thickBot="1">
      <c r="A37" s="883"/>
      <c r="B37" s="10"/>
      <c r="C37" s="11"/>
      <c r="D37" s="131"/>
      <c r="E37" s="123"/>
      <c r="F37" s="123"/>
      <c r="G37" s="825" t="s">
        <v>307</v>
      </c>
      <c r="H37" s="827"/>
      <c r="I37" s="827"/>
      <c r="J37" s="827"/>
      <c r="K37" s="827"/>
      <c r="L37" s="827"/>
      <c r="M37" s="827"/>
      <c r="N37" s="826"/>
      <c r="O37" s="853"/>
    </row>
    <row r="38" spans="1:15" ht="36.950000000000003" customHeight="1" thickBot="1">
      <c r="A38" s="883"/>
      <c r="B38" s="14" t="s">
        <v>52</v>
      </c>
      <c r="C38" s="14"/>
      <c r="D38" s="15" t="s">
        <v>1166</v>
      </c>
      <c r="E38" s="77" t="s">
        <v>293</v>
      </c>
      <c r="F38" s="2"/>
      <c r="G38" s="2"/>
      <c r="H38" s="2"/>
      <c r="I38" s="2" t="s">
        <v>297</v>
      </c>
      <c r="J38" s="2" t="s">
        <v>298</v>
      </c>
      <c r="K38" s="2" t="s">
        <v>1145</v>
      </c>
      <c r="L38" s="2" t="s">
        <v>1146</v>
      </c>
      <c r="M38" s="2" t="s">
        <v>1147</v>
      </c>
      <c r="N38" s="2" t="s">
        <v>1148</v>
      </c>
      <c r="O38" s="853"/>
    </row>
    <row r="39" spans="1:15" ht="46.5" thickBot="1">
      <c r="A39" s="883"/>
      <c r="B39" s="3" t="s">
        <v>1189</v>
      </c>
      <c r="C39" s="4" t="s">
        <v>11</v>
      </c>
      <c r="D39" s="173" t="s">
        <v>1190</v>
      </c>
      <c r="E39" s="67"/>
      <c r="F39" s="7"/>
      <c r="G39" s="7"/>
      <c r="H39" s="7"/>
      <c r="I39" s="7" t="s">
        <v>1169</v>
      </c>
      <c r="J39" s="707">
        <v>0.8</v>
      </c>
      <c r="K39" s="704">
        <v>0.81</v>
      </c>
      <c r="L39" s="704">
        <v>0.82</v>
      </c>
      <c r="M39" s="704">
        <v>0.83</v>
      </c>
      <c r="N39" s="708" t="s">
        <v>1191</v>
      </c>
      <c r="O39" s="853"/>
    </row>
    <row r="40" spans="1:15" ht="66" customHeight="1" thickBot="1">
      <c r="A40" s="883"/>
      <c r="B40" s="6"/>
      <c r="C40" s="130" t="s">
        <v>15</v>
      </c>
      <c r="D40" s="7"/>
      <c r="E40" s="7"/>
      <c r="F40" s="7"/>
      <c r="G40" s="7"/>
      <c r="H40" s="7"/>
      <c r="I40" s="7"/>
      <c r="J40" s="8" t="s">
        <v>1566</v>
      </c>
      <c r="K40" s="8"/>
      <c r="L40" s="8"/>
      <c r="M40" s="8"/>
      <c r="N40" s="8"/>
      <c r="O40" s="853"/>
    </row>
    <row r="41" spans="1:15" ht="12" thickBot="1">
      <c r="A41" s="883"/>
      <c r="B41" s="6"/>
      <c r="C41" s="9"/>
      <c r="D41" s="818" t="s">
        <v>36</v>
      </c>
      <c r="E41" s="819"/>
      <c r="F41" s="819"/>
      <c r="G41" s="819"/>
      <c r="H41" s="819"/>
      <c r="I41" s="819"/>
      <c r="J41" s="819"/>
      <c r="K41" s="819"/>
      <c r="L41" s="819"/>
      <c r="M41" s="819"/>
      <c r="N41" s="820"/>
      <c r="O41" s="853"/>
    </row>
    <row r="42" spans="1:15" ht="12" thickBot="1">
      <c r="A42" s="883"/>
      <c r="B42" s="10"/>
      <c r="C42" s="11"/>
      <c r="D42" s="1034" t="s">
        <v>1348</v>
      </c>
      <c r="E42" s="1035"/>
      <c r="F42" s="1035"/>
      <c r="G42" s="1035"/>
      <c r="H42" s="1035"/>
      <c r="I42" s="1035"/>
      <c r="J42" s="1035"/>
      <c r="K42" s="1035"/>
      <c r="L42" s="1035"/>
      <c r="M42" s="1035"/>
      <c r="N42" s="1036"/>
      <c r="O42" s="853"/>
    </row>
    <row r="43" spans="1:15" ht="37.5" customHeight="1" thickBot="1">
      <c r="A43" s="883"/>
      <c r="B43" s="14" t="s">
        <v>55</v>
      </c>
      <c r="C43" s="14"/>
      <c r="D43" s="15" t="s">
        <v>1194</v>
      </c>
      <c r="E43" s="77" t="s">
        <v>293</v>
      </c>
      <c r="F43" s="2"/>
      <c r="G43" s="2"/>
      <c r="H43" s="2"/>
      <c r="I43" s="2" t="s">
        <v>297</v>
      </c>
      <c r="J43" s="2" t="s">
        <v>298</v>
      </c>
      <c r="K43" s="2" t="s">
        <v>1145</v>
      </c>
      <c r="L43" s="2" t="s">
        <v>1146</v>
      </c>
      <c r="M43" s="2" t="s">
        <v>1147</v>
      </c>
      <c r="N43" s="2" t="s">
        <v>1148</v>
      </c>
      <c r="O43" s="853"/>
    </row>
    <row r="44" spans="1:15" ht="46.5" thickBot="1">
      <c r="A44" s="883"/>
      <c r="B44" s="3" t="s">
        <v>1195</v>
      </c>
      <c r="C44" s="4" t="s">
        <v>11</v>
      </c>
      <c r="D44" s="709">
        <v>92000</v>
      </c>
      <c r="E44" s="67"/>
      <c r="F44" s="7"/>
      <c r="G44" s="7"/>
      <c r="H44" s="7"/>
      <c r="I44" s="7" t="s">
        <v>1169</v>
      </c>
      <c r="J44" s="641">
        <v>40000</v>
      </c>
      <c r="K44" s="641">
        <v>90000</v>
      </c>
      <c r="L44" s="641">
        <v>93000</v>
      </c>
      <c r="M44" s="641">
        <v>94000</v>
      </c>
      <c r="N44" s="641">
        <v>95000</v>
      </c>
      <c r="O44" s="853"/>
    </row>
    <row r="45" spans="1:15" ht="46.5" thickBot="1">
      <c r="A45" s="883"/>
      <c r="B45" s="6"/>
      <c r="C45" s="130" t="s">
        <v>15</v>
      </c>
      <c r="D45" s="7"/>
      <c r="E45" s="7"/>
      <c r="F45" s="7"/>
      <c r="G45" s="7"/>
      <c r="H45" s="7"/>
      <c r="I45" s="7"/>
      <c r="J45" s="8" t="s">
        <v>1567</v>
      </c>
      <c r="K45" s="8"/>
      <c r="L45" s="8"/>
      <c r="M45" s="8"/>
      <c r="N45" s="8"/>
      <c r="O45" s="853"/>
    </row>
    <row r="46" spans="1:15" ht="12" thickBot="1">
      <c r="A46" s="883"/>
      <c r="B46" s="6"/>
      <c r="C46" s="9"/>
      <c r="D46" s="818" t="s">
        <v>36</v>
      </c>
      <c r="E46" s="819"/>
      <c r="F46" s="819"/>
      <c r="G46" s="819"/>
      <c r="H46" s="819"/>
      <c r="I46" s="819"/>
      <c r="J46" s="819"/>
      <c r="K46" s="819"/>
      <c r="L46" s="819"/>
      <c r="M46" s="819"/>
      <c r="N46" s="820"/>
      <c r="O46" s="853"/>
    </row>
    <row r="47" spans="1:15" ht="12" thickBot="1">
      <c r="A47" s="883"/>
      <c r="B47" s="10"/>
      <c r="C47" s="11"/>
      <c r="D47" s="1034" t="s">
        <v>1349</v>
      </c>
      <c r="E47" s="1035"/>
      <c r="F47" s="1035"/>
      <c r="G47" s="1035"/>
      <c r="H47" s="1035"/>
      <c r="I47" s="1035"/>
      <c r="J47" s="1035"/>
      <c r="K47" s="1035"/>
      <c r="L47" s="1035"/>
      <c r="M47" s="1035"/>
      <c r="N47" s="1036"/>
      <c r="O47" s="853"/>
    </row>
    <row r="48" spans="1:15" ht="36.950000000000003" customHeight="1" thickBot="1">
      <c r="A48" s="883"/>
      <c r="B48" s="14" t="s">
        <v>1350</v>
      </c>
      <c r="C48" s="14"/>
      <c r="D48" s="15" t="s">
        <v>400</v>
      </c>
      <c r="E48" s="77" t="s">
        <v>293</v>
      </c>
      <c r="F48" s="2" t="s">
        <v>294</v>
      </c>
      <c r="G48" s="2" t="s">
        <v>295</v>
      </c>
      <c r="H48" s="2" t="s">
        <v>296</v>
      </c>
      <c r="I48" s="2" t="s">
        <v>297</v>
      </c>
      <c r="J48" s="2" t="s">
        <v>298</v>
      </c>
      <c r="K48" s="2" t="s">
        <v>1145</v>
      </c>
      <c r="L48" s="2" t="s">
        <v>1146</v>
      </c>
      <c r="M48" s="2" t="s">
        <v>1147</v>
      </c>
      <c r="N48" s="2" t="s">
        <v>1148</v>
      </c>
      <c r="O48" s="853"/>
    </row>
    <row r="49" spans="1:15" ht="102" customHeight="1" thickBot="1">
      <c r="A49" s="883"/>
      <c r="B49" s="882" t="s">
        <v>1351</v>
      </c>
      <c r="C49" s="4" t="s">
        <v>11</v>
      </c>
      <c r="D49" s="5" t="s">
        <v>406</v>
      </c>
      <c r="E49" s="170" t="s">
        <v>57</v>
      </c>
      <c r="F49" s="69"/>
      <c r="G49" s="5">
        <v>0</v>
      </c>
      <c r="H49" s="420">
        <v>0.7</v>
      </c>
      <c r="I49" s="356">
        <v>0.7</v>
      </c>
      <c r="J49" s="47" t="s">
        <v>1199</v>
      </c>
      <c r="K49" s="47" t="s">
        <v>1200</v>
      </c>
      <c r="L49" s="47" t="s">
        <v>1200</v>
      </c>
      <c r="M49" s="47" t="s">
        <v>1200</v>
      </c>
      <c r="N49" s="47" t="s">
        <v>1200</v>
      </c>
      <c r="O49" s="853"/>
    </row>
    <row r="50" spans="1:15" ht="46.5" thickBot="1">
      <c r="A50" s="883"/>
      <c r="B50" s="883"/>
      <c r="C50" s="130" t="s">
        <v>15</v>
      </c>
      <c r="D50" s="7"/>
      <c r="E50" s="65"/>
      <c r="F50" s="322" t="s">
        <v>646</v>
      </c>
      <c r="G50" s="323" t="s">
        <v>647</v>
      </c>
      <c r="H50" s="322" t="s">
        <v>936</v>
      </c>
      <c r="I50" s="321" t="s">
        <v>1201</v>
      </c>
      <c r="J50" s="8" t="s">
        <v>1568</v>
      </c>
      <c r="K50" s="8"/>
      <c r="L50" s="8"/>
      <c r="M50" s="8"/>
      <c r="N50" s="8"/>
      <c r="O50" s="853"/>
    </row>
    <row r="51" spans="1:15" ht="12" thickBot="1">
      <c r="A51" s="883"/>
      <c r="B51" s="883"/>
      <c r="C51" s="9"/>
      <c r="D51" s="818" t="s">
        <v>36</v>
      </c>
      <c r="E51" s="819"/>
      <c r="F51" s="819"/>
      <c r="G51" s="819"/>
      <c r="H51" s="819"/>
      <c r="I51" s="819"/>
      <c r="J51" s="819"/>
      <c r="K51" s="819"/>
      <c r="L51" s="819"/>
      <c r="M51" s="819"/>
      <c r="N51" s="820"/>
      <c r="O51" s="853"/>
    </row>
    <row r="52" spans="1:15" ht="12" thickBot="1">
      <c r="A52" s="6"/>
      <c r="B52" s="884"/>
      <c r="C52" s="11"/>
      <c r="D52" s="821" t="s">
        <v>1202</v>
      </c>
      <c r="E52" s="822"/>
      <c r="F52" s="822"/>
      <c r="G52" s="822"/>
      <c r="H52" s="822"/>
      <c r="I52" s="822"/>
      <c r="J52" s="822"/>
      <c r="K52" s="822"/>
      <c r="L52" s="822"/>
      <c r="M52" s="822"/>
      <c r="N52" s="823"/>
      <c r="O52" s="853"/>
    </row>
    <row r="53" spans="1:15" ht="12" thickBot="1">
      <c r="A53" s="828" t="s">
        <v>1203</v>
      </c>
      <c r="B53" s="127" t="s">
        <v>1204</v>
      </c>
      <c r="C53" s="127"/>
      <c r="D53" s="132" t="s">
        <v>61</v>
      </c>
      <c r="E53" s="132"/>
      <c r="F53" s="132"/>
      <c r="G53" s="132" t="s">
        <v>63</v>
      </c>
      <c r="H53" s="18"/>
      <c r="I53" s="18"/>
      <c r="J53" s="18"/>
      <c r="K53" s="18"/>
      <c r="L53" s="18"/>
      <c r="M53" s="18"/>
      <c r="N53" s="832" t="s">
        <v>410</v>
      </c>
      <c r="O53" s="860"/>
    </row>
    <row r="54" spans="1:15" ht="12" thickBot="1">
      <c r="A54" s="829"/>
      <c r="B54" s="132"/>
      <c r="C54" s="132"/>
      <c r="D54" s="132"/>
      <c r="E54" s="132"/>
      <c r="F54" s="132"/>
      <c r="G54" s="132"/>
      <c r="H54" s="18"/>
      <c r="I54" s="18"/>
      <c r="J54" s="18"/>
      <c r="K54" s="18"/>
      <c r="L54" s="18"/>
      <c r="M54" s="18"/>
      <c r="N54" s="832"/>
      <c r="O54" s="833"/>
    </row>
    <row r="55" spans="1:15" ht="12" thickBot="1">
      <c r="A55" s="828" t="s">
        <v>1205</v>
      </c>
      <c r="B55" s="126" t="s">
        <v>412</v>
      </c>
      <c r="C55" s="17"/>
      <c r="D55" s="834"/>
      <c r="E55" s="835"/>
      <c r="F55" s="835"/>
      <c r="G55" s="835"/>
      <c r="H55" s="835"/>
      <c r="I55" s="835"/>
      <c r="J55" s="835"/>
      <c r="K55" s="835"/>
      <c r="L55" s="835"/>
      <c r="M55" s="835"/>
      <c r="N55" s="835"/>
      <c r="O55" s="836"/>
    </row>
    <row r="56" spans="1:15" ht="23.45" thickBot="1">
      <c r="A56" s="829"/>
      <c r="B56" s="132" t="s">
        <v>1206</v>
      </c>
      <c r="C56" s="18"/>
      <c r="D56" s="837"/>
      <c r="E56" s="838"/>
      <c r="F56" s="838"/>
      <c r="G56" s="838"/>
      <c r="H56" s="838"/>
      <c r="I56" s="838"/>
      <c r="J56" s="838"/>
      <c r="K56" s="838"/>
      <c r="L56" s="838"/>
      <c r="M56" s="838"/>
      <c r="N56" s="838"/>
      <c r="O56" s="839"/>
    </row>
    <row r="57" spans="1:15" ht="12" thickBot="1">
      <c r="A57" s="12"/>
      <c r="B57" s="12"/>
      <c r="C57" s="12"/>
      <c r="D57" s="12"/>
      <c r="E57" s="12"/>
      <c r="F57" s="12"/>
      <c r="G57" s="12"/>
      <c r="H57" s="12"/>
      <c r="I57" s="12"/>
      <c r="J57" s="12"/>
      <c r="K57" s="12"/>
      <c r="L57" s="12"/>
      <c r="M57" s="12"/>
      <c r="N57" s="12"/>
      <c r="O57" s="12"/>
    </row>
    <row r="58" spans="1:15" ht="12" hidden="1" thickBot="1">
      <c r="A58" s="12"/>
      <c r="B58" s="12"/>
      <c r="C58" s="12"/>
      <c r="D58" s="12"/>
      <c r="E58" s="12"/>
      <c r="F58" s="12"/>
      <c r="G58" s="12"/>
      <c r="H58" s="12"/>
      <c r="I58" s="12"/>
      <c r="J58" s="12"/>
      <c r="K58" s="12"/>
      <c r="L58" s="12"/>
      <c r="M58" s="12"/>
      <c r="N58" s="12"/>
      <c r="O58" s="12"/>
    </row>
    <row r="59" spans="1:15" ht="12" hidden="1" thickBot="1">
      <c r="A59" s="12"/>
      <c r="B59" s="12"/>
      <c r="C59" s="12"/>
      <c r="D59" s="12"/>
      <c r="E59" s="12"/>
      <c r="F59" s="12"/>
      <c r="G59" s="12"/>
      <c r="H59" s="12"/>
      <c r="I59" s="12"/>
      <c r="J59" s="12"/>
      <c r="K59" s="12"/>
      <c r="L59" s="12"/>
      <c r="M59" s="12"/>
      <c r="N59" s="12"/>
      <c r="O59" s="12"/>
    </row>
    <row r="60" spans="1:15" ht="12" hidden="1" thickBot="1">
      <c r="A60" s="12"/>
      <c r="B60" s="12"/>
      <c r="C60" s="12"/>
      <c r="D60" s="12"/>
      <c r="E60" s="12"/>
      <c r="F60" s="12"/>
      <c r="G60" s="12"/>
      <c r="H60" s="12"/>
      <c r="I60" s="12"/>
      <c r="J60" s="12"/>
      <c r="K60" s="12"/>
      <c r="L60" s="12"/>
      <c r="M60" s="12"/>
      <c r="N60" s="12"/>
      <c r="O60" s="12"/>
    </row>
    <row r="61" spans="1:15" ht="27.95" customHeight="1" thickBot="1">
      <c r="A61" s="13" t="s">
        <v>69</v>
      </c>
      <c r="B61" s="14" t="s">
        <v>70</v>
      </c>
      <c r="C61" s="58"/>
      <c r="D61" s="15" t="s">
        <v>400</v>
      </c>
      <c r="E61" s="102" t="s">
        <v>293</v>
      </c>
      <c r="F61" s="2" t="s">
        <v>294</v>
      </c>
      <c r="G61" s="2" t="s">
        <v>295</v>
      </c>
      <c r="H61" s="2" t="s">
        <v>296</v>
      </c>
      <c r="I61" s="2" t="s">
        <v>297</v>
      </c>
      <c r="J61" s="2" t="s">
        <v>298</v>
      </c>
      <c r="K61" s="2" t="s">
        <v>1145</v>
      </c>
      <c r="L61" s="2" t="s">
        <v>1146</v>
      </c>
      <c r="M61" s="2" t="s">
        <v>1147</v>
      </c>
      <c r="N61" s="2" t="s">
        <v>1148</v>
      </c>
      <c r="O61" s="16" t="s">
        <v>43</v>
      </c>
    </row>
    <row r="62" spans="1:15" ht="192.75" customHeight="1" thickBot="1">
      <c r="A62" s="710" t="s">
        <v>1352</v>
      </c>
      <c r="B62" s="3" t="s">
        <v>1208</v>
      </c>
      <c r="C62" s="4" t="s">
        <v>11</v>
      </c>
      <c r="D62" s="5" t="s">
        <v>1209</v>
      </c>
      <c r="E62" s="346" t="s">
        <v>326</v>
      </c>
      <c r="F62" s="8" t="s">
        <v>1210</v>
      </c>
      <c r="G62" s="5" t="s">
        <v>1211</v>
      </c>
      <c r="H62" s="5" t="s">
        <v>1212</v>
      </c>
      <c r="I62" s="5" t="s">
        <v>943</v>
      </c>
      <c r="J62" s="5" t="s">
        <v>1213</v>
      </c>
      <c r="K62" s="5" t="s">
        <v>1214</v>
      </c>
      <c r="L62" s="5" t="s">
        <v>1214</v>
      </c>
      <c r="M62" s="5" t="s">
        <v>1214</v>
      </c>
      <c r="N62" s="5" t="s">
        <v>1214</v>
      </c>
      <c r="O62" s="852" t="s">
        <v>1215</v>
      </c>
    </row>
    <row r="63" spans="1:15" ht="242.1" thickBot="1">
      <c r="A63" s="6"/>
      <c r="B63" s="6"/>
      <c r="C63" s="130" t="s">
        <v>15</v>
      </c>
      <c r="D63" s="7"/>
      <c r="E63" s="8"/>
      <c r="F63" s="322" t="s">
        <v>1216</v>
      </c>
      <c r="G63" s="322" t="s">
        <v>1217</v>
      </c>
      <c r="H63" s="322" t="s">
        <v>1218</v>
      </c>
      <c r="I63" s="321" t="s">
        <v>1219</v>
      </c>
      <c r="J63" s="8" t="s">
        <v>1569</v>
      </c>
      <c r="K63" s="8"/>
      <c r="L63" s="8"/>
      <c r="M63" s="8"/>
      <c r="N63" s="8"/>
      <c r="O63" s="853"/>
    </row>
    <row r="64" spans="1:15" ht="12" thickBot="1">
      <c r="A64" s="6"/>
      <c r="B64" s="6"/>
      <c r="C64" s="818" t="s">
        <v>36</v>
      </c>
      <c r="D64" s="819"/>
      <c r="E64" s="819"/>
      <c r="F64" s="819"/>
      <c r="G64" s="819"/>
      <c r="H64" s="819"/>
      <c r="I64" s="819"/>
      <c r="J64" s="819"/>
      <c r="K64" s="819"/>
      <c r="L64" s="819"/>
      <c r="M64" s="819"/>
      <c r="N64" s="820"/>
      <c r="O64" s="853"/>
    </row>
    <row r="65" spans="1:16" ht="16.5" customHeight="1" thickBot="1">
      <c r="A65" s="6"/>
      <c r="B65" s="10"/>
      <c r="C65" s="821" t="s">
        <v>418</v>
      </c>
      <c r="D65" s="822"/>
      <c r="E65" s="822"/>
      <c r="F65" s="822"/>
      <c r="G65" s="822"/>
      <c r="H65" s="822"/>
      <c r="I65" s="822"/>
      <c r="J65" s="822"/>
      <c r="K65" s="822"/>
      <c r="L65" s="822"/>
      <c r="M65" s="822"/>
      <c r="N65" s="823"/>
      <c r="O65" s="854"/>
    </row>
    <row r="66" spans="1:16" ht="23.45" customHeight="1" thickBot="1">
      <c r="A66" s="6"/>
      <c r="B66" s="1" t="s">
        <v>78</v>
      </c>
      <c r="C66" s="1"/>
      <c r="D66" s="2" t="s">
        <v>1220</v>
      </c>
      <c r="E66" s="77" t="s">
        <v>293</v>
      </c>
      <c r="F66" s="2" t="s">
        <v>294</v>
      </c>
      <c r="G66" s="2" t="s">
        <v>295</v>
      </c>
      <c r="H66" s="2" t="s">
        <v>296</v>
      </c>
      <c r="I66" s="2" t="s">
        <v>297</v>
      </c>
      <c r="J66" s="2" t="s">
        <v>298</v>
      </c>
      <c r="K66" s="2" t="s">
        <v>1145</v>
      </c>
      <c r="L66" s="2" t="s">
        <v>1146</v>
      </c>
      <c r="M66" s="2" t="s">
        <v>1147</v>
      </c>
      <c r="N66" s="2" t="s">
        <v>1148</v>
      </c>
      <c r="O66" s="16" t="s">
        <v>43</v>
      </c>
    </row>
    <row r="67" spans="1:16" ht="128.44999999999999" customHeight="1" thickBot="1">
      <c r="A67" s="6"/>
      <c r="B67" s="882" t="s">
        <v>1221</v>
      </c>
      <c r="C67" s="20" t="s">
        <v>11</v>
      </c>
      <c r="D67" s="5" t="s">
        <v>1222</v>
      </c>
      <c r="E67" s="346" t="s">
        <v>326</v>
      </c>
      <c r="F67" s="52"/>
      <c r="G67" s="50"/>
      <c r="H67" s="645"/>
      <c r="I67" s="50"/>
      <c r="J67" s="5" t="s">
        <v>1223</v>
      </c>
      <c r="K67" s="5" t="s">
        <v>1224</v>
      </c>
      <c r="L67" s="5" t="s">
        <v>1225</v>
      </c>
      <c r="M67" s="5" t="s">
        <v>1226</v>
      </c>
      <c r="N67" s="5" t="s">
        <v>1227</v>
      </c>
      <c r="O67" s="1029" t="s">
        <v>1228</v>
      </c>
    </row>
    <row r="68" spans="1:16" ht="242.1" thickBot="1">
      <c r="A68" s="6"/>
      <c r="B68" s="883"/>
      <c r="C68" s="4" t="s">
        <v>15</v>
      </c>
      <c r="D68" s="21"/>
      <c r="E68" s="8"/>
      <c r="F68" s="52"/>
      <c r="G68" s="52"/>
      <c r="H68" s="52"/>
      <c r="I68" s="646"/>
      <c r="J68" s="8" t="s">
        <v>1570</v>
      </c>
      <c r="K68" s="8"/>
      <c r="L68" s="8"/>
      <c r="M68" s="8"/>
      <c r="N68" s="8"/>
      <c r="O68" s="1030"/>
    </row>
    <row r="69" spans="1:16" ht="12.95" customHeight="1" thickBot="1">
      <c r="A69" s="6"/>
      <c r="B69" s="883"/>
      <c r="C69" s="818" t="s">
        <v>36</v>
      </c>
      <c r="D69" s="819"/>
      <c r="E69" s="819"/>
      <c r="F69" s="819"/>
      <c r="G69" s="819"/>
      <c r="H69" s="819"/>
      <c r="I69" s="819"/>
      <c r="J69" s="819"/>
      <c r="K69" s="819"/>
      <c r="L69" s="819"/>
      <c r="M69" s="819"/>
      <c r="N69" s="820"/>
      <c r="O69" s="1030"/>
    </row>
    <row r="70" spans="1:16" ht="12.95" customHeight="1" thickBot="1">
      <c r="A70" s="6"/>
      <c r="B70" s="884"/>
      <c r="C70" s="1028" t="s">
        <v>1229</v>
      </c>
      <c r="D70" s="1005"/>
      <c r="E70" s="1005"/>
      <c r="F70" s="1005"/>
      <c r="G70" s="1005"/>
      <c r="H70" s="1005"/>
      <c r="I70" s="1005"/>
      <c r="J70" s="1005"/>
      <c r="K70" s="1005"/>
      <c r="L70" s="1005"/>
      <c r="M70" s="1005"/>
      <c r="N70" s="1006"/>
      <c r="O70" s="1030"/>
    </row>
    <row r="71" spans="1:16" ht="23.45" customHeight="1" thickBot="1">
      <c r="A71" s="6"/>
      <c r="B71" s="1" t="s">
        <v>85</v>
      </c>
      <c r="C71" s="1"/>
      <c r="D71" s="2" t="s">
        <v>1220</v>
      </c>
      <c r="E71" s="77" t="s">
        <v>293</v>
      </c>
      <c r="F71" s="2" t="s">
        <v>294</v>
      </c>
      <c r="G71" s="2" t="s">
        <v>295</v>
      </c>
      <c r="H71" s="2" t="s">
        <v>296</v>
      </c>
      <c r="I71" s="2" t="s">
        <v>297</v>
      </c>
      <c r="J71" s="2" t="s">
        <v>298</v>
      </c>
      <c r="K71" s="2" t="s">
        <v>1145</v>
      </c>
      <c r="L71" s="2" t="s">
        <v>1146</v>
      </c>
      <c r="M71" s="2" t="s">
        <v>1147</v>
      </c>
      <c r="N71" s="2" t="s">
        <v>1148</v>
      </c>
      <c r="O71" s="1030"/>
    </row>
    <row r="72" spans="1:16" s="652" customFormat="1" ht="48.75" customHeight="1" thickBot="1">
      <c r="A72" s="647"/>
      <c r="B72" s="3" t="s">
        <v>1353</v>
      </c>
      <c r="C72" s="20" t="s">
        <v>11</v>
      </c>
      <c r="D72" s="641">
        <v>469000</v>
      </c>
      <c r="E72" s="648"/>
      <c r="F72" s="649"/>
      <c r="G72" s="143"/>
      <c r="H72" s="143"/>
      <c r="I72" s="650"/>
      <c r="J72" s="641">
        <v>100000</v>
      </c>
      <c r="K72" s="641">
        <v>120000</v>
      </c>
      <c r="L72" s="641">
        <v>150000</v>
      </c>
      <c r="M72" s="641">
        <v>180000</v>
      </c>
      <c r="N72" s="5" t="s">
        <v>1231</v>
      </c>
      <c r="O72" s="1030"/>
      <c r="P72" s="651"/>
    </row>
    <row r="73" spans="1:16" ht="127.5" customHeight="1" thickBot="1">
      <c r="A73" s="6"/>
      <c r="B73" s="653"/>
      <c r="C73" s="4" t="s">
        <v>15</v>
      </c>
      <c r="D73" s="21"/>
      <c r="E73" s="8"/>
      <c r="F73" s="52"/>
      <c r="G73" s="52"/>
      <c r="H73" s="52"/>
      <c r="I73" s="52"/>
      <c r="J73" s="8" t="s">
        <v>1571</v>
      </c>
      <c r="K73" s="8"/>
      <c r="L73" s="8"/>
      <c r="M73" s="8"/>
      <c r="N73" s="8"/>
      <c r="O73" s="1030"/>
    </row>
    <row r="74" spans="1:16" ht="12" thickBot="1">
      <c r="A74" s="6"/>
      <c r="B74" s="6"/>
      <c r="C74" s="818" t="s">
        <v>36</v>
      </c>
      <c r="D74" s="819"/>
      <c r="E74" s="819"/>
      <c r="F74" s="819"/>
      <c r="G74" s="819"/>
      <c r="H74" s="819"/>
      <c r="I74" s="819"/>
      <c r="J74" s="819"/>
      <c r="K74" s="819"/>
      <c r="L74" s="819"/>
      <c r="M74" s="819"/>
      <c r="N74" s="820"/>
      <c r="O74" s="1030"/>
    </row>
    <row r="75" spans="1:16" ht="12" thickBot="1">
      <c r="A75" s="10"/>
      <c r="B75" s="10"/>
      <c r="C75" s="1034" t="s">
        <v>1232</v>
      </c>
      <c r="D75" s="1035"/>
      <c r="E75" s="1035"/>
      <c r="F75" s="1035"/>
      <c r="G75" s="1035"/>
      <c r="H75" s="1035"/>
      <c r="I75" s="1035"/>
      <c r="J75" s="1035"/>
      <c r="K75" s="1035"/>
      <c r="L75" s="1035"/>
      <c r="M75" s="1035"/>
      <c r="N75" s="1036"/>
      <c r="O75" s="1031"/>
    </row>
    <row r="76" spans="1:16" s="347" customFormat="1" ht="23.1" customHeight="1" thickBot="1">
      <c r="A76" s="844"/>
      <c r="B76" s="73" t="s">
        <v>88</v>
      </c>
      <c r="C76" s="14"/>
      <c r="D76" s="15" t="s">
        <v>400</v>
      </c>
      <c r="E76" s="2" t="s">
        <v>293</v>
      </c>
      <c r="F76" s="2" t="s">
        <v>294</v>
      </c>
      <c r="G76" s="2" t="s">
        <v>295</v>
      </c>
      <c r="H76" s="2" t="s">
        <v>296</v>
      </c>
      <c r="I76" s="2" t="s">
        <v>297</v>
      </c>
      <c r="J76" s="2" t="s">
        <v>298</v>
      </c>
      <c r="K76" s="2" t="s">
        <v>1145</v>
      </c>
      <c r="L76" s="2" t="s">
        <v>1146</v>
      </c>
      <c r="M76" s="2" t="s">
        <v>1147</v>
      </c>
      <c r="N76" s="2" t="s">
        <v>1148</v>
      </c>
      <c r="O76" s="853"/>
      <c r="P76" s="622"/>
    </row>
    <row r="77" spans="1:16" s="347" customFormat="1" ht="92.45" thickBot="1">
      <c r="A77" s="844"/>
      <c r="B77" s="3" t="s">
        <v>1354</v>
      </c>
      <c r="C77" s="20" t="s">
        <v>11</v>
      </c>
      <c r="D77" s="5">
        <v>0</v>
      </c>
      <c r="E77" s="79"/>
      <c r="F77" s="355"/>
      <c r="G77" s="355"/>
      <c r="H77" s="8" t="s">
        <v>760</v>
      </c>
      <c r="I77" s="8" t="s">
        <v>977</v>
      </c>
      <c r="J77" s="8" t="s">
        <v>1237</v>
      </c>
      <c r="K77" s="8" t="s">
        <v>1237</v>
      </c>
      <c r="L77" s="8" t="s">
        <v>1237</v>
      </c>
      <c r="M77" s="8" t="s">
        <v>1237</v>
      </c>
      <c r="N77" s="8" t="s">
        <v>1237</v>
      </c>
      <c r="O77" s="853"/>
      <c r="P77" s="622"/>
    </row>
    <row r="78" spans="1:16" s="347" customFormat="1" ht="231" customHeight="1" thickBot="1">
      <c r="A78" s="844"/>
      <c r="B78" s="6"/>
      <c r="C78" s="4" t="s">
        <v>15</v>
      </c>
      <c r="D78" s="301"/>
      <c r="E78" s="355"/>
      <c r="F78" s="355"/>
      <c r="G78" s="355"/>
      <c r="H78" s="322" t="s">
        <v>978</v>
      </c>
      <c r="I78" s="322" t="s">
        <v>1238</v>
      </c>
      <c r="J78" s="8" t="s">
        <v>1572</v>
      </c>
      <c r="K78" s="8"/>
      <c r="L78" s="8"/>
      <c r="M78" s="8"/>
      <c r="N78" s="8"/>
      <c r="O78" s="853"/>
      <c r="P78" s="622"/>
    </row>
    <row r="79" spans="1:16" s="347" customFormat="1" ht="12" thickBot="1">
      <c r="A79" s="844"/>
      <c r="B79" s="6"/>
      <c r="C79" s="818" t="s">
        <v>36</v>
      </c>
      <c r="D79" s="819"/>
      <c r="E79" s="819"/>
      <c r="F79" s="819"/>
      <c r="G79" s="819"/>
      <c r="H79" s="819"/>
      <c r="I79" s="819"/>
      <c r="J79" s="819"/>
      <c r="K79" s="819"/>
      <c r="L79" s="819"/>
      <c r="M79" s="819"/>
      <c r="N79" s="820"/>
      <c r="O79" s="853"/>
      <c r="P79" s="622"/>
    </row>
    <row r="80" spans="1:16" s="347" customFormat="1" ht="12" thickBot="1">
      <c r="A80" s="844"/>
      <c r="B80" s="10"/>
      <c r="C80" s="821" t="s">
        <v>1355</v>
      </c>
      <c r="D80" s="822"/>
      <c r="E80" s="822"/>
      <c r="F80" s="822"/>
      <c r="G80" s="822"/>
      <c r="H80" s="822"/>
      <c r="I80" s="822"/>
      <c r="J80" s="822"/>
      <c r="K80" s="822"/>
      <c r="L80" s="822"/>
      <c r="M80" s="822"/>
      <c r="N80" s="823"/>
      <c r="O80" s="854"/>
      <c r="P80" s="622"/>
    </row>
    <row r="81" spans="1:16" s="347" customFormat="1" ht="30.6" customHeight="1" thickBot="1">
      <c r="A81" s="844"/>
      <c r="B81" s="73" t="s">
        <v>90</v>
      </c>
      <c r="C81" s="14"/>
      <c r="D81" s="15" t="s">
        <v>400</v>
      </c>
      <c r="E81" s="2" t="s">
        <v>293</v>
      </c>
      <c r="F81" s="2" t="s">
        <v>294</v>
      </c>
      <c r="G81" s="2" t="s">
        <v>295</v>
      </c>
      <c r="H81" s="2" t="s">
        <v>296</v>
      </c>
      <c r="I81" s="2" t="s">
        <v>297</v>
      </c>
      <c r="J81" s="2" t="s">
        <v>298</v>
      </c>
      <c r="K81" s="2" t="s">
        <v>1145</v>
      </c>
      <c r="L81" s="2" t="s">
        <v>1146</v>
      </c>
      <c r="M81" s="2" t="s">
        <v>1147</v>
      </c>
      <c r="N81" s="2" t="s">
        <v>1148</v>
      </c>
      <c r="O81" s="620"/>
      <c r="P81" s="622"/>
    </row>
    <row r="82" spans="1:16" s="347" customFormat="1" ht="35.1" thickBot="1">
      <c r="A82" s="844"/>
      <c r="B82" s="3" t="s">
        <v>1240</v>
      </c>
      <c r="C82" s="20" t="s">
        <v>11</v>
      </c>
      <c r="D82" s="5">
        <v>0</v>
      </c>
      <c r="E82" s="79"/>
      <c r="F82" s="355"/>
      <c r="G82" s="355"/>
      <c r="H82" s="355"/>
      <c r="I82" s="355"/>
      <c r="J82" s="356" t="s">
        <v>1241</v>
      </c>
      <c r="K82" s="356">
        <v>0.3</v>
      </c>
      <c r="L82" s="356">
        <v>0.3</v>
      </c>
      <c r="M82" s="356">
        <v>0.3</v>
      </c>
      <c r="N82" s="356">
        <v>0.3</v>
      </c>
      <c r="O82" s="620"/>
      <c r="P82" s="622"/>
    </row>
    <row r="83" spans="1:16" s="347" customFormat="1" ht="150" thickBot="1">
      <c r="A83" s="844"/>
      <c r="B83" s="6"/>
      <c r="C83" s="4" t="s">
        <v>15</v>
      </c>
      <c r="D83" s="301"/>
      <c r="E83" s="355"/>
      <c r="F83" s="355"/>
      <c r="G83" s="355"/>
      <c r="H83" s="355"/>
      <c r="I83" s="355"/>
      <c r="J83" s="8" t="s">
        <v>1573</v>
      </c>
      <c r="K83" s="8"/>
      <c r="L83" s="8"/>
      <c r="M83" s="8"/>
      <c r="N83" s="8"/>
      <c r="O83" s="620"/>
      <c r="P83" s="622"/>
    </row>
    <row r="84" spans="1:16" s="347" customFormat="1" ht="12" thickBot="1">
      <c r="A84" s="844"/>
      <c r="B84" s="6"/>
      <c r="C84" s="818" t="s">
        <v>36</v>
      </c>
      <c r="D84" s="819"/>
      <c r="E84" s="819"/>
      <c r="F84" s="819"/>
      <c r="G84" s="819"/>
      <c r="H84" s="819"/>
      <c r="I84" s="819"/>
      <c r="J84" s="819"/>
      <c r="K84" s="819"/>
      <c r="L84" s="819"/>
      <c r="M84" s="819"/>
      <c r="N84" s="820"/>
      <c r="O84" s="620"/>
      <c r="P84" s="622"/>
    </row>
    <row r="85" spans="1:16" s="347" customFormat="1" ht="12" thickBot="1">
      <c r="A85" s="844"/>
      <c r="B85" s="10"/>
      <c r="C85" s="821" t="s">
        <v>1242</v>
      </c>
      <c r="D85" s="822"/>
      <c r="E85" s="822"/>
      <c r="F85" s="822"/>
      <c r="G85" s="822"/>
      <c r="H85" s="822"/>
      <c r="I85" s="822"/>
      <c r="J85" s="822"/>
      <c r="K85" s="822"/>
      <c r="L85" s="822"/>
      <c r="M85" s="822"/>
      <c r="N85" s="823"/>
      <c r="O85" s="620"/>
      <c r="P85" s="622"/>
    </row>
    <row r="86" spans="1:16" s="347" customFormat="1" ht="23.1" customHeight="1" thickBot="1">
      <c r="A86" s="844"/>
      <c r="B86" s="73" t="s">
        <v>191</v>
      </c>
      <c r="C86" s="14"/>
      <c r="D86" s="15" t="s">
        <v>1243</v>
      </c>
      <c r="E86" s="2" t="s">
        <v>293</v>
      </c>
      <c r="F86" s="2" t="s">
        <v>294</v>
      </c>
      <c r="G86" s="2" t="s">
        <v>295</v>
      </c>
      <c r="H86" s="2" t="s">
        <v>296</v>
      </c>
      <c r="I86" s="2" t="s">
        <v>297</v>
      </c>
      <c r="J86" s="2" t="s">
        <v>298</v>
      </c>
      <c r="K86" s="2" t="s">
        <v>1145</v>
      </c>
      <c r="L86" s="2" t="s">
        <v>1146</v>
      </c>
      <c r="M86" s="2" t="s">
        <v>1147</v>
      </c>
      <c r="N86" s="2" t="s">
        <v>1148</v>
      </c>
      <c r="O86" s="853"/>
      <c r="P86" s="622"/>
    </row>
    <row r="87" spans="1:16" s="347" customFormat="1" ht="49.5" customHeight="1" thickBot="1">
      <c r="A87" s="844"/>
      <c r="B87" s="3" t="s">
        <v>1244</v>
      </c>
      <c r="C87" s="20" t="s">
        <v>11</v>
      </c>
      <c r="D87" s="711">
        <v>3</v>
      </c>
      <c r="E87" s="79"/>
      <c r="F87" s="355"/>
      <c r="G87" s="355"/>
      <c r="H87" s="355"/>
      <c r="I87" s="355"/>
      <c r="J87" s="712" t="s">
        <v>1245</v>
      </c>
      <c r="K87" s="713" t="s">
        <v>1246</v>
      </c>
      <c r="L87" s="713" t="s">
        <v>1247</v>
      </c>
      <c r="M87" s="713" t="s">
        <v>1247</v>
      </c>
      <c r="N87" s="714" t="s">
        <v>1247</v>
      </c>
      <c r="O87" s="853"/>
      <c r="P87" s="622"/>
    </row>
    <row r="88" spans="1:16" s="347" customFormat="1" ht="184.5" thickBot="1">
      <c r="A88" s="844"/>
      <c r="B88" s="6"/>
      <c r="C88" s="4" t="s">
        <v>15</v>
      </c>
      <c r="D88" s="301"/>
      <c r="E88" s="355"/>
      <c r="F88" s="355"/>
      <c r="G88" s="355"/>
      <c r="H88" s="355"/>
      <c r="I88" s="355"/>
      <c r="J88" s="8" t="s">
        <v>1574</v>
      </c>
      <c r="K88" s="8"/>
      <c r="L88" s="8"/>
      <c r="M88" s="8"/>
      <c r="N88" s="8"/>
      <c r="O88" s="853"/>
      <c r="P88" s="622"/>
    </row>
    <row r="89" spans="1:16" s="347" customFormat="1" ht="12" thickBot="1">
      <c r="A89" s="844"/>
      <c r="B89" s="6"/>
      <c r="C89" s="818" t="s">
        <v>36</v>
      </c>
      <c r="D89" s="819"/>
      <c r="E89" s="819"/>
      <c r="F89" s="819"/>
      <c r="G89" s="819"/>
      <c r="H89" s="819"/>
      <c r="I89" s="819"/>
      <c r="J89" s="819"/>
      <c r="K89" s="819"/>
      <c r="L89" s="819"/>
      <c r="M89" s="819"/>
      <c r="N89" s="820"/>
      <c r="O89" s="853"/>
      <c r="P89" s="622"/>
    </row>
    <row r="90" spans="1:16" s="347" customFormat="1" ht="12" thickBot="1">
      <c r="A90" s="844"/>
      <c r="B90" s="10"/>
      <c r="C90" s="1028" t="s">
        <v>1248</v>
      </c>
      <c r="D90" s="1005"/>
      <c r="E90" s="1005"/>
      <c r="F90" s="1005"/>
      <c r="G90" s="1005"/>
      <c r="H90" s="1005"/>
      <c r="I90" s="1005"/>
      <c r="J90" s="1005"/>
      <c r="K90" s="1005"/>
      <c r="L90" s="1005"/>
      <c r="M90" s="1005"/>
      <c r="N90" s="1006"/>
      <c r="O90" s="854"/>
      <c r="P90" s="622"/>
    </row>
    <row r="91" spans="1:16" ht="23.1" customHeight="1" thickBot="1">
      <c r="A91" s="844"/>
      <c r="B91" s="1" t="s">
        <v>197</v>
      </c>
      <c r="C91" s="1"/>
      <c r="D91" s="2" t="s">
        <v>434</v>
      </c>
      <c r="E91" s="77" t="s">
        <v>293</v>
      </c>
      <c r="F91" s="2" t="s">
        <v>294</v>
      </c>
      <c r="G91" s="2" t="s">
        <v>295</v>
      </c>
      <c r="H91" s="2" t="s">
        <v>296</v>
      </c>
      <c r="I91" s="2" t="s">
        <v>297</v>
      </c>
      <c r="J91" s="2" t="s">
        <v>298</v>
      </c>
      <c r="K91" s="2" t="s">
        <v>1145</v>
      </c>
      <c r="L91" s="2" t="s">
        <v>1146</v>
      </c>
      <c r="M91" s="2" t="s">
        <v>1147</v>
      </c>
      <c r="N91" s="2" t="s">
        <v>1148</v>
      </c>
      <c r="O91" s="16" t="s">
        <v>43</v>
      </c>
    </row>
    <row r="92" spans="1:16" ht="252.95" customHeight="1" thickBot="1">
      <c r="A92" s="844"/>
      <c r="B92" s="882" t="s">
        <v>1356</v>
      </c>
      <c r="C92" s="20" t="s">
        <v>11</v>
      </c>
      <c r="D92" s="5" t="s">
        <v>436</v>
      </c>
      <c r="E92" s="84"/>
      <c r="F92" s="299"/>
      <c r="G92" s="47">
        <v>0.15</v>
      </c>
      <c r="H92" s="356">
        <v>0.15</v>
      </c>
      <c r="I92" s="356">
        <v>0.5</v>
      </c>
      <c r="J92" s="359" t="s">
        <v>1250</v>
      </c>
      <c r="K92" s="359" t="s">
        <v>1251</v>
      </c>
      <c r="L92" s="359" t="s">
        <v>1252</v>
      </c>
      <c r="M92" s="359" t="s">
        <v>1253</v>
      </c>
      <c r="N92" s="359" t="s">
        <v>1253</v>
      </c>
      <c r="O92" s="357" t="s">
        <v>690</v>
      </c>
    </row>
    <row r="93" spans="1:16" ht="200.45" customHeight="1" thickBot="1">
      <c r="A93" s="844"/>
      <c r="B93" s="883"/>
      <c r="C93" s="4" t="s">
        <v>15</v>
      </c>
      <c r="D93" s="299"/>
      <c r="E93" s="299"/>
      <c r="F93" s="299"/>
      <c r="G93" s="326" t="s">
        <v>691</v>
      </c>
      <c r="H93" s="663" t="s">
        <v>982</v>
      </c>
      <c r="I93" s="326" t="s">
        <v>1254</v>
      </c>
      <c r="J93" s="8" t="s">
        <v>1575</v>
      </c>
      <c r="K93" s="8"/>
      <c r="L93" s="8"/>
      <c r="M93" s="8"/>
      <c r="N93" s="8"/>
      <c r="O93" s="53"/>
    </row>
    <row r="94" spans="1:16" ht="12" thickBot="1">
      <c r="A94" s="844"/>
      <c r="B94" s="883"/>
      <c r="C94" s="846" t="s">
        <v>16</v>
      </c>
      <c r="D94" s="847"/>
      <c r="E94" s="847"/>
      <c r="F94" s="847"/>
      <c r="G94" s="847"/>
      <c r="H94" s="847"/>
      <c r="I94" s="847"/>
      <c r="J94" s="847"/>
      <c r="K94" s="847"/>
      <c r="L94" s="847"/>
      <c r="M94" s="847"/>
      <c r="N94" s="848"/>
      <c r="O94" s="53"/>
    </row>
    <row r="95" spans="1:16" ht="12" thickBot="1">
      <c r="A95" s="844"/>
      <c r="B95" s="883"/>
      <c r="C95" s="821" t="s">
        <v>1255</v>
      </c>
      <c r="D95" s="822"/>
      <c r="E95" s="822"/>
      <c r="F95" s="822"/>
      <c r="G95" s="822"/>
      <c r="H95" s="822"/>
      <c r="I95" s="822"/>
      <c r="J95" s="822"/>
      <c r="K95" s="822"/>
      <c r="L95" s="822"/>
      <c r="M95" s="822"/>
      <c r="N95" s="823"/>
      <c r="O95" s="53"/>
    </row>
    <row r="96" spans="1:16" ht="31.5" customHeight="1" thickBot="1">
      <c r="A96" s="844"/>
      <c r="B96" s="1" t="s">
        <v>203</v>
      </c>
      <c r="C96" s="1"/>
      <c r="D96" s="2" t="s">
        <v>400</v>
      </c>
      <c r="E96" s="77" t="s">
        <v>293</v>
      </c>
      <c r="F96" s="2" t="s">
        <v>294</v>
      </c>
      <c r="G96" s="2" t="s">
        <v>295</v>
      </c>
      <c r="H96" s="2" t="s">
        <v>296</v>
      </c>
      <c r="I96" s="2" t="s">
        <v>297</v>
      </c>
      <c r="J96" s="2" t="s">
        <v>298</v>
      </c>
      <c r="K96" s="2" t="s">
        <v>1145</v>
      </c>
      <c r="L96" s="2" t="s">
        <v>1146</v>
      </c>
      <c r="M96" s="2" t="s">
        <v>1147</v>
      </c>
      <c r="N96" s="2" t="s">
        <v>1148</v>
      </c>
      <c r="O96" s="358" t="s">
        <v>43</v>
      </c>
    </row>
    <row r="97" spans="1:26" s="622" customFormat="1" ht="69.599999999999994" thickBot="1">
      <c r="A97" s="844"/>
      <c r="B97" s="81" t="s">
        <v>1357</v>
      </c>
      <c r="C97" s="20" t="s">
        <v>11</v>
      </c>
      <c r="D97" s="5">
        <v>0</v>
      </c>
      <c r="E97" s="84"/>
      <c r="F97" s="85"/>
      <c r="G97" s="47">
        <v>0</v>
      </c>
      <c r="H97" s="8" t="s">
        <v>696</v>
      </c>
      <c r="I97" s="8" t="s">
        <v>987</v>
      </c>
      <c r="J97" s="8" t="s">
        <v>1358</v>
      </c>
      <c r="K97" s="356" t="s">
        <v>1359</v>
      </c>
      <c r="L97" s="356" t="s">
        <v>1360</v>
      </c>
      <c r="M97" s="356" t="s">
        <v>1361</v>
      </c>
      <c r="N97" s="356" t="s">
        <v>1360</v>
      </c>
      <c r="O97" s="913" t="s">
        <v>699</v>
      </c>
      <c r="Q97" s="338"/>
      <c r="R97" s="338"/>
      <c r="S97" s="338"/>
      <c r="T97" s="338"/>
      <c r="U97" s="338"/>
      <c r="V97" s="338"/>
      <c r="W97" s="338"/>
      <c r="X97" s="338"/>
      <c r="Y97" s="338"/>
      <c r="Z97" s="338"/>
    </row>
    <row r="98" spans="1:26" s="622" customFormat="1" ht="161.44999999999999" thickBot="1">
      <c r="A98" s="844"/>
      <c r="B98" s="6"/>
      <c r="C98" s="4" t="s">
        <v>15</v>
      </c>
      <c r="D98" s="85"/>
      <c r="E98" s="85"/>
      <c r="F98" s="85"/>
      <c r="G98" s="664" t="s">
        <v>700</v>
      </c>
      <c r="H98" s="321" t="s">
        <v>989</v>
      </c>
      <c r="I98" s="665" t="s">
        <v>1260</v>
      </c>
      <c r="J98" s="81" t="s">
        <v>1576</v>
      </c>
      <c r="K98" s="81"/>
      <c r="L98" s="81"/>
      <c r="M98" s="81"/>
      <c r="N98" s="81"/>
      <c r="O98" s="914"/>
      <c r="Q98" s="338"/>
      <c r="R98" s="338"/>
      <c r="S98" s="338"/>
      <c r="T98" s="338"/>
      <c r="U98" s="338"/>
      <c r="V98" s="338"/>
      <c r="W98" s="338"/>
      <c r="X98" s="338"/>
      <c r="Y98" s="338"/>
      <c r="Z98" s="338"/>
    </row>
    <row r="99" spans="1:26" s="622" customFormat="1" ht="12.95" customHeight="1" thickBot="1">
      <c r="A99" s="845"/>
      <c r="B99" s="6"/>
      <c r="C99" s="846" t="s">
        <v>36</v>
      </c>
      <c r="D99" s="847"/>
      <c r="E99" s="847"/>
      <c r="F99" s="847"/>
      <c r="G99" s="847"/>
      <c r="H99" s="847"/>
      <c r="I99" s="847"/>
      <c r="J99" s="1007"/>
      <c r="K99" s="1007"/>
      <c r="L99" s="1007"/>
      <c r="M99" s="1007"/>
      <c r="N99" s="1024"/>
      <c r="O99" s="914"/>
      <c r="Q99" s="338"/>
      <c r="R99" s="338"/>
      <c r="S99" s="338"/>
      <c r="T99" s="338"/>
      <c r="U99" s="338"/>
      <c r="V99" s="338"/>
      <c r="W99" s="338"/>
      <c r="X99" s="338"/>
      <c r="Y99" s="338"/>
      <c r="Z99" s="338"/>
    </row>
    <row r="100" spans="1:26" s="622" customFormat="1" ht="13.5" customHeight="1" thickTop="1" thickBot="1">
      <c r="A100" s="129"/>
      <c r="B100" s="260"/>
      <c r="C100" s="876" t="s">
        <v>1261</v>
      </c>
      <c r="D100" s="877"/>
      <c r="E100" s="877"/>
      <c r="F100" s="877"/>
      <c r="G100" s="877"/>
      <c r="H100" s="877"/>
      <c r="I100" s="877"/>
      <c r="J100" s="877"/>
      <c r="K100" s="877"/>
      <c r="L100" s="877"/>
      <c r="M100" s="877"/>
      <c r="N100" s="878"/>
      <c r="O100" s="915"/>
      <c r="Q100" s="338"/>
      <c r="R100" s="338"/>
      <c r="S100" s="338"/>
      <c r="T100" s="338"/>
      <c r="U100" s="338"/>
      <c r="V100" s="338"/>
      <c r="W100" s="338"/>
      <c r="X100" s="338"/>
      <c r="Y100" s="338"/>
      <c r="Z100" s="338"/>
    </row>
    <row r="101" spans="1:26" s="622" customFormat="1" ht="48.6" customHeight="1" thickTop="1" thickBot="1">
      <c r="A101" s="129"/>
      <c r="B101" s="73" t="s">
        <v>211</v>
      </c>
      <c r="C101" s="1"/>
      <c r="D101" s="2" t="s">
        <v>400</v>
      </c>
      <c r="E101" s="2" t="s">
        <v>293</v>
      </c>
      <c r="F101" s="2" t="s">
        <v>294</v>
      </c>
      <c r="G101" s="2" t="s">
        <v>295</v>
      </c>
      <c r="H101" s="2" t="s">
        <v>296</v>
      </c>
      <c r="I101" s="2" t="s">
        <v>297</v>
      </c>
      <c r="J101" s="2" t="s">
        <v>298</v>
      </c>
      <c r="K101" s="2" t="s">
        <v>1145</v>
      </c>
      <c r="L101" s="2" t="s">
        <v>1146</v>
      </c>
      <c r="M101" s="2" t="s">
        <v>1147</v>
      </c>
      <c r="N101" s="2" t="s">
        <v>1148</v>
      </c>
      <c r="O101" s="358" t="s">
        <v>43</v>
      </c>
      <c r="Q101" s="338"/>
      <c r="R101" s="338"/>
      <c r="S101" s="338"/>
      <c r="T101" s="338"/>
      <c r="U101" s="338"/>
      <c r="V101" s="338"/>
      <c r="W101" s="338"/>
      <c r="X101" s="338"/>
      <c r="Y101" s="338"/>
      <c r="Z101" s="338"/>
    </row>
    <row r="102" spans="1:26" s="622" customFormat="1" ht="46.5" customHeight="1" thickBot="1">
      <c r="A102" s="129"/>
      <c r="B102" s="882" t="s">
        <v>1267</v>
      </c>
      <c r="C102" s="20" t="s">
        <v>11</v>
      </c>
      <c r="D102" s="8">
        <v>0</v>
      </c>
      <c r="E102" s="84"/>
      <c r="F102" s="85"/>
      <c r="G102" s="85"/>
      <c r="H102" s="85"/>
      <c r="I102" s="85"/>
      <c r="J102" s="356" t="s">
        <v>1268</v>
      </c>
      <c r="K102" s="356" t="s">
        <v>1269</v>
      </c>
      <c r="L102" s="356" t="s">
        <v>1270</v>
      </c>
      <c r="M102" s="356" t="s">
        <v>1270</v>
      </c>
      <c r="N102" s="356" t="s">
        <v>1270</v>
      </c>
      <c r="O102" s="1019" t="s">
        <v>1271</v>
      </c>
      <c r="Q102" s="338"/>
      <c r="R102" s="338"/>
      <c r="S102" s="338"/>
      <c r="T102" s="338"/>
      <c r="U102" s="338"/>
      <c r="V102" s="338"/>
      <c r="W102" s="338"/>
      <c r="X102" s="338"/>
      <c r="Y102" s="338"/>
      <c r="Z102" s="338"/>
    </row>
    <row r="103" spans="1:26" s="622" customFormat="1" ht="207.6" thickBot="1">
      <c r="A103" s="129"/>
      <c r="B103" s="883"/>
      <c r="C103" s="667" t="s">
        <v>15</v>
      </c>
      <c r="D103" s="52"/>
      <c r="E103" s="348"/>
      <c r="F103" s="85"/>
      <c r="G103" s="85"/>
      <c r="H103" s="85"/>
      <c r="I103" s="85"/>
      <c r="J103" s="8" t="s">
        <v>1577</v>
      </c>
      <c r="K103" s="8"/>
      <c r="L103" s="8"/>
      <c r="M103" s="8"/>
      <c r="N103" s="8"/>
      <c r="O103" s="1020"/>
      <c r="Q103" s="338"/>
      <c r="R103" s="338"/>
      <c r="S103" s="338"/>
      <c r="T103" s="338"/>
      <c r="U103" s="338"/>
      <c r="V103" s="338"/>
      <c r="W103" s="338"/>
      <c r="X103" s="338"/>
      <c r="Y103" s="338"/>
      <c r="Z103" s="338"/>
    </row>
    <row r="104" spans="1:26" s="622" customFormat="1" ht="12.95" customHeight="1" thickBot="1">
      <c r="A104" s="129"/>
      <c r="B104" s="883"/>
      <c r="C104" s="847" t="s">
        <v>36</v>
      </c>
      <c r="D104" s="847"/>
      <c r="E104" s="847"/>
      <c r="F104" s="847"/>
      <c r="G104" s="847"/>
      <c r="H104" s="847"/>
      <c r="I104" s="847"/>
      <c r="J104" s="847"/>
      <c r="K104" s="847"/>
      <c r="L104" s="847"/>
      <c r="M104" s="847"/>
      <c r="N104" s="848"/>
      <c r="O104" s="1020"/>
      <c r="Q104" s="338"/>
      <c r="R104" s="338"/>
      <c r="S104" s="338"/>
      <c r="T104" s="338"/>
      <c r="U104" s="338"/>
      <c r="V104" s="338"/>
      <c r="W104" s="338"/>
      <c r="X104" s="338"/>
      <c r="Y104" s="338"/>
      <c r="Z104" s="338"/>
    </row>
    <row r="105" spans="1:26" s="622" customFormat="1" ht="13.5" customHeight="1" thickTop="1" thickBot="1">
      <c r="A105" s="51" t="s">
        <v>331</v>
      </c>
      <c r="B105" s="884"/>
      <c r="C105" s="877" t="s">
        <v>1272</v>
      </c>
      <c r="D105" s="877"/>
      <c r="E105" s="877"/>
      <c r="F105" s="877"/>
      <c r="G105" s="877"/>
      <c r="H105" s="877"/>
      <c r="I105" s="877"/>
      <c r="J105" s="877"/>
      <c r="K105" s="877"/>
      <c r="L105" s="877"/>
      <c r="M105" s="877"/>
      <c r="N105" s="878"/>
      <c r="O105" s="1021"/>
      <c r="Q105" s="338"/>
      <c r="R105" s="338"/>
      <c r="S105" s="338"/>
      <c r="T105" s="338"/>
      <c r="U105" s="338"/>
      <c r="V105" s="338"/>
      <c r="W105" s="338"/>
      <c r="X105" s="338"/>
      <c r="Y105" s="338"/>
      <c r="Z105" s="338"/>
    </row>
    <row r="106" spans="1:26" s="622" customFormat="1" ht="12" thickBot="1">
      <c r="A106" s="338"/>
      <c r="B106" s="338"/>
      <c r="C106" s="338"/>
      <c r="D106" s="338"/>
      <c r="E106" s="338"/>
      <c r="F106" s="338"/>
      <c r="G106" s="338"/>
      <c r="H106" s="338"/>
      <c r="I106" s="338"/>
      <c r="J106" s="338"/>
      <c r="K106" s="338"/>
      <c r="L106" s="338"/>
      <c r="M106" s="338"/>
      <c r="N106" s="338"/>
      <c r="O106" s="338"/>
      <c r="Q106" s="338"/>
      <c r="R106" s="338"/>
      <c r="S106" s="338"/>
      <c r="T106" s="338"/>
      <c r="U106" s="338"/>
      <c r="V106" s="338"/>
      <c r="W106" s="338"/>
      <c r="X106" s="338"/>
      <c r="Y106" s="338"/>
      <c r="Z106" s="338"/>
    </row>
    <row r="107" spans="1:26" s="622" customFormat="1" ht="12" thickBot="1">
      <c r="A107" s="828" t="s">
        <v>1273</v>
      </c>
      <c r="B107" s="127" t="s">
        <v>1274</v>
      </c>
      <c r="C107" s="127"/>
      <c r="D107" s="127" t="s">
        <v>61</v>
      </c>
      <c r="E107" s="127"/>
      <c r="F107" s="127"/>
      <c r="G107" s="127" t="s">
        <v>63</v>
      </c>
      <c r="H107" s="56"/>
      <c r="I107" s="56"/>
      <c r="J107" s="56"/>
      <c r="K107" s="56"/>
      <c r="L107" s="56"/>
      <c r="M107" s="56"/>
      <c r="N107" s="850" t="s">
        <v>64</v>
      </c>
      <c r="O107" s="849"/>
      <c r="Q107" s="338"/>
      <c r="R107" s="338"/>
      <c r="S107" s="338"/>
      <c r="T107" s="338"/>
      <c r="U107" s="338"/>
      <c r="V107" s="338"/>
      <c r="W107" s="338"/>
      <c r="X107" s="338"/>
      <c r="Y107" s="338"/>
      <c r="Z107" s="338"/>
    </row>
    <row r="108" spans="1:26" s="622" customFormat="1" ht="12" thickBot="1">
      <c r="A108" s="829"/>
      <c r="B108" s="132"/>
      <c r="C108" s="132"/>
      <c r="D108" s="132"/>
      <c r="E108" s="132"/>
      <c r="F108" s="132"/>
      <c r="G108" s="132"/>
      <c r="H108" s="18"/>
      <c r="I108" s="18"/>
      <c r="J108" s="18"/>
      <c r="K108" s="18"/>
      <c r="L108" s="18"/>
      <c r="M108" s="18"/>
      <c r="N108" s="832"/>
      <c r="O108" s="833"/>
      <c r="Q108" s="338"/>
      <c r="R108" s="338"/>
      <c r="S108" s="338"/>
      <c r="T108" s="338"/>
      <c r="U108" s="338"/>
      <c r="V108" s="338"/>
      <c r="W108" s="338"/>
      <c r="X108" s="338"/>
      <c r="Y108" s="338"/>
      <c r="Z108" s="338"/>
    </row>
    <row r="109" spans="1:26" s="622" customFormat="1" ht="13.5" customHeight="1" thickBot="1">
      <c r="A109" s="828" t="s">
        <v>1275</v>
      </c>
      <c r="B109" s="126" t="s">
        <v>412</v>
      </c>
      <c r="C109" s="17"/>
      <c r="D109" s="834"/>
      <c r="E109" s="835"/>
      <c r="F109" s="835"/>
      <c r="G109" s="835"/>
      <c r="H109" s="835"/>
      <c r="I109" s="835"/>
      <c r="J109" s="835"/>
      <c r="K109" s="835"/>
      <c r="L109" s="835"/>
      <c r="M109" s="835"/>
      <c r="N109" s="835"/>
      <c r="O109" s="836"/>
      <c r="Q109" s="338"/>
      <c r="R109" s="338"/>
      <c r="S109" s="338"/>
      <c r="T109" s="338"/>
      <c r="U109" s="338"/>
      <c r="V109" s="338"/>
      <c r="W109" s="338"/>
      <c r="X109" s="338"/>
      <c r="Y109" s="338"/>
      <c r="Z109" s="338"/>
    </row>
    <row r="110" spans="1:26" s="622" customFormat="1" ht="23.45" thickBot="1">
      <c r="A110" s="829"/>
      <c r="B110" s="132" t="s">
        <v>1206</v>
      </c>
      <c r="C110" s="18"/>
      <c r="D110" s="837"/>
      <c r="E110" s="838"/>
      <c r="F110" s="838"/>
      <c r="G110" s="838"/>
      <c r="H110" s="838"/>
      <c r="I110" s="838"/>
      <c r="J110" s="838"/>
      <c r="K110" s="838"/>
      <c r="L110" s="838"/>
      <c r="M110" s="838"/>
      <c r="N110" s="838"/>
      <c r="O110" s="839"/>
      <c r="Q110" s="338"/>
      <c r="R110" s="338"/>
      <c r="S110" s="338"/>
      <c r="T110" s="338"/>
      <c r="U110" s="338"/>
      <c r="V110" s="338"/>
      <c r="W110" s="338"/>
      <c r="X110" s="338"/>
      <c r="Y110" s="338"/>
      <c r="Z110" s="338"/>
    </row>
    <row r="111" spans="1:26" s="622" customFormat="1" hidden="1">
      <c r="A111" s="12"/>
      <c r="B111" s="12"/>
      <c r="C111" s="12"/>
      <c r="D111" s="12"/>
      <c r="E111" s="12"/>
      <c r="F111" s="12"/>
      <c r="G111" s="12"/>
      <c r="H111" s="12"/>
      <c r="I111" s="12"/>
      <c r="J111" s="12"/>
      <c r="K111" s="12"/>
      <c r="L111" s="12"/>
      <c r="M111" s="12"/>
      <c r="N111" s="12"/>
      <c r="O111" s="12"/>
      <c r="Q111" s="338"/>
      <c r="R111" s="338"/>
      <c r="S111" s="338"/>
      <c r="T111" s="338"/>
      <c r="U111" s="338"/>
      <c r="V111" s="338"/>
      <c r="W111" s="338"/>
      <c r="X111" s="338"/>
      <c r="Y111" s="338"/>
      <c r="Z111" s="338"/>
    </row>
    <row r="112" spans="1:26" s="622" customFormat="1" hidden="1">
      <c r="A112" s="12"/>
      <c r="B112" s="12"/>
      <c r="C112" s="12"/>
      <c r="D112" s="12"/>
      <c r="E112" s="12"/>
      <c r="F112" s="12"/>
      <c r="G112" s="12"/>
      <c r="H112" s="12"/>
      <c r="I112" s="12"/>
      <c r="J112" s="12"/>
      <c r="K112" s="12"/>
      <c r="L112" s="12"/>
      <c r="M112" s="12"/>
      <c r="N112" s="12"/>
      <c r="O112" s="12"/>
      <c r="Q112" s="338"/>
      <c r="R112" s="338"/>
      <c r="S112" s="338"/>
      <c r="T112" s="338"/>
      <c r="U112" s="338"/>
      <c r="V112" s="338"/>
      <c r="W112" s="338"/>
      <c r="X112" s="338"/>
      <c r="Y112" s="338"/>
      <c r="Z112" s="338"/>
    </row>
    <row r="113" spans="1:26" s="622" customFormat="1" ht="20.100000000000001" customHeight="1" thickBot="1">
      <c r="A113" s="1012" t="s">
        <v>95</v>
      </c>
      <c r="B113" s="669" t="s">
        <v>1276</v>
      </c>
      <c r="C113" s="669"/>
      <c r="D113" s="669"/>
      <c r="E113" s="669"/>
      <c r="F113" s="669"/>
      <c r="G113" s="669"/>
      <c r="H113" s="669"/>
      <c r="I113" s="669"/>
      <c r="J113" s="669"/>
      <c r="K113" s="669"/>
      <c r="L113" s="669"/>
      <c r="M113" s="669"/>
      <c r="N113" s="669"/>
      <c r="O113" s="12"/>
      <c r="Q113" s="338"/>
      <c r="R113" s="338"/>
      <c r="S113" s="338"/>
      <c r="T113" s="338"/>
      <c r="U113" s="338"/>
      <c r="V113" s="338"/>
      <c r="W113" s="338"/>
      <c r="X113" s="338"/>
      <c r="Y113" s="338"/>
      <c r="Z113" s="338"/>
    </row>
    <row r="114" spans="1:26" s="622" customFormat="1" ht="27.6" customHeight="1" thickBot="1">
      <c r="A114" s="1013"/>
      <c r="B114" s="1" t="s">
        <v>96</v>
      </c>
      <c r="C114" s="1"/>
      <c r="D114" s="2" t="s">
        <v>1277</v>
      </c>
      <c r="E114" s="77" t="s">
        <v>293</v>
      </c>
      <c r="F114" s="2" t="s">
        <v>294</v>
      </c>
      <c r="G114" s="2" t="s">
        <v>295</v>
      </c>
      <c r="H114" s="2" t="s">
        <v>296</v>
      </c>
      <c r="I114" s="2" t="s">
        <v>297</v>
      </c>
      <c r="J114" s="2" t="s">
        <v>298</v>
      </c>
      <c r="K114" s="2" t="s">
        <v>1145</v>
      </c>
      <c r="L114" s="2" t="s">
        <v>1146</v>
      </c>
      <c r="M114" s="2" t="s">
        <v>1147</v>
      </c>
      <c r="N114" s="2" t="s">
        <v>1148</v>
      </c>
      <c r="O114" s="16" t="s">
        <v>43</v>
      </c>
      <c r="Q114" s="338"/>
      <c r="R114" s="338"/>
      <c r="S114" s="338"/>
      <c r="T114" s="338"/>
      <c r="U114" s="338"/>
      <c r="V114" s="338"/>
      <c r="W114" s="338"/>
      <c r="X114" s="338"/>
      <c r="Y114" s="338"/>
      <c r="Z114" s="338"/>
    </row>
    <row r="115" spans="1:26" s="622" customFormat="1" ht="40.5" customHeight="1" thickBot="1">
      <c r="A115" s="1032" t="s">
        <v>1278</v>
      </c>
      <c r="B115" s="88" t="s">
        <v>1279</v>
      </c>
      <c r="C115" s="128" t="s">
        <v>11</v>
      </c>
      <c r="D115" s="8" t="s">
        <v>1280</v>
      </c>
      <c r="E115" s="52"/>
      <c r="F115" s="50"/>
      <c r="G115" s="672"/>
      <c r="H115" s="673"/>
      <c r="I115" s="673"/>
      <c r="J115" s="715" t="s">
        <v>1281</v>
      </c>
      <c r="K115" s="715" t="s">
        <v>1281</v>
      </c>
      <c r="L115" s="715" t="s">
        <v>1281</v>
      </c>
      <c r="M115" s="715" t="s">
        <v>1281</v>
      </c>
      <c r="N115" s="715" t="s">
        <v>1281</v>
      </c>
      <c r="O115" s="897" t="s">
        <v>218</v>
      </c>
      <c r="Q115" s="338"/>
      <c r="R115" s="338"/>
      <c r="S115" s="338"/>
      <c r="T115" s="338"/>
      <c r="U115" s="338"/>
      <c r="V115" s="338"/>
      <c r="W115" s="338"/>
      <c r="X115" s="338"/>
      <c r="Y115" s="338"/>
      <c r="Z115" s="338"/>
    </row>
    <row r="116" spans="1:26" s="622" customFormat="1" ht="253.5" thickBot="1">
      <c r="A116" s="1033"/>
      <c r="B116" s="89"/>
      <c r="C116" s="4" t="s">
        <v>15</v>
      </c>
      <c r="D116" s="52"/>
      <c r="E116" s="52"/>
      <c r="F116" s="52"/>
      <c r="G116" s="646"/>
      <c r="H116" s="646"/>
      <c r="I116" s="646"/>
      <c r="J116" s="8" t="s">
        <v>1578</v>
      </c>
      <c r="K116" s="8"/>
      <c r="L116" s="8"/>
      <c r="M116" s="8"/>
      <c r="N116" s="8"/>
      <c r="O116" s="898"/>
      <c r="Q116" s="338"/>
      <c r="R116" s="338"/>
      <c r="S116" s="338"/>
      <c r="T116" s="338"/>
      <c r="U116" s="338"/>
      <c r="V116" s="338"/>
      <c r="W116" s="338"/>
      <c r="X116" s="338"/>
      <c r="Y116" s="338"/>
      <c r="Z116" s="338"/>
    </row>
    <row r="117" spans="1:26" s="622" customFormat="1" ht="12.95" customHeight="1" thickBot="1">
      <c r="A117" s="1033"/>
      <c r="B117" s="89"/>
      <c r="C117" s="818" t="s">
        <v>36</v>
      </c>
      <c r="D117" s="819"/>
      <c r="E117" s="819"/>
      <c r="F117" s="819"/>
      <c r="G117" s="819"/>
      <c r="H117" s="819"/>
      <c r="I117" s="819"/>
      <c r="J117" s="819"/>
      <c r="K117" s="819"/>
      <c r="L117" s="819"/>
      <c r="M117" s="819"/>
      <c r="N117" s="820"/>
      <c r="O117" s="898"/>
      <c r="Q117" s="338"/>
      <c r="R117" s="338"/>
      <c r="S117" s="338"/>
      <c r="T117" s="338"/>
      <c r="U117" s="338"/>
      <c r="V117" s="338"/>
      <c r="W117" s="338"/>
      <c r="X117" s="338"/>
      <c r="Y117" s="338"/>
      <c r="Z117" s="338"/>
    </row>
    <row r="118" spans="1:26" s="622" customFormat="1" ht="12.95" customHeight="1" thickBot="1">
      <c r="A118" s="1033"/>
      <c r="B118" s="90"/>
      <c r="C118" s="821" t="s">
        <v>1282</v>
      </c>
      <c r="D118" s="822"/>
      <c r="E118" s="822"/>
      <c r="F118" s="822"/>
      <c r="G118" s="822"/>
      <c r="H118" s="822"/>
      <c r="I118" s="822"/>
      <c r="J118" s="822"/>
      <c r="K118" s="822"/>
      <c r="L118" s="822"/>
      <c r="M118" s="822"/>
      <c r="N118" s="823"/>
      <c r="O118" s="898"/>
      <c r="Q118" s="338"/>
      <c r="R118" s="338"/>
      <c r="S118" s="338"/>
      <c r="T118" s="338"/>
      <c r="U118" s="338"/>
      <c r="V118" s="338"/>
      <c r="W118" s="338"/>
      <c r="X118" s="338"/>
      <c r="Y118" s="338"/>
      <c r="Z118" s="338"/>
    </row>
    <row r="119" spans="1:26" s="622" customFormat="1" ht="12.95" customHeight="1" thickBot="1">
      <c r="A119" s="76"/>
      <c r="B119" s="73" t="s">
        <v>101</v>
      </c>
      <c r="C119" s="1"/>
      <c r="D119" s="165" t="s">
        <v>400</v>
      </c>
      <c r="E119" s="675" t="s">
        <v>293</v>
      </c>
      <c r="F119" s="165" t="s">
        <v>294</v>
      </c>
      <c r="G119" s="165" t="s">
        <v>295</v>
      </c>
      <c r="H119" s="2" t="s">
        <v>296</v>
      </c>
      <c r="I119" s="2" t="s">
        <v>297</v>
      </c>
      <c r="J119" s="2" t="s">
        <v>298</v>
      </c>
      <c r="K119" s="2" t="s">
        <v>1145</v>
      </c>
      <c r="L119" s="2" t="s">
        <v>1146</v>
      </c>
      <c r="M119" s="2" t="s">
        <v>1147</v>
      </c>
      <c r="N119" s="2" t="s">
        <v>1148</v>
      </c>
      <c r="O119" s="898"/>
      <c r="Q119" s="338"/>
      <c r="R119" s="338"/>
      <c r="S119" s="338"/>
      <c r="T119" s="338"/>
      <c r="U119" s="338"/>
      <c r="V119" s="338"/>
      <c r="W119" s="338"/>
      <c r="X119" s="338"/>
      <c r="Y119" s="338"/>
      <c r="Z119" s="338"/>
    </row>
    <row r="120" spans="1:26" s="622" customFormat="1" ht="143.44999999999999" customHeight="1" thickBot="1">
      <c r="A120" s="76"/>
      <c r="B120" s="1016" t="s">
        <v>1362</v>
      </c>
      <c r="C120" s="676" t="s">
        <v>11</v>
      </c>
      <c r="D120" s="677" t="s">
        <v>708</v>
      </c>
      <c r="E120" s="678"/>
      <c r="F120" s="678"/>
      <c r="G120" s="678"/>
      <c r="H120" s="65" t="s">
        <v>764</v>
      </c>
      <c r="I120" s="8" t="s">
        <v>995</v>
      </c>
      <c r="J120" s="8" t="s">
        <v>1284</v>
      </c>
      <c r="K120" s="8" t="s">
        <v>1285</v>
      </c>
      <c r="L120" s="8" t="s">
        <v>1285</v>
      </c>
      <c r="M120" s="8" t="s">
        <v>1285</v>
      </c>
      <c r="N120" s="8" t="s">
        <v>1285</v>
      </c>
      <c r="O120" s="898"/>
      <c r="Q120" s="338"/>
      <c r="R120" s="338"/>
      <c r="S120" s="338"/>
      <c r="T120" s="338"/>
      <c r="U120" s="338"/>
      <c r="V120" s="338"/>
      <c r="W120" s="338"/>
      <c r="X120" s="338"/>
      <c r="Y120" s="338"/>
      <c r="Z120" s="338"/>
    </row>
    <row r="121" spans="1:26" s="622" customFormat="1" ht="391.5" thickBot="1">
      <c r="A121" s="76"/>
      <c r="B121" s="1017"/>
      <c r="C121" s="676" t="s">
        <v>15</v>
      </c>
      <c r="D121" s="679"/>
      <c r="E121" s="679"/>
      <c r="F121" s="679"/>
      <c r="G121" s="679"/>
      <c r="H121" s="664" t="s">
        <v>996</v>
      </c>
      <c r="I121" s="321" t="s">
        <v>1286</v>
      </c>
      <c r="J121" s="716" t="s">
        <v>1579</v>
      </c>
      <c r="K121" s="716"/>
      <c r="L121" s="716"/>
      <c r="M121" s="716"/>
      <c r="N121" s="8"/>
      <c r="O121" s="898"/>
      <c r="Q121" s="338"/>
      <c r="R121" s="338"/>
      <c r="S121" s="338"/>
      <c r="T121" s="338"/>
      <c r="U121" s="338"/>
      <c r="V121" s="338"/>
      <c r="W121" s="338"/>
      <c r="X121" s="338"/>
      <c r="Y121" s="338"/>
      <c r="Z121" s="338"/>
    </row>
    <row r="122" spans="1:26" s="622" customFormat="1" ht="12.95" customHeight="1" thickBot="1">
      <c r="A122" s="76"/>
      <c r="B122" s="1017"/>
      <c r="C122" s="846" t="s">
        <v>36</v>
      </c>
      <c r="D122" s="1007"/>
      <c r="E122" s="1007"/>
      <c r="F122" s="1007"/>
      <c r="G122" s="1007"/>
      <c r="H122" s="847"/>
      <c r="I122" s="847"/>
      <c r="J122" s="847"/>
      <c r="K122" s="847"/>
      <c r="L122" s="847"/>
      <c r="M122" s="847"/>
      <c r="N122" s="848"/>
      <c r="O122" s="898"/>
      <c r="Q122" s="338"/>
      <c r="R122" s="338"/>
      <c r="S122" s="338"/>
      <c r="T122" s="338"/>
      <c r="U122" s="338"/>
      <c r="V122" s="338"/>
      <c r="W122" s="338"/>
      <c r="X122" s="338"/>
      <c r="Y122" s="338"/>
      <c r="Z122" s="338"/>
    </row>
    <row r="123" spans="1:26" s="622" customFormat="1" ht="12.95" customHeight="1" thickTop="1" thickBot="1">
      <c r="A123" s="76"/>
      <c r="B123" s="1017"/>
      <c r="C123" s="876" t="s">
        <v>1287</v>
      </c>
      <c r="D123" s="877"/>
      <c r="E123" s="877"/>
      <c r="F123" s="877"/>
      <c r="G123" s="877"/>
      <c r="H123" s="877"/>
      <c r="I123" s="877"/>
      <c r="J123" s="877"/>
      <c r="K123" s="877"/>
      <c r="L123" s="877"/>
      <c r="M123" s="877"/>
      <c r="N123" s="878"/>
      <c r="O123" s="898"/>
      <c r="Q123" s="338"/>
      <c r="R123" s="338"/>
      <c r="S123" s="338"/>
      <c r="T123" s="338"/>
      <c r="U123" s="338"/>
      <c r="V123" s="338"/>
      <c r="W123" s="338"/>
      <c r="X123" s="338"/>
      <c r="Y123" s="338"/>
      <c r="Z123" s="338"/>
    </row>
    <row r="124" spans="1:26" s="622" customFormat="1" ht="12.95" customHeight="1" thickTop="1" thickBot="1">
      <c r="A124" s="76"/>
      <c r="B124" s="1" t="s">
        <v>106</v>
      </c>
      <c r="C124" s="1"/>
      <c r="D124" s="2" t="s">
        <v>400</v>
      </c>
      <c r="E124" s="77" t="s">
        <v>293</v>
      </c>
      <c r="F124" s="2" t="s">
        <v>294</v>
      </c>
      <c r="G124" s="2" t="s">
        <v>295</v>
      </c>
      <c r="H124" s="2" t="s">
        <v>296</v>
      </c>
      <c r="I124" s="2" t="s">
        <v>297</v>
      </c>
      <c r="J124" s="2" t="s">
        <v>298</v>
      </c>
      <c r="K124" s="624" t="s">
        <v>1145</v>
      </c>
      <c r="L124" s="624" t="s">
        <v>1146</v>
      </c>
      <c r="M124" s="624" t="s">
        <v>1147</v>
      </c>
      <c r="N124" s="2" t="s">
        <v>1148</v>
      </c>
      <c r="O124" s="898"/>
      <c r="Q124" s="338"/>
      <c r="R124" s="338"/>
      <c r="S124" s="338"/>
      <c r="T124" s="338"/>
      <c r="U124" s="338"/>
      <c r="V124" s="338"/>
      <c r="W124" s="338"/>
      <c r="X124" s="338"/>
      <c r="Y124" s="338"/>
      <c r="Z124" s="338"/>
    </row>
    <row r="125" spans="1:26" s="622" customFormat="1" ht="90.95" customHeight="1" thickBot="1">
      <c r="A125" s="76"/>
      <c r="B125" s="840" t="s">
        <v>1288</v>
      </c>
      <c r="C125" s="128" t="s">
        <v>11</v>
      </c>
      <c r="D125" s="677">
        <v>0</v>
      </c>
      <c r="E125" s="52"/>
      <c r="F125" s="50"/>
      <c r="G125" s="672"/>
      <c r="H125" s="673"/>
      <c r="I125" s="673"/>
      <c r="J125" s="715" t="s">
        <v>1289</v>
      </c>
      <c r="K125" s="715" t="s">
        <v>1290</v>
      </c>
      <c r="L125" s="715" t="s">
        <v>1291</v>
      </c>
      <c r="M125" s="715" t="s">
        <v>1291</v>
      </c>
      <c r="N125" s="715" t="s">
        <v>81</v>
      </c>
      <c r="O125" s="898"/>
      <c r="Q125" s="338"/>
      <c r="R125" s="338"/>
      <c r="S125" s="338"/>
      <c r="T125" s="338"/>
      <c r="U125" s="338"/>
      <c r="V125" s="338"/>
      <c r="W125" s="338"/>
      <c r="X125" s="338"/>
      <c r="Y125" s="338"/>
      <c r="Z125" s="338"/>
    </row>
    <row r="126" spans="1:26" s="622" customFormat="1" ht="59.45" customHeight="1" thickBot="1">
      <c r="A126" s="76"/>
      <c r="B126" s="841"/>
      <c r="C126" s="4" t="s">
        <v>15</v>
      </c>
      <c r="D126" s="52"/>
      <c r="E126" s="52"/>
      <c r="F126" s="52"/>
      <c r="G126" s="52"/>
      <c r="H126" s="52"/>
      <c r="I126" s="52"/>
      <c r="J126" s="8" t="s">
        <v>1580</v>
      </c>
      <c r="K126" s="8"/>
      <c r="L126" s="8"/>
      <c r="M126" s="8"/>
      <c r="N126" s="8"/>
      <c r="O126" s="898"/>
      <c r="Q126" s="338"/>
      <c r="R126" s="338"/>
      <c r="S126" s="338"/>
      <c r="T126" s="338"/>
      <c r="U126" s="338"/>
      <c r="V126" s="338"/>
      <c r="W126" s="338"/>
      <c r="X126" s="338"/>
      <c r="Y126" s="338"/>
      <c r="Z126" s="338"/>
    </row>
    <row r="127" spans="1:26" s="622" customFormat="1" ht="12.95" customHeight="1" thickBot="1">
      <c r="A127" s="76"/>
      <c r="B127" s="841"/>
      <c r="C127" s="818" t="s">
        <v>36</v>
      </c>
      <c r="D127" s="819"/>
      <c r="E127" s="819"/>
      <c r="F127" s="819"/>
      <c r="G127" s="819"/>
      <c r="H127" s="819"/>
      <c r="I127" s="819"/>
      <c r="J127" s="819"/>
      <c r="K127" s="819"/>
      <c r="L127" s="819"/>
      <c r="M127" s="819"/>
      <c r="N127" s="820"/>
      <c r="O127" s="898"/>
      <c r="Q127" s="338"/>
      <c r="R127" s="338"/>
      <c r="S127" s="338"/>
      <c r="T127" s="338"/>
      <c r="U127" s="338"/>
      <c r="V127" s="338"/>
      <c r="W127" s="338"/>
      <c r="X127" s="338"/>
      <c r="Y127" s="338"/>
      <c r="Z127" s="338"/>
    </row>
    <row r="128" spans="1:26" s="622" customFormat="1" ht="21.6" customHeight="1" thickBot="1">
      <c r="A128" s="76"/>
      <c r="B128" s="842"/>
      <c r="C128" s="821" t="s">
        <v>1292</v>
      </c>
      <c r="D128" s="822"/>
      <c r="E128" s="822"/>
      <c r="F128" s="822"/>
      <c r="G128" s="822"/>
      <c r="H128" s="822"/>
      <c r="I128" s="822"/>
      <c r="J128" s="822"/>
      <c r="K128" s="822"/>
      <c r="L128" s="822"/>
      <c r="M128" s="822"/>
      <c r="N128" s="823"/>
      <c r="O128" s="898"/>
      <c r="Q128" s="338"/>
      <c r="R128" s="338"/>
      <c r="S128" s="338"/>
      <c r="T128" s="338"/>
      <c r="U128" s="338"/>
      <c r="V128" s="338"/>
      <c r="W128" s="338"/>
      <c r="X128" s="338"/>
      <c r="Y128" s="338"/>
      <c r="Z128" s="338"/>
    </row>
    <row r="129" spans="1:26" s="622" customFormat="1" ht="21.6" customHeight="1" thickBot="1">
      <c r="A129" s="76"/>
      <c r="B129" s="1" t="s">
        <v>355</v>
      </c>
      <c r="C129" s="1"/>
      <c r="D129" s="2" t="s">
        <v>1194</v>
      </c>
      <c r="E129" s="77"/>
      <c r="F129" s="2"/>
      <c r="G129" s="2"/>
      <c r="H129" s="2"/>
      <c r="I129" s="2"/>
      <c r="J129" s="2" t="s">
        <v>298</v>
      </c>
      <c r="K129" s="2" t="s">
        <v>1145</v>
      </c>
      <c r="L129" s="2" t="s">
        <v>1146</v>
      </c>
      <c r="M129" s="2" t="s">
        <v>1147</v>
      </c>
      <c r="N129" s="2" t="s">
        <v>1148</v>
      </c>
      <c r="O129" s="898"/>
      <c r="Q129" s="338"/>
      <c r="R129" s="338"/>
      <c r="S129" s="338"/>
      <c r="T129" s="338"/>
      <c r="U129" s="338"/>
      <c r="V129" s="338"/>
      <c r="W129" s="338"/>
      <c r="X129" s="338"/>
      <c r="Y129" s="338"/>
      <c r="Z129" s="338"/>
    </row>
    <row r="130" spans="1:26" s="622" customFormat="1" ht="32.1" customHeight="1" thickBot="1">
      <c r="A130" s="76"/>
      <c r="B130" s="882" t="s">
        <v>1293</v>
      </c>
      <c r="C130" s="128" t="s">
        <v>11</v>
      </c>
      <c r="D130" s="499" t="s">
        <v>1294</v>
      </c>
      <c r="E130" s="50"/>
      <c r="F130" s="50"/>
      <c r="G130" s="672"/>
      <c r="H130" s="673"/>
      <c r="I130" s="646"/>
      <c r="J130" s="715" t="s">
        <v>1295</v>
      </c>
      <c r="K130" s="715" t="s">
        <v>1295</v>
      </c>
      <c r="L130" s="715" t="s">
        <v>1295</v>
      </c>
      <c r="M130" s="715" t="s">
        <v>1295</v>
      </c>
      <c r="N130" s="715" t="s">
        <v>1295</v>
      </c>
      <c r="O130" s="898"/>
      <c r="Q130" s="338"/>
      <c r="R130" s="338"/>
      <c r="S130" s="338"/>
      <c r="T130" s="338"/>
      <c r="U130" s="338"/>
      <c r="V130" s="338"/>
      <c r="W130" s="338"/>
      <c r="X130" s="338"/>
      <c r="Y130" s="338"/>
      <c r="Z130" s="338"/>
    </row>
    <row r="131" spans="1:26" s="622" customFormat="1" ht="125.1" customHeight="1" thickBot="1">
      <c r="A131" s="76"/>
      <c r="B131" s="883"/>
      <c r="C131" s="4" t="s">
        <v>15</v>
      </c>
      <c r="D131" s="52"/>
      <c r="E131" s="52"/>
      <c r="F131" s="52"/>
      <c r="G131" s="646"/>
      <c r="H131" s="646"/>
      <c r="I131" s="646"/>
      <c r="J131" s="8" t="s">
        <v>1581</v>
      </c>
      <c r="K131" s="8"/>
      <c r="L131" s="8"/>
      <c r="M131" s="8"/>
      <c r="N131" s="8"/>
      <c r="O131" s="898"/>
      <c r="Q131" s="338"/>
      <c r="R131" s="338"/>
      <c r="S131" s="338"/>
      <c r="T131" s="338"/>
      <c r="U131" s="338"/>
      <c r="V131" s="338"/>
      <c r="W131" s="338"/>
      <c r="X131" s="338"/>
      <c r="Y131" s="338"/>
      <c r="Z131" s="338"/>
    </row>
    <row r="132" spans="1:26" s="622" customFormat="1" ht="21.6" customHeight="1" thickBot="1">
      <c r="A132" s="76"/>
      <c r="B132" s="883"/>
      <c r="C132" s="818" t="s">
        <v>36</v>
      </c>
      <c r="D132" s="819"/>
      <c r="E132" s="819"/>
      <c r="F132" s="819"/>
      <c r="G132" s="819"/>
      <c r="H132" s="819"/>
      <c r="I132" s="819"/>
      <c r="J132" s="819"/>
      <c r="K132" s="819"/>
      <c r="L132" s="819"/>
      <c r="M132" s="819"/>
      <c r="N132" s="820"/>
      <c r="O132" s="898"/>
      <c r="Q132" s="338"/>
      <c r="R132" s="338"/>
      <c r="S132" s="338"/>
      <c r="T132" s="338"/>
      <c r="U132" s="338"/>
      <c r="V132" s="338"/>
      <c r="W132" s="338"/>
      <c r="X132" s="338"/>
      <c r="Y132" s="338"/>
      <c r="Z132" s="338"/>
    </row>
    <row r="133" spans="1:26" s="622" customFormat="1" ht="21.6" customHeight="1" thickBot="1">
      <c r="A133" s="76"/>
      <c r="B133" s="884"/>
      <c r="C133" s="821" t="s">
        <v>1296</v>
      </c>
      <c r="D133" s="822"/>
      <c r="E133" s="822"/>
      <c r="F133" s="822"/>
      <c r="G133" s="822"/>
      <c r="H133" s="822"/>
      <c r="I133" s="822"/>
      <c r="J133" s="822"/>
      <c r="K133" s="822"/>
      <c r="L133" s="822"/>
      <c r="M133" s="822"/>
      <c r="N133" s="823"/>
      <c r="O133" s="898"/>
      <c r="Q133" s="338"/>
      <c r="R133" s="338"/>
      <c r="S133" s="338"/>
      <c r="T133" s="338"/>
      <c r="U133" s="338"/>
      <c r="V133" s="338"/>
      <c r="W133" s="338"/>
      <c r="X133" s="338"/>
      <c r="Y133" s="338"/>
      <c r="Z133" s="338"/>
    </row>
    <row r="134" spans="1:26" s="622" customFormat="1" ht="21.6" customHeight="1" thickBot="1">
      <c r="A134" s="76"/>
      <c r="B134" s="1" t="s">
        <v>359</v>
      </c>
      <c r="C134" s="1"/>
      <c r="D134" s="2" t="s">
        <v>1194</v>
      </c>
      <c r="E134" s="77" t="s">
        <v>293</v>
      </c>
      <c r="F134" s="2" t="s">
        <v>294</v>
      </c>
      <c r="G134" s="2" t="s">
        <v>295</v>
      </c>
      <c r="H134" s="2" t="s">
        <v>296</v>
      </c>
      <c r="I134" s="2" t="s">
        <v>297</v>
      </c>
      <c r="J134" s="2" t="s">
        <v>298</v>
      </c>
      <c r="K134" s="2" t="s">
        <v>1145</v>
      </c>
      <c r="L134" s="2" t="s">
        <v>1146</v>
      </c>
      <c r="M134" s="2" t="s">
        <v>1147</v>
      </c>
      <c r="N134" s="2" t="s">
        <v>1148</v>
      </c>
      <c r="O134" s="898"/>
      <c r="Q134" s="338"/>
      <c r="R134" s="338"/>
      <c r="S134" s="338"/>
      <c r="T134" s="338"/>
      <c r="U134" s="338"/>
      <c r="V134" s="338"/>
      <c r="W134" s="338"/>
      <c r="X134" s="338"/>
      <c r="Y134" s="338"/>
      <c r="Z134" s="338"/>
    </row>
    <row r="135" spans="1:26" s="622" customFormat="1" ht="32.1" customHeight="1" thickBot="1">
      <c r="A135" s="76"/>
      <c r="B135" s="882" t="s">
        <v>1297</v>
      </c>
      <c r="C135" s="128" t="s">
        <v>11</v>
      </c>
      <c r="D135" s="499">
        <v>0.8</v>
      </c>
      <c r="E135" s="52"/>
      <c r="F135" s="50"/>
      <c r="G135" s="672"/>
      <c r="H135" s="673"/>
      <c r="I135" s="673"/>
      <c r="J135" s="715">
        <v>0.8</v>
      </c>
      <c r="K135" s="715">
        <v>0.8</v>
      </c>
      <c r="L135" s="715">
        <v>0.8</v>
      </c>
      <c r="M135" s="715">
        <v>0.8</v>
      </c>
      <c r="N135" s="715">
        <v>0.8</v>
      </c>
      <c r="O135" s="898"/>
      <c r="Q135" s="338"/>
      <c r="R135" s="338"/>
      <c r="S135" s="338"/>
      <c r="T135" s="338"/>
      <c r="U135" s="338"/>
      <c r="V135" s="338"/>
      <c r="W135" s="338"/>
      <c r="X135" s="338"/>
      <c r="Y135" s="338"/>
      <c r="Z135" s="338"/>
    </row>
    <row r="136" spans="1:26" s="622" customFormat="1" ht="219.95" customHeight="1" thickBot="1">
      <c r="A136" s="76"/>
      <c r="B136" s="883"/>
      <c r="C136" s="4" t="s">
        <v>15</v>
      </c>
      <c r="D136" s="52"/>
      <c r="E136" s="52"/>
      <c r="F136" s="52"/>
      <c r="G136" s="646"/>
      <c r="H136" s="646"/>
      <c r="I136" s="646"/>
      <c r="J136" s="8" t="s">
        <v>1582</v>
      </c>
      <c r="K136" s="8"/>
      <c r="L136" s="8"/>
      <c r="M136" s="8"/>
      <c r="N136" s="8"/>
      <c r="O136" s="898"/>
      <c r="Q136" s="338"/>
      <c r="R136" s="338"/>
      <c r="S136" s="338"/>
      <c r="T136" s="338"/>
      <c r="U136" s="338"/>
      <c r="V136" s="338"/>
      <c r="W136" s="338"/>
      <c r="X136" s="338"/>
      <c r="Y136" s="338"/>
      <c r="Z136" s="338"/>
    </row>
    <row r="137" spans="1:26" s="622" customFormat="1" ht="21.6" customHeight="1" thickBot="1">
      <c r="A137" s="76"/>
      <c r="B137" s="883"/>
      <c r="C137" s="818" t="s">
        <v>36</v>
      </c>
      <c r="D137" s="819"/>
      <c r="E137" s="819"/>
      <c r="F137" s="819"/>
      <c r="G137" s="819"/>
      <c r="H137" s="819"/>
      <c r="I137" s="819"/>
      <c r="J137" s="819"/>
      <c r="K137" s="819"/>
      <c r="L137" s="819"/>
      <c r="M137" s="819"/>
      <c r="N137" s="820"/>
      <c r="O137" s="898"/>
      <c r="Q137" s="338"/>
      <c r="R137" s="338"/>
      <c r="S137" s="338"/>
      <c r="T137" s="338"/>
      <c r="U137" s="338"/>
      <c r="V137" s="338"/>
      <c r="W137" s="338"/>
      <c r="X137" s="338"/>
      <c r="Y137" s="338"/>
      <c r="Z137" s="338"/>
    </row>
    <row r="138" spans="1:26" s="622" customFormat="1" ht="21.6" customHeight="1" thickBot="1">
      <c r="A138" s="76"/>
      <c r="B138" s="884"/>
      <c r="C138" s="821" t="s">
        <v>1298</v>
      </c>
      <c r="D138" s="822"/>
      <c r="E138" s="822"/>
      <c r="F138" s="822"/>
      <c r="G138" s="822"/>
      <c r="H138" s="822"/>
      <c r="I138" s="822"/>
      <c r="J138" s="822"/>
      <c r="K138" s="822"/>
      <c r="L138" s="822"/>
      <c r="M138" s="822"/>
      <c r="N138" s="823"/>
      <c r="O138" s="898"/>
      <c r="Q138" s="338"/>
      <c r="R138" s="338"/>
      <c r="S138" s="338"/>
      <c r="T138" s="338"/>
      <c r="U138" s="338"/>
      <c r="V138" s="338"/>
      <c r="W138" s="338"/>
      <c r="X138" s="338"/>
      <c r="Y138" s="338"/>
      <c r="Z138" s="338"/>
    </row>
    <row r="139" spans="1:26" s="622" customFormat="1" ht="20.100000000000001" customHeight="1">
      <c r="A139" s="76"/>
      <c r="B139" s="669" t="s">
        <v>1299</v>
      </c>
      <c r="C139" s="669"/>
      <c r="D139" s="669"/>
      <c r="E139" s="669"/>
      <c r="F139" s="669"/>
      <c r="G139" s="669"/>
      <c r="H139" s="669"/>
      <c r="I139" s="669"/>
      <c r="J139" s="669"/>
      <c r="K139" s="669"/>
      <c r="L139" s="669"/>
      <c r="M139" s="669"/>
      <c r="N139" s="669"/>
      <c r="O139" s="898"/>
      <c r="Q139" s="338"/>
      <c r="R139" s="338"/>
      <c r="S139" s="338"/>
      <c r="T139" s="338"/>
      <c r="U139" s="338"/>
      <c r="V139" s="338"/>
      <c r="W139" s="338"/>
      <c r="X139" s="338"/>
      <c r="Y139" s="338"/>
      <c r="Z139" s="338"/>
    </row>
    <row r="140" spans="1:26" s="622" customFormat="1" ht="12.95" customHeight="1" thickBot="1">
      <c r="A140" s="76"/>
      <c r="B140" s="1" t="s">
        <v>1300</v>
      </c>
      <c r="C140" s="1"/>
      <c r="D140" s="2" t="s">
        <v>400</v>
      </c>
      <c r="E140" s="77" t="s">
        <v>293</v>
      </c>
      <c r="F140" s="2" t="s">
        <v>294</v>
      </c>
      <c r="G140" s="2" t="s">
        <v>295</v>
      </c>
      <c r="H140" s="2" t="s">
        <v>296</v>
      </c>
      <c r="I140" s="2" t="s">
        <v>297</v>
      </c>
      <c r="J140" s="2" t="s">
        <v>298</v>
      </c>
      <c r="K140" s="2" t="s">
        <v>1145</v>
      </c>
      <c r="L140" s="2" t="s">
        <v>1146</v>
      </c>
      <c r="M140" s="2" t="s">
        <v>1147</v>
      </c>
      <c r="N140" s="2" t="s">
        <v>1148</v>
      </c>
      <c r="O140" s="898"/>
      <c r="Q140" s="338"/>
      <c r="R140" s="338"/>
      <c r="S140" s="338"/>
      <c r="T140" s="338"/>
      <c r="U140" s="338"/>
      <c r="V140" s="338"/>
      <c r="W140" s="338"/>
      <c r="X140" s="338"/>
      <c r="Y140" s="338"/>
      <c r="Z140" s="338"/>
    </row>
    <row r="141" spans="1:26" s="622" customFormat="1" ht="12.95" customHeight="1" thickBot="1">
      <c r="A141" s="76"/>
      <c r="B141" s="840" t="s">
        <v>1040</v>
      </c>
      <c r="C141" s="128" t="s">
        <v>11</v>
      </c>
      <c r="D141" s="499">
        <v>0.4</v>
      </c>
      <c r="E141" s="52"/>
      <c r="F141" s="50"/>
      <c r="G141" s="499">
        <v>0.4</v>
      </c>
      <c r="H141" s="359">
        <v>0.6</v>
      </c>
      <c r="I141" s="359">
        <v>0.6</v>
      </c>
      <c r="J141" s="359">
        <v>0.7</v>
      </c>
      <c r="K141" s="356">
        <v>0.9</v>
      </c>
      <c r="L141" s="356">
        <v>0.9</v>
      </c>
      <c r="M141" s="356">
        <v>0.9</v>
      </c>
      <c r="N141" s="359">
        <v>0.9</v>
      </c>
      <c r="O141" s="898"/>
      <c r="Q141" s="338"/>
      <c r="R141" s="338"/>
      <c r="S141" s="338"/>
      <c r="T141" s="338"/>
      <c r="U141" s="338"/>
      <c r="V141" s="338"/>
      <c r="W141" s="338"/>
      <c r="X141" s="338"/>
      <c r="Y141" s="338"/>
      <c r="Z141" s="338"/>
    </row>
    <row r="142" spans="1:26" s="622" customFormat="1" ht="138.6" thickBot="1">
      <c r="A142" s="76"/>
      <c r="B142" s="841"/>
      <c r="C142" s="4" t="s">
        <v>15</v>
      </c>
      <c r="D142" s="52"/>
      <c r="E142" s="52"/>
      <c r="F142" s="52"/>
      <c r="G142" s="322" t="s">
        <v>999</v>
      </c>
      <c r="H142" s="322" t="s">
        <v>1000</v>
      </c>
      <c r="I142" s="322" t="s">
        <v>1301</v>
      </c>
      <c r="J142" s="8" t="s">
        <v>1583</v>
      </c>
      <c r="K142" s="8"/>
      <c r="L142" s="8"/>
      <c r="M142" s="8"/>
      <c r="N142" s="8"/>
      <c r="O142" s="898"/>
      <c r="Q142" s="338"/>
      <c r="R142" s="338"/>
      <c r="S142" s="338"/>
      <c r="T142" s="338"/>
      <c r="U142" s="338"/>
      <c r="V142" s="338"/>
      <c r="W142" s="338"/>
      <c r="X142" s="338"/>
      <c r="Y142" s="338"/>
      <c r="Z142" s="338"/>
    </row>
    <row r="143" spans="1:26" s="622" customFormat="1" ht="12.95" customHeight="1" thickBot="1">
      <c r="A143" s="76"/>
      <c r="B143" s="89"/>
      <c r="C143" s="818" t="s">
        <v>36</v>
      </c>
      <c r="D143" s="819"/>
      <c r="E143" s="819"/>
      <c r="F143" s="819"/>
      <c r="G143" s="819"/>
      <c r="H143" s="819"/>
      <c r="I143" s="819"/>
      <c r="J143" s="819"/>
      <c r="K143" s="819"/>
      <c r="L143" s="819"/>
      <c r="M143" s="819"/>
      <c r="N143" s="820"/>
      <c r="O143" s="898"/>
      <c r="Q143" s="338"/>
      <c r="R143" s="338"/>
      <c r="S143" s="338"/>
      <c r="T143" s="338"/>
      <c r="U143" s="338"/>
      <c r="V143" s="338"/>
      <c r="W143" s="338"/>
      <c r="X143" s="338"/>
      <c r="Y143" s="338"/>
      <c r="Z143" s="338"/>
    </row>
    <row r="144" spans="1:26" s="622" customFormat="1" ht="12.95" customHeight="1" thickBot="1">
      <c r="A144" s="76"/>
      <c r="B144" s="90"/>
      <c r="C144" s="821" t="s">
        <v>448</v>
      </c>
      <c r="D144" s="822"/>
      <c r="E144" s="822"/>
      <c r="F144" s="822"/>
      <c r="G144" s="822"/>
      <c r="H144" s="822"/>
      <c r="I144" s="822"/>
      <c r="J144" s="822"/>
      <c r="K144" s="822"/>
      <c r="L144" s="822"/>
      <c r="M144" s="822"/>
      <c r="N144" s="823"/>
      <c r="O144" s="898"/>
      <c r="Q144" s="338"/>
      <c r="R144" s="338"/>
      <c r="S144" s="338"/>
      <c r="T144" s="338"/>
      <c r="U144" s="338"/>
      <c r="V144" s="338"/>
      <c r="W144" s="338"/>
      <c r="X144" s="338"/>
      <c r="Y144" s="338"/>
      <c r="Z144" s="338"/>
    </row>
    <row r="145" spans="1:26" s="622" customFormat="1" ht="27.6" customHeight="1" thickBot="1">
      <c r="A145" s="76"/>
      <c r="B145" s="1" t="s">
        <v>1302</v>
      </c>
      <c r="C145" s="1"/>
      <c r="D145" s="2" t="s">
        <v>400</v>
      </c>
      <c r="E145" s="77" t="s">
        <v>293</v>
      </c>
      <c r="F145" s="2" t="s">
        <v>294</v>
      </c>
      <c r="G145" s="2" t="s">
        <v>295</v>
      </c>
      <c r="H145" s="2" t="s">
        <v>296</v>
      </c>
      <c r="I145" s="2" t="s">
        <v>297</v>
      </c>
      <c r="J145" s="2" t="s">
        <v>298</v>
      </c>
      <c r="K145" s="2" t="s">
        <v>1145</v>
      </c>
      <c r="L145" s="2" t="s">
        <v>1146</v>
      </c>
      <c r="M145" s="2" t="s">
        <v>1147</v>
      </c>
      <c r="N145" s="2" t="s">
        <v>1148</v>
      </c>
      <c r="O145" s="898"/>
      <c r="Q145" s="338"/>
      <c r="R145" s="338"/>
      <c r="S145" s="338"/>
      <c r="T145" s="338"/>
      <c r="U145" s="338"/>
      <c r="V145" s="338"/>
      <c r="W145" s="338"/>
      <c r="X145" s="338"/>
      <c r="Y145" s="338"/>
      <c r="Z145" s="338"/>
    </row>
    <row r="146" spans="1:26" s="622" customFormat="1" ht="27" customHeight="1" thickBot="1">
      <c r="A146" s="76"/>
      <c r="B146" s="882" t="s">
        <v>921</v>
      </c>
      <c r="C146" s="128" t="s">
        <v>11</v>
      </c>
      <c r="D146" s="224">
        <v>1</v>
      </c>
      <c r="E146" s="52"/>
      <c r="F146" s="50"/>
      <c r="G146" s="224">
        <v>2</v>
      </c>
      <c r="H146" s="359">
        <v>0.5</v>
      </c>
      <c r="I146" s="673">
        <v>0.75</v>
      </c>
      <c r="J146" s="359">
        <v>0.75</v>
      </c>
      <c r="K146" s="356">
        <v>0.95</v>
      </c>
      <c r="L146" s="356">
        <v>1</v>
      </c>
      <c r="M146" s="356">
        <v>1</v>
      </c>
      <c r="N146" s="356">
        <v>1</v>
      </c>
      <c r="O146" s="898"/>
      <c r="Q146" s="338"/>
      <c r="R146" s="338"/>
      <c r="S146" s="338"/>
      <c r="T146" s="338"/>
      <c r="U146" s="338"/>
      <c r="V146" s="338"/>
      <c r="W146" s="338"/>
      <c r="X146" s="338"/>
      <c r="Y146" s="338"/>
      <c r="Z146" s="338"/>
    </row>
    <row r="147" spans="1:26" s="622" customFormat="1" ht="240.95" customHeight="1" thickBot="1">
      <c r="A147" s="76"/>
      <c r="B147" s="883"/>
      <c r="C147" s="4" t="s">
        <v>15</v>
      </c>
      <c r="D147" s="52"/>
      <c r="E147" s="52"/>
      <c r="F147" s="52"/>
      <c r="G147" s="322" t="s">
        <v>1003</v>
      </c>
      <c r="H147" s="322" t="s">
        <v>1004</v>
      </c>
      <c r="I147" s="52" t="s">
        <v>985</v>
      </c>
      <c r="J147" s="8" t="s">
        <v>1584</v>
      </c>
      <c r="K147" s="8"/>
      <c r="L147" s="8"/>
      <c r="M147" s="8"/>
      <c r="N147" s="8"/>
      <c r="O147" s="898"/>
      <c r="Q147" s="338"/>
      <c r="R147" s="338"/>
      <c r="S147" s="338"/>
      <c r="T147" s="338"/>
      <c r="U147" s="338"/>
      <c r="V147" s="338"/>
      <c r="W147" s="338"/>
      <c r="X147" s="338"/>
      <c r="Y147" s="338"/>
      <c r="Z147" s="338"/>
    </row>
    <row r="148" spans="1:26" s="622" customFormat="1" ht="12.95" customHeight="1" thickBot="1">
      <c r="A148" s="76"/>
      <c r="B148" s="89"/>
      <c r="C148" s="818" t="s">
        <v>36</v>
      </c>
      <c r="D148" s="819"/>
      <c r="E148" s="819"/>
      <c r="F148" s="819"/>
      <c r="G148" s="819"/>
      <c r="H148" s="819"/>
      <c r="I148" s="819"/>
      <c r="J148" s="819"/>
      <c r="K148" s="819"/>
      <c r="L148" s="819"/>
      <c r="M148" s="819"/>
      <c r="N148" s="820"/>
      <c r="O148" s="898"/>
      <c r="Q148" s="338"/>
      <c r="R148" s="338"/>
      <c r="S148" s="338"/>
      <c r="T148" s="338"/>
      <c r="U148" s="338"/>
      <c r="V148" s="338"/>
      <c r="W148" s="338"/>
      <c r="X148" s="338"/>
      <c r="Y148" s="338"/>
      <c r="Z148" s="338"/>
    </row>
    <row r="149" spans="1:26" s="622" customFormat="1" ht="12.95" customHeight="1" thickBot="1">
      <c r="A149" s="76"/>
      <c r="B149" s="90"/>
      <c r="C149" s="821" t="s">
        <v>451</v>
      </c>
      <c r="D149" s="822"/>
      <c r="E149" s="822"/>
      <c r="F149" s="822"/>
      <c r="G149" s="822"/>
      <c r="H149" s="822"/>
      <c r="I149" s="822"/>
      <c r="J149" s="822"/>
      <c r="K149" s="822"/>
      <c r="L149" s="822"/>
      <c r="M149" s="822"/>
      <c r="N149" s="823"/>
      <c r="O149" s="898"/>
      <c r="Q149" s="338"/>
      <c r="R149" s="338"/>
      <c r="S149" s="338"/>
      <c r="T149" s="338"/>
      <c r="U149" s="338"/>
      <c r="V149" s="338"/>
      <c r="W149" s="338"/>
      <c r="X149" s="338"/>
      <c r="Y149" s="338"/>
      <c r="Z149" s="338"/>
    </row>
    <row r="150" spans="1:26" s="622" customFormat="1" ht="12.95" hidden="1" customHeight="1" thickBot="1">
      <c r="A150" s="851"/>
      <c r="B150" s="1" t="s">
        <v>120</v>
      </c>
      <c r="C150" s="1"/>
      <c r="D150" s="2" t="s">
        <v>5</v>
      </c>
      <c r="E150" s="2"/>
      <c r="F150" s="2"/>
      <c r="G150" s="2" t="s">
        <v>7</v>
      </c>
      <c r="H150" s="2"/>
      <c r="I150" s="2"/>
      <c r="J150" s="2"/>
      <c r="K150" s="2"/>
      <c r="L150" s="2"/>
      <c r="M150" s="2"/>
      <c r="N150" s="2" t="s">
        <v>39</v>
      </c>
      <c r="O150" s="898"/>
      <c r="Q150" s="338"/>
      <c r="R150" s="338"/>
      <c r="S150" s="338"/>
      <c r="T150" s="338"/>
      <c r="U150" s="338"/>
      <c r="V150" s="338"/>
      <c r="W150" s="338"/>
      <c r="X150" s="338"/>
      <c r="Y150" s="338"/>
      <c r="Z150" s="338"/>
    </row>
    <row r="151" spans="1:26" s="622" customFormat="1" ht="12.95" hidden="1" customHeight="1" thickBot="1">
      <c r="A151" s="851"/>
      <c r="B151" s="3"/>
      <c r="C151" s="128" t="s">
        <v>11</v>
      </c>
      <c r="D151" s="24"/>
      <c r="E151" s="5"/>
      <c r="F151" s="5"/>
      <c r="G151" s="5"/>
      <c r="H151" s="5"/>
      <c r="I151" s="5"/>
      <c r="J151" s="5"/>
      <c r="K151" s="5"/>
      <c r="L151" s="5"/>
      <c r="M151" s="5"/>
      <c r="N151" s="5"/>
      <c r="O151" s="898"/>
      <c r="Q151" s="338"/>
      <c r="R151" s="338"/>
      <c r="S151" s="338"/>
      <c r="T151" s="338"/>
      <c r="U151" s="338"/>
      <c r="V151" s="338"/>
      <c r="W151" s="338"/>
      <c r="X151" s="338"/>
      <c r="Y151" s="338"/>
      <c r="Z151" s="338"/>
    </row>
    <row r="152" spans="1:26" s="622" customFormat="1" ht="12.95" hidden="1" customHeight="1" thickBot="1">
      <c r="A152" s="851"/>
      <c r="B152" s="6"/>
      <c r="C152" s="4" t="s">
        <v>15</v>
      </c>
      <c r="D152" s="7"/>
      <c r="E152" s="8"/>
      <c r="F152" s="8"/>
      <c r="G152" s="8"/>
      <c r="H152" s="8"/>
      <c r="I152" s="8"/>
      <c r="J152" s="8"/>
      <c r="K152" s="8"/>
      <c r="L152" s="8"/>
      <c r="M152" s="8"/>
      <c r="N152" s="8"/>
      <c r="O152" s="898"/>
      <c r="Q152" s="338"/>
      <c r="R152" s="338"/>
      <c r="S152" s="338"/>
      <c r="T152" s="338"/>
      <c r="U152" s="338"/>
      <c r="V152" s="338"/>
      <c r="W152" s="338"/>
      <c r="X152" s="338"/>
      <c r="Y152" s="338"/>
      <c r="Z152" s="338"/>
    </row>
    <row r="153" spans="1:26" s="622" customFormat="1" ht="12.95" hidden="1" customHeight="1" thickBot="1">
      <c r="A153" s="851"/>
      <c r="B153" s="6"/>
      <c r="C153" s="818" t="s">
        <v>36</v>
      </c>
      <c r="D153" s="819"/>
      <c r="E153" s="819"/>
      <c r="F153" s="819"/>
      <c r="G153" s="819"/>
      <c r="H153" s="819"/>
      <c r="I153" s="819"/>
      <c r="J153" s="819"/>
      <c r="K153" s="819"/>
      <c r="L153" s="819"/>
      <c r="M153" s="819"/>
      <c r="N153" s="820"/>
      <c r="O153" s="898"/>
      <c r="Q153" s="338"/>
      <c r="R153" s="338"/>
      <c r="S153" s="338"/>
      <c r="T153" s="338"/>
      <c r="U153" s="338"/>
      <c r="V153" s="338"/>
      <c r="W153" s="338"/>
      <c r="X153" s="338"/>
      <c r="Y153" s="338"/>
      <c r="Z153" s="338"/>
    </row>
    <row r="154" spans="1:26" s="622" customFormat="1" ht="12.95" hidden="1" customHeight="1" thickBot="1">
      <c r="A154" s="851"/>
      <c r="B154" s="10"/>
      <c r="C154" s="821"/>
      <c r="D154" s="822"/>
      <c r="E154" s="822"/>
      <c r="F154" s="822"/>
      <c r="G154" s="822"/>
      <c r="H154" s="822"/>
      <c r="I154" s="822"/>
      <c r="J154" s="822"/>
      <c r="K154" s="822"/>
      <c r="L154" s="822"/>
      <c r="M154" s="822"/>
      <c r="N154" s="823"/>
      <c r="O154" s="898"/>
      <c r="Q154" s="338"/>
      <c r="R154" s="338"/>
      <c r="S154" s="338"/>
      <c r="T154" s="338"/>
      <c r="U154" s="338"/>
      <c r="V154" s="338"/>
      <c r="W154" s="338"/>
      <c r="X154" s="338"/>
      <c r="Y154" s="338"/>
      <c r="Z154" s="338"/>
    </row>
    <row r="155" spans="1:26" s="622" customFormat="1" ht="23.1" customHeight="1" thickBot="1">
      <c r="A155" s="851"/>
      <c r="B155" s="1" t="s">
        <v>1303</v>
      </c>
      <c r="C155" s="1"/>
      <c r="D155" s="2" t="s">
        <v>400</v>
      </c>
      <c r="E155" s="77" t="s">
        <v>293</v>
      </c>
      <c r="F155" s="2" t="s">
        <v>294</v>
      </c>
      <c r="G155" s="2" t="s">
        <v>295</v>
      </c>
      <c r="H155" s="2" t="s">
        <v>296</v>
      </c>
      <c r="I155" s="2" t="s">
        <v>297</v>
      </c>
      <c r="J155" s="2" t="s">
        <v>298</v>
      </c>
      <c r="K155" s="2" t="s">
        <v>1145</v>
      </c>
      <c r="L155" s="2" t="s">
        <v>1146</v>
      </c>
      <c r="M155" s="2" t="s">
        <v>1147</v>
      </c>
      <c r="N155" s="2" t="s">
        <v>1148</v>
      </c>
      <c r="O155" s="898"/>
      <c r="Q155" s="338"/>
      <c r="R155" s="338"/>
      <c r="S155" s="338"/>
      <c r="T155" s="338"/>
      <c r="U155" s="338"/>
      <c r="V155" s="338"/>
      <c r="W155" s="338"/>
      <c r="X155" s="338"/>
      <c r="Y155" s="338"/>
      <c r="Z155" s="338"/>
    </row>
    <row r="156" spans="1:26" s="622" customFormat="1" ht="69.599999999999994" thickBot="1">
      <c r="A156" s="851"/>
      <c r="B156" s="882" t="s">
        <v>1363</v>
      </c>
      <c r="C156" s="20" t="s">
        <v>11</v>
      </c>
      <c r="D156" s="224">
        <v>1</v>
      </c>
      <c r="E156" s="52"/>
      <c r="F156" s="50"/>
      <c r="G156" s="224">
        <v>2</v>
      </c>
      <c r="H156" s="356">
        <v>0.25</v>
      </c>
      <c r="I156" s="356">
        <v>0.25</v>
      </c>
      <c r="J156" s="356" t="s">
        <v>1364</v>
      </c>
      <c r="K156" s="356" t="s">
        <v>1306</v>
      </c>
      <c r="L156" s="356" t="s">
        <v>81</v>
      </c>
      <c r="M156" s="356" t="s">
        <v>81</v>
      </c>
      <c r="N156" s="356" t="s">
        <v>81</v>
      </c>
      <c r="O156" s="898"/>
      <c r="Q156" s="338"/>
      <c r="R156" s="338"/>
      <c r="S156" s="338"/>
      <c r="T156" s="338"/>
      <c r="U156" s="338"/>
      <c r="V156" s="338"/>
      <c r="W156" s="338"/>
      <c r="X156" s="338"/>
      <c r="Y156" s="338"/>
      <c r="Z156" s="338"/>
    </row>
    <row r="157" spans="1:26" s="622" customFormat="1" ht="409.5" customHeight="1" thickBot="1">
      <c r="A157" s="851"/>
      <c r="B157" s="883"/>
      <c r="C157" s="4" t="s">
        <v>15</v>
      </c>
      <c r="D157" s="54"/>
      <c r="E157" s="52"/>
      <c r="F157" s="52"/>
      <c r="G157" s="322" t="s">
        <v>1005</v>
      </c>
      <c r="H157" s="322" t="s">
        <v>1006</v>
      </c>
      <c r="I157" s="322" t="s">
        <v>1307</v>
      </c>
      <c r="J157" s="8" t="s">
        <v>1585</v>
      </c>
      <c r="K157" s="8"/>
      <c r="L157" s="8"/>
      <c r="M157" s="8"/>
      <c r="N157" s="8"/>
      <c r="O157" s="898"/>
      <c r="Q157" s="338"/>
      <c r="R157" s="338"/>
      <c r="S157" s="338"/>
      <c r="T157" s="338"/>
      <c r="U157" s="338"/>
      <c r="V157" s="338"/>
      <c r="W157" s="338"/>
      <c r="X157" s="338"/>
      <c r="Y157" s="338"/>
      <c r="Z157" s="338"/>
    </row>
    <row r="158" spans="1:26" s="622" customFormat="1" ht="12.95" customHeight="1" thickBot="1">
      <c r="A158" s="851"/>
      <c r="B158" s="6"/>
      <c r="C158" s="846" t="s">
        <v>36</v>
      </c>
      <c r="D158" s="847"/>
      <c r="E158" s="847"/>
      <c r="F158" s="847"/>
      <c r="G158" s="847"/>
      <c r="H158" s="847"/>
      <c r="I158" s="847"/>
      <c r="J158" s="847"/>
      <c r="K158" s="847"/>
      <c r="L158" s="847"/>
      <c r="M158" s="847"/>
      <c r="N158" s="848"/>
      <c r="O158" s="898"/>
      <c r="Q158" s="338"/>
      <c r="R158" s="338"/>
      <c r="S158" s="338"/>
      <c r="T158" s="338"/>
      <c r="U158" s="338"/>
      <c r="V158" s="338"/>
      <c r="W158" s="338"/>
      <c r="X158" s="338"/>
      <c r="Y158" s="338"/>
      <c r="Z158" s="338"/>
    </row>
    <row r="159" spans="1:26" s="622" customFormat="1" ht="12.95" customHeight="1" thickBot="1">
      <c r="A159" s="851"/>
      <c r="B159" s="10"/>
      <c r="C159" s="131"/>
      <c r="D159" s="822" t="s">
        <v>453</v>
      </c>
      <c r="E159" s="822"/>
      <c r="F159" s="822"/>
      <c r="G159" s="822"/>
      <c r="H159" s="822"/>
      <c r="I159" s="822"/>
      <c r="J159" s="822"/>
      <c r="K159" s="822"/>
      <c r="L159" s="822"/>
      <c r="M159" s="822"/>
      <c r="N159" s="823"/>
      <c r="O159" s="898"/>
      <c r="Q159" s="338"/>
      <c r="R159" s="338"/>
      <c r="S159" s="338"/>
      <c r="T159" s="338"/>
      <c r="U159" s="338"/>
      <c r="V159" s="338"/>
      <c r="W159" s="338"/>
      <c r="X159" s="338"/>
      <c r="Y159" s="338"/>
      <c r="Z159" s="338"/>
    </row>
    <row r="160" spans="1:26" s="622" customFormat="1" ht="23.1" customHeight="1" thickBot="1">
      <c r="A160" s="136"/>
      <c r="B160" s="1" t="s">
        <v>1365</v>
      </c>
      <c r="C160" s="1"/>
      <c r="D160" s="2" t="s">
        <v>1194</v>
      </c>
      <c r="E160" s="77" t="s">
        <v>293</v>
      </c>
      <c r="F160" s="2" t="s">
        <v>294</v>
      </c>
      <c r="G160" s="2" t="s">
        <v>295</v>
      </c>
      <c r="H160" s="2" t="s">
        <v>296</v>
      </c>
      <c r="I160" s="2" t="s">
        <v>297</v>
      </c>
      <c r="J160" s="2" t="s">
        <v>298</v>
      </c>
      <c r="K160" s="2" t="s">
        <v>1145</v>
      </c>
      <c r="L160" s="2" t="s">
        <v>1146</v>
      </c>
      <c r="M160" s="2" t="s">
        <v>1147</v>
      </c>
      <c r="N160" s="2" t="s">
        <v>1148</v>
      </c>
      <c r="O160" s="358" t="s">
        <v>43</v>
      </c>
      <c r="Q160" s="338"/>
      <c r="R160" s="338"/>
      <c r="S160" s="338"/>
      <c r="T160" s="338"/>
      <c r="U160" s="338"/>
      <c r="V160" s="338"/>
      <c r="W160" s="338"/>
      <c r="X160" s="338"/>
      <c r="Y160" s="338"/>
      <c r="Z160" s="338"/>
    </row>
    <row r="161" spans="1:26" s="622" customFormat="1" ht="36" customHeight="1" thickBot="1">
      <c r="A161" s="136"/>
      <c r="B161" s="882" t="s">
        <v>1312</v>
      </c>
      <c r="C161" s="20"/>
      <c r="D161" s="359">
        <v>0.9</v>
      </c>
      <c r="E161" s="52"/>
      <c r="F161" s="50"/>
      <c r="G161" s="50"/>
      <c r="H161" s="50"/>
      <c r="I161" s="50"/>
      <c r="J161" s="717">
        <v>0.75</v>
      </c>
      <c r="K161" s="717">
        <v>0.85</v>
      </c>
      <c r="L161" s="717">
        <v>0.95</v>
      </c>
      <c r="M161" s="717">
        <v>0.95</v>
      </c>
      <c r="N161" s="717">
        <v>0.95</v>
      </c>
      <c r="O161" s="1010" t="s">
        <v>1228</v>
      </c>
      <c r="Q161" s="338"/>
      <c r="R161" s="338"/>
      <c r="S161" s="338"/>
      <c r="T161" s="338"/>
      <c r="U161" s="338"/>
      <c r="V161" s="338"/>
      <c r="W161" s="338"/>
      <c r="X161" s="338"/>
      <c r="Y161" s="338"/>
      <c r="Z161" s="338"/>
    </row>
    <row r="162" spans="1:26" s="622" customFormat="1" ht="120.6" customHeight="1" thickBot="1">
      <c r="A162" s="136"/>
      <c r="B162" s="883"/>
      <c r="C162" s="4" t="s">
        <v>15</v>
      </c>
      <c r="D162" s="8"/>
      <c r="E162" s="52"/>
      <c r="F162" s="52"/>
      <c r="G162" s="52"/>
      <c r="H162" s="52"/>
      <c r="I162" s="52"/>
      <c r="J162" s="8" t="s">
        <v>1586</v>
      </c>
      <c r="K162" s="8"/>
      <c r="L162" s="8"/>
      <c r="M162" s="8"/>
      <c r="N162" s="8"/>
      <c r="O162" s="1011"/>
      <c r="Q162" s="338"/>
      <c r="R162" s="338"/>
      <c r="S162" s="338"/>
      <c r="T162" s="338"/>
      <c r="U162" s="338"/>
      <c r="V162" s="338"/>
      <c r="W162" s="338"/>
      <c r="X162" s="338"/>
      <c r="Y162" s="338"/>
      <c r="Z162" s="338"/>
    </row>
    <row r="163" spans="1:26" s="622" customFormat="1" ht="12.95" customHeight="1" thickBot="1">
      <c r="A163" s="136"/>
      <c r="B163" s="6"/>
      <c r="C163" s="846" t="s">
        <v>36</v>
      </c>
      <c r="D163" s="847"/>
      <c r="E163" s="847"/>
      <c r="F163" s="847"/>
      <c r="G163" s="847"/>
      <c r="H163" s="847"/>
      <c r="I163" s="847"/>
      <c r="J163" s="847"/>
      <c r="K163" s="847"/>
      <c r="L163" s="847"/>
      <c r="M163" s="847"/>
      <c r="N163" s="848"/>
      <c r="O163" s="1011"/>
      <c r="Q163" s="338"/>
      <c r="R163" s="338"/>
      <c r="S163" s="338"/>
      <c r="T163" s="338"/>
      <c r="U163" s="338"/>
      <c r="V163" s="338"/>
      <c r="W163" s="338"/>
      <c r="X163" s="338"/>
      <c r="Y163" s="338"/>
      <c r="Z163" s="338"/>
    </row>
    <row r="164" spans="1:26" s="622" customFormat="1" ht="12.95" customHeight="1" thickBot="1">
      <c r="A164" s="136"/>
      <c r="B164" s="10"/>
      <c r="C164" s="131"/>
      <c r="D164" s="822" t="s">
        <v>1313</v>
      </c>
      <c r="E164" s="822"/>
      <c r="F164" s="822"/>
      <c r="G164" s="822"/>
      <c r="H164" s="822"/>
      <c r="I164" s="822"/>
      <c r="J164" s="822"/>
      <c r="K164" s="822"/>
      <c r="L164" s="822"/>
      <c r="M164" s="822"/>
      <c r="N164" s="823"/>
      <c r="O164" s="1011"/>
      <c r="Q164" s="338"/>
      <c r="R164" s="338"/>
      <c r="S164" s="338"/>
      <c r="T164" s="338"/>
      <c r="U164" s="338"/>
      <c r="V164" s="338"/>
      <c r="W164" s="338"/>
      <c r="X164" s="338"/>
      <c r="Y164" s="338"/>
      <c r="Z164" s="338"/>
    </row>
    <row r="165" spans="1:26" s="622" customFormat="1" ht="23.1" customHeight="1" thickBot="1">
      <c r="A165" s="136"/>
      <c r="B165" s="1" t="s">
        <v>1366</v>
      </c>
      <c r="C165" s="1"/>
      <c r="D165" s="2" t="s">
        <v>1194</v>
      </c>
      <c r="E165" s="2" t="s">
        <v>293</v>
      </c>
      <c r="F165" s="2" t="s">
        <v>294</v>
      </c>
      <c r="G165" s="2" t="s">
        <v>295</v>
      </c>
      <c r="H165" s="2" t="s">
        <v>296</v>
      </c>
      <c r="I165" s="2" t="s">
        <v>297</v>
      </c>
      <c r="J165" s="2" t="s">
        <v>298</v>
      </c>
      <c r="K165" s="2" t="s">
        <v>1145</v>
      </c>
      <c r="L165" s="2" t="s">
        <v>1146</v>
      </c>
      <c r="M165" s="2" t="s">
        <v>1147</v>
      </c>
      <c r="N165" s="2" t="s">
        <v>1148</v>
      </c>
      <c r="O165" s="1011"/>
      <c r="Q165" s="338"/>
      <c r="R165" s="338"/>
      <c r="S165" s="338"/>
      <c r="T165" s="338"/>
      <c r="U165" s="338"/>
      <c r="V165" s="338"/>
      <c r="W165" s="338"/>
      <c r="X165" s="338"/>
      <c r="Y165" s="338"/>
      <c r="Z165" s="338"/>
    </row>
    <row r="166" spans="1:26" s="622" customFormat="1" ht="50.25" customHeight="1" thickBot="1">
      <c r="A166" s="136"/>
      <c r="B166" s="882" t="s">
        <v>1315</v>
      </c>
      <c r="C166" s="20"/>
      <c r="D166" s="359">
        <v>0.8</v>
      </c>
      <c r="E166" s="52"/>
      <c r="F166" s="50"/>
      <c r="G166" s="50"/>
      <c r="H166" s="50"/>
      <c r="I166" s="50"/>
      <c r="J166" s="717" t="s">
        <v>1316</v>
      </c>
      <c r="K166" s="717" t="s">
        <v>1317</v>
      </c>
      <c r="L166" s="717" t="s">
        <v>1318</v>
      </c>
      <c r="M166" s="717" t="s">
        <v>1318</v>
      </c>
      <c r="N166" s="717" t="s">
        <v>1318</v>
      </c>
      <c r="O166" s="1011"/>
      <c r="Q166" s="338"/>
      <c r="R166" s="338"/>
      <c r="S166" s="338"/>
      <c r="T166" s="338"/>
      <c r="U166" s="338"/>
      <c r="V166" s="338"/>
      <c r="W166" s="338"/>
      <c r="X166" s="338"/>
      <c r="Y166" s="338"/>
      <c r="Z166" s="338"/>
    </row>
    <row r="167" spans="1:26" s="622" customFormat="1" ht="227.1" customHeight="1" thickBot="1">
      <c r="A167" s="136"/>
      <c r="B167" s="883"/>
      <c r="C167" s="4" t="s">
        <v>15</v>
      </c>
      <c r="D167" s="8"/>
      <c r="E167" s="52"/>
      <c r="F167" s="52"/>
      <c r="G167" s="52"/>
      <c r="H167" s="52"/>
      <c r="I167" s="52"/>
      <c r="J167" s="8" t="s">
        <v>1587</v>
      </c>
      <c r="K167" s="8"/>
      <c r="L167" s="8"/>
      <c r="M167" s="8"/>
      <c r="N167" s="8"/>
      <c r="O167" s="1011"/>
      <c r="Q167" s="338"/>
      <c r="R167" s="338"/>
      <c r="S167" s="338"/>
      <c r="T167" s="338"/>
      <c r="U167" s="338"/>
      <c r="V167" s="338"/>
      <c r="W167" s="338"/>
      <c r="X167" s="338"/>
      <c r="Y167" s="338"/>
      <c r="Z167" s="338"/>
    </row>
    <row r="168" spans="1:26" s="622" customFormat="1" ht="12.95" customHeight="1" thickBot="1">
      <c r="A168" s="51" t="s">
        <v>226</v>
      </c>
      <c r="B168" s="686"/>
      <c r="C168" s="846" t="s">
        <v>36</v>
      </c>
      <c r="D168" s="847"/>
      <c r="E168" s="847"/>
      <c r="F168" s="847"/>
      <c r="G168" s="847"/>
      <c r="H168" s="847"/>
      <c r="I168" s="847"/>
      <c r="J168" s="847"/>
      <c r="K168" s="847"/>
      <c r="L168" s="847"/>
      <c r="M168" s="847"/>
      <c r="N168" s="848"/>
      <c r="O168" s="1011"/>
      <c r="Q168" s="338"/>
      <c r="R168" s="338"/>
      <c r="S168" s="338"/>
      <c r="T168" s="338"/>
      <c r="U168" s="338"/>
      <c r="V168" s="338"/>
      <c r="W168" s="338"/>
      <c r="X168" s="338"/>
      <c r="Y168" s="338"/>
      <c r="Z168" s="338"/>
    </row>
    <row r="169" spans="1:26" s="622" customFormat="1" ht="12.95" customHeight="1" thickBot="1">
      <c r="A169" s="136"/>
      <c r="B169" s="10"/>
      <c r="C169" s="131"/>
      <c r="D169" s="822" t="s">
        <v>1319</v>
      </c>
      <c r="E169" s="822"/>
      <c r="F169" s="822"/>
      <c r="G169" s="822"/>
      <c r="H169" s="822"/>
      <c r="I169" s="822"/>
      <c r="J169" s="822"/>
      <c r="K169" s="822"/>
      <c r="L169" s="822"/>
      <c r="M169" s="822"/>
      <c r="N169" s="823"/>
      <c r="O169" s="1011"/>
      <c r="Q169" s="338"/>
      <c r="R169" s="338"/>
      <c r="S169" s="338"/>
      <c r="T169" s="338"/>
      <c r="U169" s="338"/>
      <c r="V169" s="338"/>
      <c r="W169" s="338"/>
      <c r="X169" s="338"/>
      <c r="Y169" s="338"/>
      <c r="Z169" s="338"/>
    </row>
    <row r="170" spans="1:26" s="622" customFormat="1" ht="12" thickBot="1">
      <c r="A170" s="828" t="s">
        <v>1320</v>
      </c>
      <c r="B170" s="127" t="s">
        <v>1274</v>
      </c>
      <c r="C170" s="127"/>
      <c r="D170" s="127" t="s">
        <v>61</v>
      </c>
      <c r="E170" s="127"/>
      <c r="F170" s="127"/>
      <c r="G170" s="127" t="s">
        <v>63</v>
      </c>
      <c r="H170" s="56"/>
      <c r="I170" s="56"/>
      <c r="J170" s="56"/>
      <c r="K170" s="56"/>
      <c r="L170" s="56"/>
      <c r="M170" s="56"/>
      <c r="N170" s="830" t="s">
        <v>410</v>
      </c>
      <c r="O170" s="849"/>
      <c r="Q170" s="338"/>
      <c r="R170" s="338"/>
      <c r="S170" s="338"/>
      <c r="T170" s="338"/>
      <c r="U170" s="338"/>
      <c r="V170" s="338"/>
      <c r="W170" s="338"/>
      <c r="X170" s="338"/>
      <c r="Y170" s="338"/>
      <c r="Z170" s="338"/>
    </row>
    <row r="171" spans="1:26" s="622" customFormat="1" ht="12" thickBot="1">
      <c r="A171" s="829"/>
      <c r="B171" s="132"/>
      <c r="C171" s="132"/>
      <c r="D171" s="132"/>
      <c r="E171" s="132"/>
      <c r="F171" s="132"/>
      <c r="G171" s="132"/>
      <c r="H171" s="18"/>
      <c r="I171" s="18"/>
      <c r="J171" s="18"/>
      <c r="K171" s="18"/>
      <c r="L171" s="18"/>
      <c r="M171" s="18"/>
      <c r="N171" s="832"/>
      <c r="O171" s="833"/>
      <c r="Q171" s="338"/>
      <c r="R171" s="338"/>
      <c r="S171" s="338"/>
      <c r="T171" s="338"/>
      <c r="U171" s="338"/>
      <c r="V171" s="338"/>
      <c r="W171" s="338"/>
      <c r="X171" s="338"/>
      <c r="Y171" s="338"/>
      <c r="Z171" s="338"/>
    </row>
    <row r="172" spans="1:26" s="622" customFormat="1" ht="13.5" customHeight="1" thickBot="1">
      <c r="A172" s="828" t="s">
        <v>1275</v>
      </c>
      <c r="B172" s="126" t="s">
        <v>412</v>
      </c>
      <c r="C172" s="17"/>
      <c r="D172" s="834"/>
      <c r="E172" s="835"/>
      <c r="F172" s="835"/>
      <c r="G172" s="835"/>
      <c r="H172" s="835"/>
      <c r="I172" s="835"/>
      <c r="J172" s="835"/>
      <c r="K172" s="835"/>
      <c r="L172" s="835"/>
      <c r="M172" s="835"/>
      <c r="N172" s="835"/>
      <c r="O172" s="836"/>
      <c r="Q172" s="338"/>
      <c r="R172" s="338"/>
      <c r="S172" s="338"/>
      <c r="T172" s="338"/>
      <c r="U172" s="338"/>
      <c r="V172" s="338"/>
      <c r="W172" s="338"/>
      <c r="X172" s="338"/>
      <c r="Y172" s="338"/>
      <c r="Z172" s="338"/>
    </row>
    <row r="173" spans="1:26" s="622" customFormat="1" ht="23.45" thickBot="1">
      <c r="A173" s="829"/>
      <c r="B173" s="132" t="s">
        <v>1206</v>
      </c>
      <c r="C173" s="18"/>
      <c r="D173" s="837"/>
      <c r="E173" s="838"/>
      <c r="F173" s="838"/>
      <c r="G173" s="838"/>
      <c r="H173" s="838"/>
      <c r="I173" s="838"/>
      <c r="J173" s="838"/>
      <c r="K173" s="838"/>
      <c r="L173" s="838"/>
      <c r="M173" s="838"/>
      <c r="N173" s="838"/>
      <c r="O173" s="839"/>
      <c r="Q173" s="338"/>
      <c r="R173" s="338"/>
      <c r="S173" s="338"/>
      <c r="T173" s="338"/>
      <c r="U173" s="338"/>
      <c r="V173" s="338"/>
      <c r="W173" s="338"/>
      <c r="X173" s="338"/>
      <c r="Y173" s="338"/>
      <c r="Z173" s="338"/>
    </row>
    <row r="174" spans="1:26" s="622" customFormat="1" hidden="1">
      <c r="A174" s="12"/>
      <c r="B174" s="12"/>
      <c r="C174" s="12"/>
      <c r="D174" s="28"/>
      <c r="E174" s="28"/>
      <c r="F174" s="28"/>
      <c r="G174" s="28"/>
      <c r="H174" s="28"/>
      <c r="I174" s="28"/>
      <c r="J174" s="28"/>
      <c r="K174" s="28"/>
      <c r="L174" s="28"/>
      <c r="M174" s="28"/>
      <c r="N174" s="28"/>
      <c r="O174" s="28"/>
      <c r="Q174" s="338"/>
      <c r="R174" s="338"/>
      <c r="S174" s="338"/>
      <c r="T174" s="338"/>
      <c r="U174" s="338"/>
      <c r="V174" s="338"/>
      <c r="W174" s="338"/>
      <c r="X174" s="338"/>
      <c r="Y174" s="338"/>
      <c r="Z174" s="338"/>
    </row>
    <row r="175" spans="1:26" s="622" customFormat="1" hidden="1">
      <c r="A175" s="338"/>
      <c r="B175" s="338"/>
      <c r="C175" s="338"/>
      <c r="D175" s="338"/>
      <c r="E175" s="338"/>
      <c r="F175" s="338"/>
      <c r="G175" s="338"/>
      <c r="H175" s="338"/>
      <c r="I175" s="338"/>
      <c r="J175" s="338"/>
      <c r="K175" s="338"/>
      <c r="L175" s="338"/>
      <c r="M175" s="338"/>
      <c r="N175" s="338"/>
      <c r="O175" s="338"/>
      <c r="Q175" s="338"/>
      <c r="R175" s="338"/>
      <c r="S175" s="338"/>
      <c r="T175" s="338"/>
      <c r="U175" s="338"/>
      <c r="V175" s="338"/>
      <c r="W175" s="338"/>
      <c r="X175" s="338"/>
      <c r="Y175" s="338"/>
      <c r="Z175" s="338"/>
    </row>
    <row r="176" spans="1:26" s="622" customFormat="1" hidden="1">
      <c r="A176" s="338"/>
      <c r="B176" s="338"/>
      <c r="C176" s="338"/>
      <c r="D176" s="338"/>
      <c r="E176" s="338"/>
      <c r="F176" s="338"/>
      <c r="G176" s="338"/>
      <c r="H176" s="338"/>
      <c r="I176" s="338"/>
      <c r="J176" s="338"/>
      <c r="K176" s="338"/>
      <c r="L176" s="338"/>
      <c r="M176" s="338"/>
      <c r="N176" s="338"/>
      <c r="O176" s="338"/>
      <c r="Q176" s="338"/>
      <c r="R176" s="338"/>
      <c r="S176" s="338"/>
      <c r="T176" s="338"/>
      <c r="U176" s="338"/>
      <c r="V176" s="338"/>
      <c r="W176" s="338"/>
      <c r="X176" s="338"/>
      <c r="Y176" s="338"/>
      <c r="Z176" s="338"/>
    </row>
    <row r="177" spans="1:26" s="622" customFormat="1" hidden="1">
      <c r="A177" s="338"/>
      <c r="B177" s="338"/>
      <c r="C177" s="338"/>
      <c r="D177" s="338"/>
      <c r="E177" s="338"/>
      <c r="F177" s="338"/>
      <c r="G177" s="338"/>
      <c r="H177" s="338"/>
      <c r="I177" s="338"/>
      <c r="J177" s="338"/>
      <c r="K177" s="338"/>
      <c r="L177" s="338"/>
      <c r="M177" s="338"/>
      <c r="N177" s="338"/>
      <c r="O177" s="338"/>
      <c r="Q177" s="338"/>
      <c r="R177" s="338"/>
      <c r="S177" s="338"/>
      <c r="T177" s="338"/>
      <c r="U177" s="338"/>
      <c r="V177" s="338"/>
      <c r="W177" s="338"/>
      <c r="X177" s="338"/>
      <c r="Y177" s="338"/>
      <c r="Z177" s="338"/>
    </row>
    <row r="178" spans="1:26" s="622" customFormat="1" hidden="1">
      <c r="A178" s="12"/>
      <c r="B178" s="12"/>
      <c r="C178" s="12"/>
      <c r="D178" s="12"/>
      <c r="E178" s="12"/>
      <c r="F178" s="12"/>
      <c r="G178" s="12"/>
      <c r="H178" s="12"/>
      <c r="I178" s="12"/>
      <c r="J178" s="12"/>
      <c r="K178" s="12"/>
      <c r="L178" s="12"/>
      <c r="M178" s="12"/>
      <c r="N178" s="12"/>
      <c r="O178" s="12"/>
      <c r="Q178" s="338"/>
      <c r="R178" s="338"/>
      <c r="S178" s="338"/>
      <c r="T178" s="338"/>
      <c r="U178" s="338"/>
      <c r="V178" s="338"/>
      <c r="W178" s="338"/>
      <c r="X178" s="338"/>
      <c r="Y178" s="338"/>
      <c r="Z178" s="338"/>
    </row>
    <row r="179" spans="1:26" s="622" customFormat="1" ht="12" hidden="1" thickBot="1">
      <c r="A179" s="13" t="s">
        <v>95</v>
      </c>
      <c r="B179" s="14" t="s">
        <v>96</v>
      </c>
      <c r="C179" s="14"/>
      <c r="D179" s="15" t="s">
        <v>5</v>
      </c>
      <c r="E179" s="15"/>
      <c r="F179" s="15"/>
      <c r="G179" s="15" t="s">
        <v>7</v>
      </c>
      <c r="H179" s="15"/>
      <c r="I179" s="15"/>
      <c r="J179" s="15"/>
      <c r="K179" s="15"/>
      <c r="L179" s="15"/>
      <c r="M179" s="15"/>
      <c r="N179" s="15" t="s">
        <v>123</v>
      </c>
      <c r="O179" s="16" t="s">
        <v>43</v>
      </c>
      <c r="Q179" s="338"/>
      <c r="R179" s="338"/>
      <c r="S179" s="338"/>
      <c r="T179" s="338"/>
      <c r="U179" s="338"/>
      <c r="V179" s="338"/>
      <c r="W179" s="338"/>
      <c r="X179" s="338"/>
      <c r="Y179" s="338"/>
      <c r="Z179" s="338"/>
    </row>
    <row r="180" spans="1:26" s="622" customFormat="1" ht="12" hidden="1" thickBot="1">
      <c r="A180" s="3"/>
      <c r="B180" s="3"/>
      <c r="C180" s="4" t="s">
        <v>11</v>
      </c>
      <c r="D180" s="5"/>
      <c r="E180" s="5"/>
      <c r="F180" s="5"/>
      <c r="G180" s="5"/>
      <c r="H180" s="5"/>
      <c r="I180" s="5"/>
      <c r="J180" s="5"/>
      <c r="K180" s="5"/>
      <c r="L180" s="5"/>
      <c r="M180" s="5"/>
      <c r="N180" s="5"/>
      <c r="O180" s="852"/>
      <c r="Q180" s="338"/>
      <c r="R180" s="338"/>
      <c r="S180" s="338"/>
      <c r="T180" s="338"/>
      <c r="U180" s="338"/>
      <c r="V180" s="338"/>
      <c r="W180" s="338"/>
      <c r="X180" s="338"/>
      <c r="Y180" s="338"/>
      <c r="Z180" s="338"/>
    </row>
    <row r="181" spans="1:26" s="622" customFormat="1" ht="12" hidden="1" thickBot="1">
      <c r="A181" s="6"/>
      <c r="B181" s="6"/>
      <c r="C181" s="129" t="s">
        <v>15</v>
      </c>
      <c r="D181" s="7"/>
      <c r="E181" s="8"/>
      <c r="F181" s="8"/>
      <c r="G181" s="8"/>
      <c r="H181" s="8"/>
      <c r="I181" s="8"/>
      <c r="J181" s="8"/>
      <c r="K181" s="8"/>
      <c r="L181" s="8"/>
      <c r="M181" s="8"/>
      <c r="N181" s="8"/>
      <c r="O181" s="853"/>
      <c r="Q181" s="338"/>
      <c r="R181" s="338"/>
      <c r="S181" s="338"/>
      <c r="T181" s="338"/>
      <c r="U181" s="338"/>
      <c r="V181" s="338"/>
      <c r="W181" s="338"/>
      <c r="X181" s="338"/>
      <c r="Y181" s="338"/>
      <c r="Z181" s="338"/>
    </row>
    <row r="182" spans="1:26" s="622" customFormat="1" ht="12" hidden="1" thickBot="1">
      <c r="A182" s="6"/>
      <c r="B182" s="6"/>
      <c r="C182" s="818" t="s">
        <v>36</v>
      </c>
      <c r="D182" s="819"/>
      <c r="E182" s="819"/>
      <c r="F182" s="819"/>
      <c r="G182" s="819"/>
      <c r="H182" s="819"/>
      <c r="I182" s="819"/>
      <c r="J182" s="819"/>
      <c r="K182" s="819"/>
      <c r="L182" s="819"/>
      <c r="M182" s="819"/>
      <c r="N182" s="820"/>
      <c r="O182" s="853"/>
      <c r="Q182" s="338"/>
      <c r="R182" s="338"/>
      <c r="S182" s="338"/>
      <c r="T182" s="338"/>
      <c r="U182" s="338"/>
      <c r="V182" s="338"/>
      <c r="W182" s="338"/>
      <c r="X182" s="338"/>
      <c r="Y182" s="338"/>
      <c r="Z182" s="338"/>
    </row>
    <row r="183" spans="1:26" s="622" customFormat="1" ht="12" hidden="1" thickBot="1">
      <c r="A183" s="6"/>
      <c r="B183" s="10"/>
      <c r="C183" s="821"/>
      <c r="D183" s="822"/>
      <c r="E183" s="822"/>
      <c r="F183" s="822"/>
      <c r="G183" s="822"/>
      <c r="H183" s="822"/>
      <c r="I183" s="822"/>
      <c r="J183" s="822"/>
      <c r="K183" s="822"/>
      <c r="L183" s="822"/>
      <c r="M183" s="822"/>
      <c r="N183" s="823"/>
      <c r="O183" s="853"/>
      <c r="Q183" s="338"/>
      <c r="R183" s="338"/>
      <c r="S183" s="338"/>
      <c r="T183" s="338"/>
      <c r="U183" s="338"/>
      <c r="V183" s="338"/>
      <c r="W183" s="338"/>
      <c r="X183" s="338"/>
      <c r="Y183" s="338"/>
      <c r="Z183" s="338"/>
    </row>
    <row r="184" spans="1:26" s="622" customFormat="1" ht="12" hidden="1" thickBot="1">
      <c r="A184" s="6"/>
      <c r="B184" s="1" t="s">
        <v>101</v>
      </c>
      <c r="C184" s="1"/>
      <c r="D184" s="2" t="s">
        <v>5</v>
      </c>
      <c r="E184" s="2"/>
      <c r="F184" s="2"/>
      <c r="G184" s="2" t="s">
        <v>7</v>
      </c>
      <c r="H184" s="2"/>
      <c r="I184" s="2"/>
      <c r="J184" s="2"/>
      <c r="K184" s="2"/>
      <c r="L184" s="2"/>
      <c r="M184" s="2"/>
      <c r="N184" s="2" t="s">
        <v>39</v>
      </c>
      <c r="O184" s="853"/>
      <c r="Q184" s="338"/>
      <c r="R184" s="338"/>
      <c r="S184" s="338"/>
      <c r="T184" s="338"/>
      <c r="U184" s="338"/>
      <c r="V184" s="338"/>
      <c r="W184" s="338"/>
      <c r="X184" s="338"/>
      <c r="Y184" s="338"/>
      <c r="Z184" s="338"/>
    </row>
    <row r="185" spans="1:26" s="622" customFormat="1" ht="12" hidden="1" thickBot="1">
      <c r="A185" s="6"/>
      <c r="B185" s="3"/>
      <c r="C185" s="20" t="s">
        <v>11</v>
      </c>
      <c r="D185" s="5"/>
      <c r="E185" s="5"/>
      <c r="F185" s="5"/>
      <c r="G185" s="5"/>
      <c r="H185" s="5"/>
      <c r="I185" s="5"/>
      <c r="J185" s="5"/>
      <c r="K185" s="5"/>
      <c r="L185" s="5"/>
      <c r="M185" s="5"/>
      <c r="N185" s="5"/>
      <c r="O185" s="853"/>
      <c r="Q185" s="338"/>
      <c r="R185" s="338"/>
      <c r="S185" s="338"/>
      <c r="T185" s="338"/>
      <c r="U185" s="338"/>
      <c r="V185" s="338"/>
      <c r="W185" s="338"/>
      <c r="X185" s="338"/>
      <c r="Y185" s="338"/>
      <c r="Z185" s="338"/>
    </row>
    <row r="186" spans="1:26" s="622" customFormat="1" ht="12" hidden="1" thickBot="1">
      <c r="A186" s="6"/>
      <c r="B186" s="6"/>
      <c r="C186" s="4" t="s">
        <v>15</v>
      </c>
      <c r="D186" s="21"/>
      <c r="E186" s="8"/>
      <c r="F186" s="8"/>
      <c r="G186" s="8"/>
      <c r="H186" s="8"/>
      <c r="I186" s="8"/>
      <c r="J186" s="8"/>
      <c r="K186" s="8"/>
      <c r="L186" s="8"/>
      <c r="M186" s="8"/>
      <c r="N186" s="8"/>
      <c r="O186" s="853"/>
      <c r="Q186" s="338"/>
      <c r="R186" s="338"/>
      <c r="S186" s="338"/>
      <c r="T186" s="338"/>
      <c r="U186" s="338"/>
      <c r="V186" s="338"/>
      <c r="W186" s="338"/>
      <c r="X186" s="338"/>
      <c r="Y186" s="338"/>
      <c r="Z186" s="338"/>
    </row>
    <row r="187" spans="1:26" s="622" customFormat="1" ht="12" hidden="1" thickBot="1">
      <c r="A187" s="6"/>
      <c r="B187" s="6"/>
      <c r="C187" s="818" t="s">
        <v>36</v>
      </c>
      <c r="D187" s="819"/>
      <c r="E187" s="819"/>
      <c r="F187" s="819"/>
      <c r="G187" s="819"/>
      <c r="H187" s="819"/>
      <c r="I187" s="819"/>
      <c r="J187" s="819"/>
      <c r="K187" s="819"/>
      <c r="L187" s="819"/>
      <c r="M187" s="819"/>
      <c r="N187" s="820"/>
      <c r="O187" s="853"/>
      <c r="Q187" s="338"/>
      <c r="R187" s="338"/>
      <c r="S187" s="338"/>
      <c r="T187" s="338"/>
      <c r="U187" s="338"/>
      <c r="V187" s="338"/>
      <c r="W187" s="338"/>
      <c r="X187" s="338"/>
      <c r="Y187" s="338"/>
      <c r="Z187" s="338"/>
    </row>
    <row r="188" spans="1:26" s="622" customFormat="1" ht="12" hidden="1" thickBot="1">
      <c r="A188" s="10"/>
      <c r="B188" s="10"/>
      <c r="C188" s="821"/>
      <c r="D188" s="822"/>
      <c r="E188" s="822"/>
      <c r="F188" s="822"/>
      <c r="G188" s="822"/>
      <c r="H188" s="822"/>
      <c r="I188" s="822"/>
      <c r="J188" s="822"/>
      <c r="K188" s="822"/>
      <c r="L188" s="822"/>
      <c r="M188" s="822"/>
      <c r="N188" s="823"/>
      <c r="O188" s="853"/>
      <c r="Q188" s="338"/>
      <c r="R188" s="338"/>
      <c r="S188" s="338"/>
      <c r="T188" s="338"/>
      <c r="U188" s="338"/>
      <c r="V188" s="338"/>
      <c r="W188" s="338"/>
      <c r="X188" s="338"/>
      <c r="Y188" s="338"/>
      <c r="Z188" s="338"/>
    </row>
    <row r="189" spans="1:26" s="622" customFormat="1" ht="12" hidden="1" thickBot="1">
      <c r="A189" s="125" t="s">
        <v>124</v>
      </c>
      <c r="B189" s="1" t="s">
        <v>106</v>
      </c>
      <c r="C189" s="1"/>
      <c r="D189" s="2" t="s">
        <v>5</v>
      </c>
      <c r="E189" s="2"/>
      <c r="F189" s="2"/>
      <c r="G189" s="2" t="s">
        <v>7</v>
      </c>
      <c r="H189" s="2"/>
      <c r="I189" s="2"/>
      <c r="J189" s="2"/>
      <c r="K189" s="2"/>
      <c r="L189" s="2"/>
      <c r="M189" s="2"/>
      <c r="N189" s="2" t="s">
        <v>39</v>
      </c>
      <c r="O189" s="853"/>
      <c r="Q189" s="338"/>
      <c r="R189" s="338"/>
      <c r="S189" s="338"/>
      <c r="T189" s="338"/>
      <c r="U189" s="338"/>
      <c r="V189" s="338"/>
      <c r="W189" s="338"/>
      <c r="X189" s="338"/>
      <c r="Y189" s="338"/>
      <c r="Z189" s="338"/>
    </row>
    <row r="190" spans="1:26" s="622" customFormat="1" ht="12" hidden="1" thickBot="1">
      <c r="A190" s="133"/>
      <c r="B190" s="3"/>
      <c r="C190" s="128" t="s">
        <v>11</v>
      </c>
      <c r="D190" s="24"/>
      <c r="E190" s="5"/>
      <c r="F190" s="5"/>
      <c r="G190" s="5"/>
      <c r="H190" s="5"/>
      <c r="I190" s="5"/>
      <c r="J190" s="5"/>
      <c r="K190" s="5"/>
      <c r="L190" s="5"/>
      <c r="M190" s="5"/>
      <c r="N190" s="5"/>
      <c r="O190" s="853"/>
      <c r="Q190" s="338"/>
      <c r="R190" s="338"/>
      <c r="S190" s="338"/>
      <c r="T190" s="338"/>
      <c r="U190" s="338"/>
      <c r="V190" s="338"/>
      <c r="W190" s="338"/>
      <c r="X190" s="338"/>
      <c r="Y190" s="338"/>
      <c r="Z190" s="338"/>
    </row>
    <row r="191" spans="1:26" s="622" customFormat="1" ht="12" hidden="1" thickBot="1">
      <c r="A191" s="22"/>
      <c r="B191" s="6"/>
      <c r="C191" s="4" t="s">
        <v>15</v>
      </c>
      <c r="D191" s="7"/>
      <c r="E191" s="8"/>
      <c r="F191" s="8"/>
      <c r="G191" s="8"/>
      <c r="H191" s="8"/>
      <c r="I191" s="8"/>
      <c r="J191" s="8"/>
      <c r="K191" s="8"/>
      <c r="L191" s="8"/>
      <c r="M191" s="8"/>
      <c r="N191" s="8"/>
      <c r="O191" s="853"/>
      <c r="Q191" s="338"/>
      <c r="R191" s="338"/>
      <c r="S191" s="338"/>
      <c r="T191" s="338"/>
      <c r="U191" s="338"/>
      <c r="V191" s="338"/>
      <c r="W191" s="338"/>
      <c r="X191" s="338"/>
      <c r="Y191" s="338"/>
      <c r="Z191" s="338"/>
    </row>
    <row r="192" spans="1:26" s="622" customFormat="1" ht="12" hidden="1" thickBot="1">
      <c r="A192" s="22"/>
      <c r="B192" s="6"/>
      <c r="C192" s="818" t="s">
        <v>36</v>
      </c>
      <c r="D192" s="819"/>
      <c r="E192" s="819"/>
      <c r="F192" s="819"/>
      <c r="G192" s="819"/>
      <c r="H192" s="819"/>
      <c r="I192" s="819"/>
      <c r="J192" s="819"/>
      <c r="K192" s="819"/>
      <c r="L192" s="819"/>
      <c r="M192" s="819"/>
      <c r="N192" s="820"/>
      <c r="O192" s="853"/>
      <c r="Q192" s="338"/>
      <c r="R192" s="338"/>
      <c r="S192" s="338"/>
      <c r="T192" s="338"/>
      <c r="U192" s="338"/>
      <c r="V192" s="338"/>
      <c r="W192" s="338"/>
      <c r="X192" s="338"/>
      <c r="Y192" s="338"/>
      <c r="Z192" s="338"/>
    </row>
    <row r="193" spans="1:26" s="622" customFormat="1" ht="12" hidden="1" thickBot="1">
      <c r="A193" s="23"/>
      <c r="B193" s="10"/>
      <c r="C193" s="821"/>
      <c r="D193" s="822"/>
      <c r="E193" s="822"/>
      <c r="F193" s="822"/>
      <c r="G193" s="822"/>
      <c r="H193" s="822"/>
      <c r="I193" s="822"/>
      <c r="J193" s="822"/>
      <c r="K193" s="822"/>
      <c r="L193" s="822"/>
      <c r="M193" s="822"/>
      <c r="N193" s="823"/>
      <c r="O193" s="854"/>
      <c r="Q193" s="338"/>
      <c r="R193" s="338"/>
      <c r="S193" s="338"/>
      <c r="T193" s="338"/>
      <c r="U193" s="338"/>
      <c r="V193" s="338"/>
      <c r="W193" s="338"/>
      <c r="X193" s="338"/>
      <c r="Y193" s="338"/>
      <c r="Z193" s="338"/>
    </row>
    <row r="194" spans="1:26" s="622" customFormat="1" ht="12" hidden="1" thickBot="1">
      <c r="A194" s="828" t="s">
        <v>125</v>
      </c>
      <c r="B194" s="127" t="s">
        <v>60</v>
      </c>
      <c r="C194" s="127"/>
      <c r="D194" s="127" t="s">
        <v>61</v>
      </c>
      <c r="E194" s="127"/>
      <c r="F194" s="127"/>
      <c r="G194" s="127" t="s">
        <v>63</v>
      </c>
      <c r="H194" s="56"/>
      <c r="I194" s="56"/>
      <c r="J194" s="56"/>
      <c r="K194" s="56"/>
      <c r="L194" s="56"/>
      <c r="M194" s="56"/>
      <c r="N194" s="830" t="s">
        <v>64</v>
      </c>
      <c r="O194" s="849"/>
      <c r="Q194" s="338"/>
      <c r="R194" s="338"/>
      <c r="S194" s="338"/>
      <c r="T194" s="338"/>
      <c r="U194" s="338"/>
      <c r="V194" s="338"/>
      <c r="W194" s="338"/>
      <c r="X194" s="338"/>
      <c r="Y194" s="338"/>
      <c r="Z194" s="338"/>
    </row>
    <row r="195" spans="1:26" s="622" customFormat="1" ht="12" hidden="1" thickBot="1">
      <c r="A195" s="829"/>
      <c r="B195" s="132"/>
      <c r="C195" s="132"/>
      <c r="D195" s="132"/>
      <c r="E195" s="132"/>
      <c r="F195" s="132"/>
      <c r="G195" s="132"/>
      <c r="H195" s="18"/>
      <c r="I195" s="18"/>
      <c r="J195" s="18"/>
      <c r="K195" s="18"/>
      <c r="L195" s="18"/>
      <c r="M195" s="18"/>
      <c r="N195" s="832"/>
      <c r="O195" s="833"/>
      <c r="Q195" s="338"/>
      <c r="R195" s="338"/>
      <c r="S195" s="338"/>
      <c r="T195" s="338"/>
      <c r="U195" s="338"/>
      <c r="V195" s="338"/>
      <c r="W195" s="338"/>
      <c r="X195" s="338"/>
      <c r="Y195" s="338"/>
      <c r="Z195" s="338"/>
    </row>
    <row r="196" spans="1:26" s="622" customFormat="1" ht="12" hidden="1" thickBot="1">
      <c r="A196" s="828" t="s">
        <v>66</v>
      </c>
      <c r="B196" s="127" t="s">
        <v>67</v>
      </c>
      <c r="C196" s="17"/>
      <c r="D196" s="834"/>
      <c r="E196" s="835"/>
      <c r="F196" s="835"/>
      <c r="G196" s="835"/>
      <c r="H196" s="835"/>
      <c r="I196" s="835"/>
      <c r="J196" s="835"/>
      <c r="K196" s="835"/>
      <c r="L196" s="835"/>
      <c r="M196" s="835"/>
      <c r="N196" s="835"/>
      <c r="O196" s="836"/>
      <c r="Q196" s="338"/>
      <c r="R196" s="338"/>
      <c r="S196" s="338"/>
      <c r="T196" s="338"/>
      <c r="U196" s="338"/>
      <c r="V196" s="338"/>
      <c r="W196" s="338"/>
      <c r="X196" s="338"/>
      <c r="Y196" s="338"/>
      <c r="Z196" s="338"/>
    </row>
    <row r="197" spans="1:26" s="622" customFormat="1" ht="12" hidden="1" thickBot="1">
      <c r="A197" s="829"/>
      <c r="B197" s="132"/>
      <c r="C197" s="18"/>
      <c r="D197" s="837"/>
      <c r="E197" s="838"/>
      <c r="F197" s="838"/>
      <c r="G197" s="838"/>
      <c r="H197" s="838"/>
      <c r="I197" s="838"/>
      <c r="J197" s="838"/>
      <c r="K197" s="838"/>
      <c r="L197" s="838"/>
      <c r="M197" s="838"/>
      <c r="N197" s="838"/>
      <c r="O197" s="839"/>
      <c r="Q197" s="338"/>
      <c r="R197" s="338"/>
      <c r="S197" s="338"/>
      <c r="T197" s="338"/>
      <c r="U197" s="338"/>
      <c r="V197" s="338"/>
      <c r="W197" s="338"/>
      <c r="X197" s="338"/>
      <c r="Y197" s="338"/>
      <c r="Z197" s="338"/>
    </row>
    <row r="198" spans="1:26" s="622" customFormat="1" hidden="1">
      <c r="A198" s="12"/>
      <c r="B198" s="12"/>
      <c r="C198" s="12"/>
      <c r="D198" s="28"/>
      <c r="E198" s="28"/>
      <c r="F198" s="28"/>
      <c r="G198" s="28"/>
      <c r="H198" s="28"/>
      <c r="I198" s="28"/>
      <c r="J198" s="28"/>
      <c r="K198" s="28"/>
      <c r="L198" s="28"/>
      <c r="M198" s="28"/>
      <c r="N198" s="28"/>
      <c r="O198" s="28"/>
      <c r="Q198" s="338"/>
      <c r="R198" s="338"/>
      <c r="S198" s="338"/>
      <c r="T198" s="338"/>
      <c r="U198" s="338"/>
      <c r="V198" s="338"/>
      <c r="W198" s="338"/>
      <c r="X198" s="338"/>
      <c r="Y198" s="338"/>
      <c r="Z198" s="338"/>
    </row>
    <row r="199" spans="1:26" s="622" customFormat="1" hidden="1">
      <c r="A199" s="12"/>
      <c r="B199" s="12"/>
      <c r="C199" s="12"/>
      <c r="D199" s="12"/>
      <c r="E199" s="12"/>
      <c r="F199" s="12"/>
      <c r="G199" s="12"/>
      <c r="H199" s="12"/>
      <c r="I199" s="12"/>
      <c r="J199" s="12"/>
      <c r="K199" s="12"/>
      <c r="L199" s="12"/>
      <c r="M199" s="12"/>
      <c r="N199" s="12"/>
      <c r="O199" s="12"/>
      <c r="Q199" s="338"/>
      <c r="R199" s="338"/>
      <c r="S199" s="338"/>
      <c r="T199" s="338"/>
      <c r="U199" s="338"/>
      <c r="V199" s="338"/>
      <c r="W199" s="338"/>
      <c r="X199" s="338"/>
      <c r="Y199" s="338"/>
      <c r="Z199" s="338"/>
    </row>
    <row r="200" spans="1:26" s="622" customFormat="1" ht="12" hidden="1" thickBot="1">
      <c r="A200" s="13" t="s">
        <v>95</v>
      </c>
      <c r="B200" s="14" t="s">
        <v>96</v>
      </c>
      <c r="C200" s="14"/>
      <c r="D200" s="15" t="s">
        <v>5</v>
      </c>
      <c r="E200" s="15"/>
      <c r="F200" s="15"/>
      <c r="G200" s="15" t="s">
        <v>7</v>
      </c>
      <c r="H200" s="15"/>
      <c r="I200" s="15"/>
      <c r="J200" s="15"/>
      <c r="K200" s="15"/>
      <c r="L200" s="15"/>
      <c r="M200" s="15"/>
      <c r="N200" s="15" t="s">
        <v>123</v>
      </c>
      <c r="O200" s="16" t="s">
        <v>43</v>
      </c>
      <c r="Q200" s="338"/>
      <c r="R200" s="338"/>
      <c r="S200" s="338"/>
      <c r="T200" s="338"/>
      <c r="U200" s="338"/>
      <c r="V200" s="338"/>
      <c r="W200" s="338"/>
      <c r="X200" s="338"/>
      <c r="Y200" s="338"/>
      <c r="Z200" s="338"/>
    </row>
    <row r="201" spans="1:26" s="622" customFormat="1" ht="12" hidden="1" thickBot="1">
      <c r="A201" s="3"/>
      <c r="B201" s="3"/>
      <c r="C201" s="4" t="s">
        <v>11</v>
      </c>
      <c r="D201" s="5"/>
      <c r="E201" s="5"/>
      <c r="F201" s="5"/>
      <c r="G201" s="5"/>
      <c r="H201" s="5"/>
      <c r="I201" s="5"/>
      <c r="J201" s="5"/>
      <c r="K201" s="5"/>
      <c r="L201" s="5"/>
      <c r="M201" s="5"/>
      <c r="N201" s="5"/>
      <c r="O201" s="852"/>
      <c r="Q201" s="338"/>
      <c r="R201" s="338"/>
      <c r="S201" s="338"/>
      <c r="T201" s="338"/>
      <c r="U201" s="338"/>
      <c r="V201" s="338"/>
      <c r="W201" s="338"/>
      <c r="X201" s="338"/>
      <c r="Y201" s="338"/>
      <c r="Z201" s="338"/>
    </row>
    <row r="202" spans="1:26" s="622" customFormat="1" ht="12" hidden="1" thickBot="1">
      <c r="A202" s="6"/>
      <c r="B202" s="6"/>
      <c r="C202" s="129" t="s">
        <v>15</v>
      </c>
      <c r="D202" s="7"/>
      <c r="E202" s="8"/>
      <c r="F202" s="8"/>
      <c r="G202" s="8"/>
      <c r="H202" s="8"/>
      <c r="I202" s="8"/>
      <c r="J202" s="8"/>
      <c r="K202" s="8"/>
      <c r="L202" s="8"/>
      <c r="M202" s="8"/>
      <c r="N202" s="8"/>
      <c r="O202" s="853"/>
      <c r="Q202" s="338"/>
      <c r="R202" s="338"/>
      <c r="S202" s="338"/>
      <c r="T202" s="338"/>
      <c r="U202" s="338"/>
      <c r="V202" s="338"/>
      <c r="W202" s="338"/>
      <c r="X202" s="338"/>
      <c r="Y202" s="338"/>
      <c r="Z202" s="338"/>
    </row>
    <row r="203" spans="1:26" s="622" customFormat="1" ht="12" hidden="1" thickBot="1">
      <c r="A203" s="6"/>
      <c r="B203" s="6"/>
      <c r="C203" s="818" t="s">
        <v>36</v>
      </c>
      <c r="D203" s="819"/>
      <c r="E203" s="819"/>
      <c r="F203" s="819"/>
      <c r="G203" s="819"/>
      <c r="H203" s="819"/>
      <c r="I203" s="819"/>
      <c r="J203" s="819"/>
      <c r="K203" s="819"/>
      <c r="L203" s="819"/>
      <c r="M203" s="819"/>
      <c r="N203" s="820"/>
      <c r="O203" s="853"/>
      <c r="Q203" s="338"/>
      <c r="R203" s="338"/>
      <c r="S203" s="338"/>
      <c r="T203" s="338"/>
      <c r="U203" s="338"/>
      <c r="V203" s="338"/>
      <c r="W203" s="338"/>
      <c r="X203" s="338"/>
      <c r="Y203" s="338"/>
      <c r="Z203" s="338"/>
    </row>
    <row r="204" spans="1:26" s="622" customFormat="1" ht="12" hidden="1" thickBot="1">
      <c r="A204" s="6"/>
      <c r="B204" s="10"/>
      <c r="C204" s="821"/>
      <c r="D204" s="822"/>
      <c r="E204" s="822"/>
      <c r="F204" s="822"/>
      <c r="G204" s="822"/>
      <c r="H204" s="822"/>
      <c r="I204" s="822"/>
      <c r="J204" s="822"/>
      <c r="K204" s="822"/>
      <c r="L204" s="822"/>
      <c r="M204" s="822"/>
      <c r="N204" s="823"/>
      <c r="O204" s="853"/>
      <c r="Q204" s="338"/>
      <c r="R204" s="338"/>
      <c r="S204" s="338"/>
      <c r="T204" s="338"/>
      <c r="U204" s="338"/>
      <c r="V204" s="338"/>
      <c r="W204" s="338"/>
      <c r="X204" s="338"/>
      <c r="Y204" s="338"/>
      <c r="Z204" s="338"/>
    </row>
    <row r="205" spans="1:26" s="622" customFormat="1" ht="12" hidden="1" thickBot="1">
      <c r="A205" s="6"/>
      <c r="B205" s="1" t="s">
        <v>101</v>
      </c>
      <c r="C205" s="1"/>
      <c r="D205" s="2" t="s">
        <v>5</v>
      </c>
      <c r="E205" s="2"/>
      <c r="F205" s="2"/>
      <c r="G205" s="2" t="s">
        <v>7</v>
      </c>
      <c r="H205" s="2"/>
      <c r="I205" s="2"/>
      <c r="J205" s="2"/>
      <c r="K205" s="2"/>
      <c r="L205" s="2"/>
      <c r="M205" s="2"/>
      <c r="N205" s="2" t="s">
        <v>39</v>
      </c>
      <c r="O205" s="853"/>
      <c r="Q205" s="338"/>
      <c r="R205" s="338"/>
      <c r="S205" s="338"/>
      <c r="T205" s="338"/>
      <c r="U205" s="338"/>
      <c r="V205" s="338"/>
      <c r="W205" s="338"/>
      <c r="X205" s="338"/>
      <c r="Y205" s="338"/>
      <c r="Z205" s="338"/>
    </row>
    <row r="206" spans="1:26" s="622" customFormat="1" ht="12" hidden="1" thickBot="1">
      <c r="A206" s="6"/>
      <c r="B206" s="3"/>
      <c r="C206" s="20" t="s">
        <v>11</v>
      </c>
      <c r="D206" s="5"/>
      <c r="E206" s="5"/>
      <c r="F206" s="5"/>
      <c r="G206" s="5"/>
      <c r="H206" s="5"/>
      <c r="I206" s="5"/>
      <c r="J206" s="5"/>
      <c r="K206" s="5"/>
      <c r="L206" s="5"/>
      <c r="M206" s="5"/>
      <c r="N206" s="5"/>
      <c r="O206" s="853"/>
      <c r="Q206" s="338"/>
      <c r="R206" s="338"/>
      <c r="S206" s="338"/>
      <c r="T206" s="338"/>
      <c r="U206" s="338"/>
      <c r="V206" s="338"/>
      <c r="W206" s="338"/>
      <c r="X206" s="338"/>
      <c r="Y206" s="338"/>
      <c r="Z206" s="338"/>
    </row>
    <row r="207" spans="1:26" s="622" customFormat="1" ht="12" hidden="1" thickBot="1">
      <c r="A207" s="6"/>
      <c r="B207" s="6"/>
      <c r="C207" s="4" t="s">
        <v>15</v>
      </c>
      <c r="D207" s="21"/>
      <c r="E207" s="8"/>
      <c r="F207" s="8"/>
      <c r="G207" s="8"/>
      <c r="H207" s="8"/>
      <c r="I207" s="8"/>
      <c r="J207" s="8"/>
      <c r="K207" s="8"/>
      <c r="L207" s="8"/>
      <c r="M207" s="8"/>
      <c r="N207" s="8"/>
      <c r="O207" s="853"/>
      <c r="Q207" s="338"/>
      <c r="R207" s="338"/>
      <c r="S207" s="338"/>
      <c r="T207" s="338"/>
      <c r="U207" s="338"/>
      <c r="V207" s="338"/>
      <c r="W207" s="338"/>
      <c r="X207" s="338"/>
      <c r="Y207" s="338"/>
      <c r="Z207" s="338"/>
    </row>
    <row r="208" spans="1:26" s="622" customFormat="1" ht="12" hidden="1" thickBot="1">
      <c r="A208" s="6"/>
      <c r="B208" s="6"/>
      <c r="C208" s="818" t="s">
        <v>36</v>
      </c>
      <c r="D208" s="819"/>
      <c r="E208" s="819"/>
      <c r="F208" s="819"/>
      <c r="G208" s="819"/>
      <c r="H208" s="819"/>
      <c r="I208" s="819"/>
      <c r="J208" s="819"/>
      <c r="K208" s="819"/>
      <c r="L208" s="819"/>
      <c r="M208" s="819"/>
      <c r="N208" s="820"/>
      <c r="O208" s="853"/>
      <c r="Q208" s="338"/>
      <c r="R208" s="338"/>
      <c r="S208" s="338"/>
      <c r="T208" s="338"/>
      <c r="U208" s="338"/>
      <c r="V208" s="338"/>
      <c r="W208" s="338"/>
      <c r="X208" s="338"/>
      <c r="Y208" s="338"/>
      <c r="Z208" s="338"/>
    </row>
    <row r="209" spans="1:26" s="622" customFormat="1" ht="12" hidden="1" thickBot="1">
      <c r="A209" s="10"/>
      <c r="B209" s="10"/>
      <c r="C209" s="821"/>
      <c r="D209" s="822"/>
      <c r="E209" s="822"/>
      <c r="F209" s="822"/>
      <c r="G209" s="822"/>
      <c r="H209" s="822"/>
      <c r="I209" s="822"/>
      <c r="J209" s="822"/>
      <c r="K209" s="822"/>
      <c r="L209" s="822"/>
      <c r="M209" s="822"/>
      <c r="N209" s="823"/>
      <c r="O209" s="853"/>
      <c r="Q209" s="338"/>
      <c r="R209" s="338"/>
      <c r="S209" s="338"/>
      <c r="T209" s="338"/>
      <c r="U209" s="338"/>
      <c r="V209" s="338"/>
      <c r="W209" s="338"/>
      <c r="X209" s="338"/>
      <c r="Y209" s="338"/>
      <c r="Z209" s="338"/>
    </row>
    <row r="210" spans="1:26" s="622" customFormat="1" ht="12" hidden="1" thickBot="1">
      <c r="A210" s="125" t="s">
        <v>124</v>
      </c>
      <c r="B210" s="1" t="s">
        <v>106</v>
      </c>
      <c r="C210" s="1"/>
      <c r="D210" s="2" t="s">
        <v>5</v>
      </c>
      <c r="E210" s="2"/>
      <c r="F210" s="2"/>
      <c r="G210" s="2" t="s">
        <v>7</v>
      </c>
      <c r="H210" s="2"/>
      <c r="I210" s="2"/>
      <c r="J210" s="2"/>
      <c r="K210" s="2"/>
      <c r="L210" s="2"/>
      <c r="M210" s="2"/>
      <c r="N210" s="2" t="s">
        <v>39</v>
      </c>
      <c r="O210" s="853"/>
      <c r="Q210" s="338"/>
      <c r="R210" s="338"/>
      <c r="S210" s="338"/>
      <c r="T210" s="338"/>
      <c r="U210" s="338"/>
      <c r="V210" s="338"/>
      <c r="W210" s="338"/>
      <c r="X210" s="338"/>
      <c r="Y210" s="338"/>
      <c r="Z210" s="338"/>
    </row>
    <row r="211" spans="1:26" s="622" customFormat="1" ht="12" hidden="1" thickBot="1">
      <c r="A211" s="133"/>
      <c r="B211" s="3"/>
      <c r="C211" s="128" t="s">
        <v>11</v>
      </c>
      <c r="D211" s="24"/>
      <c r="E211" s="5"/>
      <c r="F211" s="5"/>
      <c r="G211" s="5"/>
      <c r="H211" s="5"/>
      <c r="I211" s="5"/>
      <c r="J211" s="5"/>
      <c r="K211" s="5"/>
      <c r="L211" s="5"/>
      <c r="M211" s="5"/>
      <c r="N211" s="5"/>
      <c r="O211" s="853"/>
      <c r="Q211" s="338"/>
      <c r="R211" s="338"/>
      <c r="S211" s="338"/>
      <c r="T211" s="338"/>
      <c r="U211" s="338"/>
      <c r="V211" s="338"/>
      <c r="W211" s="338"/>
      <c r="X211" s="338"/>
      <c r="Y211" s="338"/>
      <c r="Z211" s="338"/>
    </row>
    <row r="212" spans="1:26" s="622" customFormat="1" ht="12" hidden="1" thickBot="1">
      <c r="A212" s="22"/>
      <c r="B212" s="6"/>
      <c r="C212" s="4" t="s">
        <v>15</v>
      </c>
      <c r="D212" s="7"/>
      <c r="E212" s="8"/>
      <c r="F212" s="8"/>
      <c r="G212" s="8"/>
      <c r="H212" s="8"/>
      <c r="I212" s="8"/>
      <c r="J212" s="8"/>
      <c r="K212" s="8"/>
      <c r="L212" s="8"/>
      <c r="M212" s="8"/>
      <c r="N212" s="8"/>
      <c r="O212" s="853"/>
      <c r="Q212" s="338"/>
      <c r="R212" s="338"/>
      <c r="S212" s="338"/>
      <c r="T212" s="338"/>
      <c r="U212" s="338"/>
      <c r="V212" s="338"/>
      <c r="W212" s="338"/>
      <c r="X212" s="338"/>
      <c r="Y212" s="338"/>
      <c r="Z212" s="338"/>
    </row>
    <row r="213" spans="1:26" s="622" customFormat="1" ht="12" hidden="1" thickBot="1">
      <c r="A213" s="22"/>
      <c r="B213" s="6"/>
      <c r="C213" s="818" t="s">
        <v>36</v>
      </c>
      <c r="D213" s="819"/>
      <c r="E213" s="819"/>
      <c r="F213" s="819"/>
      <c r="G213" s="819"/>
      <c r="H213" s="819"/>
      <c r="I213" s="819"/>
      <c r="J213" s="819"/>
      <c r="K213" s="819"/>
      <c r="L213" s="819"/>
      <c r="M213" s="819"/>
      <c r="N213" s="820"/>
      <c r="O213" s="853"/>
      <c r="Q213" s="338"/>
      <c r="R213" s="338"/>
      <c r="S213" s="338"/>
      <c r="T213" s="338"/>
      <c r="U213" s="338"/>
      <c r="V213" s="338"/>
      <c r="W213" s="338"/>
      <c r="X213" s="338"/>
      <c r="Y213" s="338"/>
      <c r="Z213" s="338"/>
    </row>
    <row r="214" spans="1:26" s="622" customFormat="1" ht="12" hidden="1" thickBot="1">
      <c r="A214" s="23"/>
      <c r="B214" s="10"/>
      <c r="C214" s="821"/>
      <c r="D214" s="822"/>
      <c r="E214" s="822"/>
      <c r="F214" s="822"/>
      <c r="G214" s="822"/>
      <c r="H214" s="822"/>
      <c r="I214" s="822"/>
      <c r="J214" s="822"/>
      <c r="K214" s="822"/>
      <c r="L214" s="822"/>
      <c r="M214" s="822"/>
      <c r="N214" s="823"/>
      <c r="O214" s="854"/>
      <c r="Q214" s="338"/>
      <c r="R214" s="338"/>
      <c r="S214" s="338"/>
      <c r="T214" s="338"/>
      <c r="U214" s="338"/>
      <c r="V214" s="338"/>
      <c r="W214" s="338"/>
      <c r="X214" s="338"/>
      <c r="Y214" s="338"/>
      <c r="Z214" s="338"/>
    </row>
    <row r="215" spans="1:26" s="622" customFormat="1" ht="12" hidden="1" thickBot="1">
      <c r="A215" s="828" t="s">
        <v>125</v>
      </c>
      <c r="B215" s="127" t="s">
        <v>60</v>
      </c>
      <c r="C215" s="127"/>
      <c r="D215" s="127" t="s">
        <v>61</v>
      </c>
      <c r="E215" s="127"/>
      <c r="F215" s="127"/>
      <c r="G215" s="127" t="s">
        <v>63</v>
      </c>
      <c r="H215" s="56"/>
      <c r="I215" s="56"/>
      <c r="J215" s="56"/>
      <c r="K215" s="56"/>
      <c r="L215" s="56"/>
      <c r="M215" s="56"/>
      <c r="N215" s="830" t="s">
        <v>64</v>
      </c>
      <c r="O215" s="849"/>
      <c r="Q215" s="338"/>
      <c r="R215" s="338"/>
      <c r="S215" s="338"/>
      <c r="T215" s="338"/>
      <c r="U215" s="338"/>
      <c r="V215" s="338"/>
      <c r="W215" s="338"/>
      <c r="X215" s="338"/>
      <c r="Y215" s="338"/>
      <c r="Z215" s="338"/>
    </row>
    <row r="216" spans="1:26" s="622" customFormat="1" ht="12" hidden="1" thickBot="1">
      <c r="A216" s="829"/>
      <c r="B216" s="132"/>
      <c r="C216" s="132"/>
      <c r="D216" s="132"/>
      <c r="E216" s="132"/>
      <c r="F216" s="132"/>
      <c r="G216" s="132"/>
      <c r="H216" s="18"/>
      <c r="I216" s="18"/>
      <c r="J216" s="18"/>
      <c r="K216" s="18"/>
      <c r="L216" s="18"/>
      <c r="M216" s="18"/>
      <c r="N216" s="832"/>
      <c r="O216" s="833"/>
      <c r="Q216" s="338"/>
      <c r="R216" s="338"/>
      <c r="S216" s="338"/>
      <c r="T216" s="338"/>
      <c r="U216" s="338"/>
      <c r="V216" s="338"/>
      <c r="W216" s="338"/>
      <c r="X216" s="338"/>
      <c r="Y216" s="338"/>
      <c r="Z216" s="338"/>
    </row>
    <row r="217" spans="1:26" s="622" customFormat="1" ht="12" hidden="1" thickBot="1">
      <c r="A217" s="828" t="s">
        <v>66</v>
      </c>
      <c r="B217" s="127" t="s">
        <v>67</v>
      </c>
      <c r="C217" s="17"/>
      <c r="D217" s="834"/>
      <c r="E217" s="835"/>
      <c r="F217" s="835"/>
      <c r="G217" s="835"/>
      <c r="H217" s="835"/>
      <c r="I217" s="835"/>
      <c r="J217" s="835"/>
      <c r="K217" s="835"/>
      <c r="L217" s="835"/>
      <c r="M217" s="835"/>
      <c r="N217" s="835"/>
      <c r="O217" s="836"/>
      <c r="Q217" s="338"/>
      <c r="R217" s="338"/>
      <c r="S217" s="338"/>
      <c r="T217" s="338"/>
      <c r="U217" s="338"/>
      <c r="V217" s="338"/>
      <c r="W217" s="338"/>
      <c r="X217" s="338"/>
      <c r="Y217" s="338"/>
      <c r="Z217" s="338"/>
    </row>
    <row r="218" spans="1:26" s="622" customFormat="1" ht="12" hidden="1" thickBot="1">
      <c r="A218" s="829"/>
      <c r="B218" s="132"/>
      <c r="C218" s="18"/>
      <c r="D218" s="837"/>
      <c r="E218" s="838"/>
      <c r="F218" s="838"/>
      <c r="G218" s="838"/>
      <c r="H218" s="838"/>
      <c r="I218" s="838"/>
      <c r="J218" s="838"/>
      <c r="K218" s="838"/>
      <c r="L218" s="838"/>
      <c r="M218" s="838"/>
      <c r="N218" s="838"/>
      <c r="O218" s="839"/>
      <c r="Q218" s="338"/>
      <c r="R218" s="338"/>
      <c r="S218" s="338"/>
      <c r="T218" s="338"/>
      <c r="U218" s="338"/>
      <c r="V218" s="338"/>
      <c r="W218" s="338"/>
      <c r="X218" s="338"/>
      <c r="Y218" s="338"/>
      <c r="Z218" s="338"/>
    </row>
    <row r="219" spans="1:26" s="622" customFormat="1" hidden="1">
      <c r="A219" s="12"/>
      <c r="B219" s="12"/>
      <c r="C219" s="12"/>
      <c r="D219" s="28"/>
      <c r="E219" s="28"/>
      <c r="F219" s="28"/>
      <c r="G219" s="28"/>
      <c r="H219" s="28"/>
      <c r="I219" s="28"/>
      <c r="J219" s="28"/>
      <c r="K219" s="28"/>
      <c r="L219" s="28"/>
      <c r="M219" s="28"/>
      <c r="N219" s="28"/>
      <c r="O219" s="28"/>
      <c r="Q219" s="338"/>
      <c r="R219" s="338"/>
      <c r="S219" s="338"/>
      <c r="T219" s="338"/>
      <c r="U219" s="338"/>
      <c r="V219" s="338"/>
      <c r="W219" s="338"/>
      <c r="X219" s="338"/>
      <c r="Y219" s="338"/>
      <c r="Z219" s="338"/>
    </row>
    <row r="220" spans="1:26" s="622" customFormat="1" hidden="1">
      <c r="A220" s="338"/>
      <c r="B220" s="338"/>
      <c r="C220" s="338"/>
      <c r="D220" s="338"/>
      <c r="E220" s="338"/>
      <c r="F220" s="338"/>
      <c r="G220" s="338"/>
      <c r="H220" s="338"/>
      <c r="I220" s="338"/>
      <c r="J220" s="338"/>
      <c r="K220" s="338"/>
      <c r="L220" s="338"/>
      <c r="M220" s="338"/>
      <c r="N220" s="338"/>
      <c r="O220" s="338"/>
      <c r="Q220" s="338"/>
      <c r="R220" s="338"/>
      <c r="S220" s="338"/>
      <c r="T220" s="338"/>
      <c r="U220" s="338"/>
      <c r="V220" s="338"/>
      <c r="W220" s="338"/>
      <c r="X220" s="338"/>
      <c r="Y220" s="338"/>
      <c r="Z220" s="338"/>
    </row>
    <row r="221" spans="1:26" s="622" customFormat="1" hidden="1">
      <c r="A221" s="338"/>
      <c r="B221" s="338"/>
      <c r="C221" s="338"/>
      <c r="D221" s="338"/>
      <c r="E221" s="338"/>
      <c r="F221" s="338"/>
      <c r="G221" s="338"/>
      <c r="H221" s="338"/>
      <c r="I221" s="338"/>
      <c r="J221" s="338"/>
      <c r="K221" s="338"/>
      <c r="L221" s="338"/>
      <c r="M221" s="338"/>
      <c r="N221" s="338"/>
      <c r="O221" s="338"/>
      <c r="Q221" s="338"/>
      <c r="R221" s="338"/>
      <c r="S221" s="338"/>
      <c r="T221" s="338"/>
      <c r="U221" s="338"/>
      <c r="V221" s="338"/>
      <c r="W221" s="338"/>
      <c r="X221" s="338"/>
      <c r="Y221" s="338"/>
      <c r="Z221" s="338"/>
    </row>
    <row r="222" spans="1:26" s="622" customFormat="1" hidden="1">
      <c r="A222" s="338"/>
      <c r="B222" s="338"/>
      <c r="C222" s="338"/>
      <c r="D222" s="338"/>
      <c r="E222" s="338"/>
      <c r="F222" s="338"/>
      <c r="G222" s="338"/>
      <c r="H222" s="338"/>
      <c r="I222" s="338"/>
      <c r="J222" s="338"/>
      <c r="K222" s="338"/>
      <c r="L222" s="338"/>
      <c r="M222" s="338"/>
      <c r="N222" s="338"/>
      <c r="O222" s="338"/>
      <c r="Q222" s="338"/>
      <c r="R222" s="338"/>
      <c r="S222" s="338"/>
      <c r="T222" s="338"/>
      <c r="U222" s="338"/>
      <c r="V222" s="338"/>
      <c r="W222" s="338"/>
      <c r="X222" s="338"/>
      <c r="Y222" s="338"/>
      <c r="Z222" s="338"/>
    </row>
    <row r="223" spans="1:26" s="622" customFormat="1" hidden="1">
      <c r="A223" s="338"/>
      <c r="B223" s="338"/>
      <c r="C223" s="338"/>
      <c r="D223" s="338"/>
      <c r="E223" s="338"/>
      <c r="F223" s="338"/>
      <c r="G223" s="338"/>
      <c r="H223" s="338"/>
      <c r="I223" s="338"/>
      <c r="J223" s="338"/>
      <c r="K223" s="338"/>
      <c r="L223" s="338"/>
      <c r="M223" s="338"/>
      <c r="N223" s="338"/>
      <c r="O223" s="338"/>
      <c r="Q223" s="338"/>
      <c r="R223" s="338"/>
      <c r="S223" s="338"/>
      <c r="T223" s="338"/>
      <c r="U223" s="338"/>
      <c r="V223" s="338"/>
      <c r="W223" s="338"/>
      <c r="X223" s="338"/>
      <c r="Y223" s="338"/>
      <c r="Z223" s="338"/>
    </row>
    <row r="224" spans="1:26" s="622" customFormat="1" hidden="1">
      <c r="A224" s="338"/>
      <c r="B224" s="338"/>
      <c r="C224" s="338"/>
      <c r="D224" s="338"/>
      <c r="E224" s="338"/>
      <c r="F224" s="338"/>
      <c r="G224" s="338"/>
      <c r="H224" s="338"/>
      <c r="I224" s="338"/>
      <c r="J224" s="338"/>
      <c r="K224" s="338"/>
      <c r="L224" s="338"/>
      <c r="M224" s="338"/>
      <c r="N224" s="338"/>
      <c r="O224" s="338"/>
      <c r="Q224" s="338"/>
      <c r="R224" s="338"/>
      <c r="S224" s="338"/>
      <c r="T224" s="338"/>
      <c r="U224" s="338"/>
      <c r="V224" s="338"/>
      <c r="W224" s="338"/>
      <c r="X224" s="338"/>
      <c r="Y224" s="338"/>
      <c r="Z224" s="338"/>
    </row>
    <row r="225" spans="1:26" s="622" customFormat="1" hidden="1">
      <c r="A225" s="338"/>
      <c r="B225" s="338"/>
      <c r="C225" s="338"/>
      <c r="D225" s="338"/>
      <c r="E225" s="338"/>
      <c r="F225" s="338"/>
      <c r="G225" s="338"/>
      <c r="H225" s="338"/>
      <c r="I225" s="338"/>
      <c r="J225" s="338"/>
      <c r="K225" s="338"/>
      <c r="L225" s="338"/>
      <c r="M225" s="338"/>
      <c r="N225" s="338"/>
      <c r="O225" s="338"/>
      <c r="Q225" s="338"/>
      <c r="R225" s="338"/>
      <c r="S225" s="338"/>
      <c r="T225" s="338"/>
      <c r="U225" s="338"/>
      <c r="V225" s="338"/>
      <c r="W225" s="338"/>
      <c r="X225" s="338"/>
      <c r="Y225" s="338"/>
      <c r="Z225" s="338"/>
    </row>
    <row r="226" spans="1:26" s="622" customFormat="1" hidden="1">
      <c r="A226" s="338"/>
      <c r="B226" s="338"/>
      <c r="C226" s="338"/>
      <c r="D226" s="338"/>
      <c r="E226" s="338"/>
      <c r="F226" s="338"/>
      <c r="G226" s="338"/>
      <c r="H226" s="338"/>
      <c r="I226" s="338"/>
      <c r="J226" s="338"/>
      <c r="K226" s="338"/>
      <c r="L226" s="338"/>
      <c r="M226" s="338"/>
      <c r="N226" s="338"/>
      <c r="O226" s="338"/>
      <c r="Q226" s="338"/>
      <c r="R226" s="338"/>
      <c r="S226" s="338"/>
      <c r="T226" s="338"/>
      <c r="U226" s="338"/>
      <c r="V226" s="338"/>
      <c r="W226" s="338"/>
      <c r="X226" s="338"/>
      <c r="Y226" s="338"/>
      <c r="Z226" s="338"/>
    </row>
    <row r="227" spans="1:26" s="622" customFormat="1" hidden="1">
      <c r="A227" s="338"/>
      <c r="B227" s="338"/>
      <c r="C227" s="338"/>
      <c r="D227" s="338"/>
      <c r="E227" s="338"/>
      <c r="F227" s="338"/>
      <c r="G227" s="338"/>
      <c r="H227" s="338"/>
      <c r="I227" s="338"/>
      <c r="J227" s="338"/>
      <c r="K227" s="338"/>
      <c r="L227" s="338"/>
      <c r="M227" s="338"/>
      <c r="N227" s="338"/>
      <c r="O227" s="338"/>
      <c r="Q227" s="338"/>
      <c r="R227" s="338"/>
      <c r="S227" s="338"/>
      <c r="T227" s="338"/>
      <c r="U227" s="338"/>
      <c r="V227" s="338"/>
      <c r="W227" s="338"/>
      <c r="X227" s="338"/>
      <c r="Y227" s="338"/>
      <c r="Z227" s="338"/>
    </row>
    <row r="228" spans="1:26" s="622" customFormat="1" hidden="1">
      <c r="A228" s="338"/>
      <c r="B228" s="338"/>
      <c r="C228" s="338"/>
      <c r="D228" s="338"/>
      <c r="E228" s="338"/>
      <c r="F228" s="338"/>
      <c r="G228" s="338"/>
      <c r="H228" s="338"/>
      <c r="I228" s="338"/>
      <c r="J228" s="338"/>
      <c r="K228" s="338"/>
      <c r="L228" s="338"/>
      <c r="M228" s="338"/>
      <c r="N228" s="338"/>
      <c r="O228" s="338"/>
      <c r="Q228" s="338"/>
      <c r="R228" s="338"/>
      <c r="S228" s="338"/>
      <c r="T228" s="338"/>
      <c r="U228" s="338"/>
      <c r="V228" s="338"/>
      <c r="W228" s="338"/>
      <c r="X228" s="338"/>
      <c r="Y228" s="338"/>
      <c r="Z228" s="338"/>
    </row>
    <row r="229" spans="1:26" s="622" customFormat="1" hidden="1">
      <c r="A229" s="338"/>
      <c r="B229" s="338"/>
      <c r="C229" s="338"/>
      <c r="D229" s="338"/>
      <c r="E229" s="338"/>
      <c r="F229" s="338"/>
      <c r="G229" s="338"/>
      <c r="H229" s="338"/>
      <c r="I229" s="338"/>
      <c r="J229" s="338"/>
      <c r="K229" s="338"/>
      <c r="L229" s="338"/>
      <c r="M229" s="338"/>
      <c r="N229" s="338"/>
      <c r="O229" s="338"/>
      <c r="Q229" s="338"/>
      <c r="R229" s="338"/>
      <c r="S229" s="338"/>
      <c r="T229" s="338"/>
      <c r="U229" s="338"/>
      <c r="V229" s="338"/>
      <c r="W229" s="338"/>
      <c r="X229" s="338"/>
      <c r="Y229" s="338"/>
      <c r="Z229" s="338"/>
    </row>
    <row r="230" spans="1:26" s="622" customFormat="1" hidden="1">
      <c r="A230" s="338"/>
      <c r="B230" s="338"/>
      <c r="C230" s="338"/>
      <c r="D230" s="338"/>
      <c r="E230" s="338"/>
      <c r="F230" s="338"/>
      <c r="G230" s="338"/>
      <c r="H230" s="338"/>
      <c r="I230" s="338"/>
      <c r="J230" s="338"/>
      <c r="K230" s="338"/>
      <c r="L230" s="338"/>
      <c r="M230" s="338"/>
      <c r="N230" s="338"/>
      <c r="O230" s="338"/>
      <c r="Q230" s="338"/>
      <c r="R230" s="338"/>
      <c r="S230" s="338"/>
      <c r="T230" s="338"/>
      <c r="U230" s="338"/>
      <c r="V230" s="338"/>
      <c r="W230" s="338"/>
      <c r="X230" s="338"/>
      <c r="Y230" s="338"/>
      <c r="Z230" s="338"/>
    </row>
    <row r="231" spans="1:26" hidden="1"/>
    <row r="232" spans="1:26" hidden="1"/>
    <row r="233" spans="1:26" hidden="1"/>
    <row r="234" spans="1:26" hidden="1"/>
    <row r="235" spans="1:26" hidden="1"/>
    <row r="236" spans="1:26" hidden="1"/>
    <row r="237" spans="1:26" hidden="1"/>
    <row r="238" spans="1:26" hidden="1"/>
    <row r="239" spans="1:26" hidden="1"/>
    <row r="240" spans="1:26" hidden="1"/>
    <row r="241" spans="1:26" hidden="1"/>
    <row r="242" spans="1:26" hidden="1"/>
    <row r="243" spans="1:26" hidden="1"/>
    <row r="244" spans="1:26" hidden="1"/>
    <row r="245" spans="1:26" hidden="1"/>
    <row r="246" spans="1:26" hidden="1"/>
    <row r="247" spans="1:26" s="622" customFormat="1" hidden="1">
      <c r="A247" s="338"/>
      <c r="B247" s="338"/>
      <c r="C247" s="338"/>
      <c r="D247" s="338"/>
      <c r="E247" s="338"/>
      <c r="F247" s="338"/>
      <c r="G247" s="338"/>
      <c r="H247" s="338"/>
      <c r="I247" s="338"/>
      <c r="J247" s="338"/>
      <c r="K247" s="338"/>
      <c r="L247" s="338"/>
      <c r="M247" s="338"/>
      <c r="N247" s="338"/>
      <c r="O247" s="338"/>
      <c r="Q247" s="338"/>
      <c r="R247" s="338"/>
      <c r="S247" s="338"/>
      <c r="T247" s="338"/>
      <c r="U247" s="338"/>
      <c r="V247" s="338"/>
      <c r="W247" s="338"/>
      <c r="X247" s="338"/>
      <c r="Y247" s="338"/>
      <c r="Z247" s="338"/>
    </row>
    <row r="248" spans="1:26" s="622" customFormat="1" hidden="1">
      <c r="A248" s="338"/>
      <c r="B248" s="338"/>
      <c r="C248" s="338"/>
      <c r="D248" s="338"/>
      <c r="E248" s="338"/>
      <c r="F248" s="338"/>
      <c r="G248" s="338"/>
      <c r="H248" s="338"/>
      <c r="I248" s="338"/>
      <c r="J248" s="338"/>
      <c r="K248" s="338"/>
      <c r="L248" s="338"/>
      <c r="M248" s="338"/>
      <c r="N248" s="338"/>
      <c r="O248" s="338"/>
      <c r="Q248" s="338"/>
      <c r="R248" s="338"/>
      <c r="S248" s="338"/>
      <c r="T248" s="338"/>
      <c r="U248" s="338"/>
      <c r="V248" s="338"/>
      <c r="W248" s="338"/>
      <c r="X248" s="338"/>
      <c r="Y248" s="338"/>
      <c r="Z248" s="338"/>
    </row>
    <row r="249" spans="1:26" s="622" customFormat="1" hidden="1">
      <c r="A249" s="338"/>
      <c r="B249" s="338"/>
      <c r="C249" s="338"/>
      <c r="D249" s="338"/>
      <c r="E249" s="338"/>
      <c r="F249" s="338"/>
      <c r="G249" s="338"/>
      <c r="H249" s="338"/>
      <c r="I249" s="338"/>
      <c r="J249" s="338"/>
      <c r="K249" s="338"/>
      <c r="L249" s="338"/>
      <c r="M249" s="338"/>
      <c r="N249" s="338"/>
      <c r="O249" s="338"/>
      <c r="Q249" s="338"/>
      <c r="R249" s="338"/>
      <c r="S249" s="338"/>
      <c r="T249" s="338"/>
      <c r="U249" s="338"/>
      <c r="V249" s="338"/>
      <c r="W249" s="338"/>
      <c r="X249" s="338"/>
      <c r="Y249" s="338"/>
      <c r="Z249" s="338"/>
    </row>
    <row r="250" spans="1:26" s="622" customFormat="1" ht="12" thickBot="1">
      <c r="A250" s="338"/>
      <c r="B250" s="338"/>
      <c r="C250" s="338"/>
      <c r="D250" s="338"/>
      <c r="E250" s="338"/>
      <c r="F250" s="338"/>
      <c r="G250" s="338"/>
      <c r="H250" s="338"/>
      <c r="I250" s="338"/>
      <c r="J250" s="338"/>
      <c r="K250" s="338"/>
      <c r="L250" s="338"/>
      <c r="M250" s="338"/>
      <c r="N250" s="338"/>
      <c r="O250" s="338"/>
      <c r="Q250" s="338"/>
      <c r="R250" s="338"/>
      <c r="S250" s="338"/>
      <c r="T250" s="338"/>
      <c r="U250" s="338"/>
      <c r="V250" s="338"/>
      <c r="W250" s="338"/>
      <c r="X250" s="338"/>
      <c r="Y250" s="338"/>
      <c r="Z250" s="338"/>
    </row>
    <row r="251" spans="1:26" s="622" customFormat="1" ht="36.950000000000003" customHeight="1" thickBot="1">
      <c r="A251" s="13" t="s">
        <v>110</v>
      </c>
      <c r="B251" s="14" t="s">
        <v>111</v>
      </c>
      <c r="C251" s="19"/>
      <c r="D251" s="15" t="s">
        <v>400</v>
      </c>
      <c r="E251" s="77" t="s">
        <v>293</v>
      </c>
      <c r="F251" s="2" t="s">
        <v>294</v>
      </c>
      <c r="G251" s="2" t="s">
        <v>295</v>
      </c>
      <c r="H251" s="2" t="s">
        <v>296</v>
      </c>
      <c r="I251" s="2" t="s">
        <v>297</v>
      </c>
      <c r="J251" s="2" t="s">
        <v>298</v>
      </c>
      <c r="K251" s="2" t="s">
        <v>1145</v>
      </c>
      <c r="L251" s="2" t="s">
        <v>1146</v>
      </c>
      <c r="M251" s="2" t="s">
        <v>1147</v>
      </c>
      <c r="N251" s="2" t="s">
        <v>1148</v>
      </c>
      <c r="O251" s="16" t="s">
        <v>43</v>
      </c>
      <c r="Q251" s="338"/>
      <c r="R251" s="338"/>
      <c r="S251" s="338"/>
      <c r="T251" s="338"/>
      <c r="U251" s="338"/>
      <c r="V251" s="338"/>
      <c r="W251" s="338"/>
      <c r="X251" s="338"/>
      <c r="Y251" s="338"/>
      <c r="Z251" s="338"/>
    </row>
    <row r="252" spans="1:26" s="622" customFormat="1" ht="46.5" thickBot="1">
      <c r="A252" s="710" t="s">
        <v>1321</v>
      </c>
      <c r="B252" s="840" t="s">
        <v>1367</v>
      </c>
      <c r="C252" s="4" t="s">
        <v>11</v>
      </c>
      <c r="D252" s="114">
        <v>0</v>
      </c>
      <c r="E252" s="8">
        <v>21</v>
      </c>
      <c r="F252" s="101"/>
      <c r="G252" s="5">
        <v>6</v>
      </c>
      <c r="H252" s="356">
        <v>0.5</v>
      </c>
      <c r="I252" s="690">
        <v>0.75</v>
      </c>
      <c r="J252" s="8" t="s">
        <v>1323</v>
      </c>
      <c r="K252" s="8" t="s">
        <v>1324</v>
      </c>
      <c r="L252" s="8" t="s">
        <v>1324</v>
      </c>
      <c r="M252" s="8" t="s">
        <v>1324</v>
      </c>
      <c r="N252" s="8" t="s">
        <v>1324</v>
      </c>
      <c r="O252" s="885" t="s">
        <v>768</v>
      </c>
      <c r="Q252" s="338"/>
      <c r="R252" s="338"/>
      <c r="S252" s="338"/>
      <c r="T252" s="338"/>
      <c r="U252" s="338"/>
      <c r="V252" s="338"/>
      <c r="W252" s="338"/>
      <c r="X252" s="338"/>
      <c r="Y252" s="338"/>
      <c r="Z252" s="338"/>
    </row>
    <row r="253" spans="1:26" s="622" customFormat="1" ht="173.1" thickBot="1">
      <c r="A253" s="6"/>
      <c r="B253" s="841"/>
      <c r="C253" s="130" t="s">
        <v>15</v>
      </c>
      <c r="D253" s="7"/>
      <c r="E253" s="8"/>
      <c r="F253" s="101"/>
      <c r="G253" s="328" t="s">
        <v>1013</v>
      </c>
      <c r="H253" s="328" t="s">
        <v>1014</v>
      </c>
      <c r="I253" s="691" t="s">
        <v>1015</v>
      </c>
      <c r="J253" s="5" t="s">
        <v>1588</v>
      </c>
      <c r="K253" s="5"/>
      <c r="L253" s="5"/>
      <c r="M253" s="5"/>
      <c r="N253" s="5"/>
      <c r="O253" s="875"/>
      <c r="Q253" s="338"/>
      <c r="R253" s="338"/>
      <c r="S253" s="338"/>
      <c r="T253" s="338"/>
      <c r="U253" s="338"/>
      <c r="V253" s="338"/>
      <c r="W253" s="338"/>
      <c r="X253" s="338"/>
      <c r="Y253" s="338"/>
      <c r="Z253" s="338"/>
    </row>
    <row r="254" spans="1:26" s="622" customFormat="1" ht="12" thickBot="1">
      <c r="A254" s="6"/>
      <c r="B254" s="841"/>
      <c r="C254" s="818" t="s">
        <v>36</v>
      </c>
      <c r="D254" s="819"/>
      <c r="E254" s="819"/>
      <c r="F254" s="819"/>
      <c r="G254" s="819"/>
      <c r="H254" s="819"/>
      <c r="I254" s="819"/>
      <c r="J254" s="819"/>
      <c r="K254" s="819"/>
      <c r="L254" s="819"/>
      <c r="M254" s="819"/>
      <c r="N254" s="820"/>
      <c r="O254" s="875"/>
      <c r="Q254" s="338"/>
      <c r="R254" s="338"/>
      <c r="S254" s="338"/>
      <c r="T254" s="338"/>
      <c r="U254" s="338"/>
      <c r="V254" s="338"/>
      <c r="W254" s="338"/>
      <c r="X254" s="338"/>
      <c r="Y254" s="338"/>
      <c r="Z254" s="338"/>
    </row>
    <row r="255" spans="1:26" s="622" customFormat="1" ht="12" thickBot="1">
      <c r="A255" s="6"/>
      <c r="B255" s="842"/>
      <c r="C255" s="821" t="s">
        <v>119</v>
      </c>
      <c r="D255" s="822"/>
      <c r="E255" s="822"/>
      <c r="F255" s="822"/>
      <c r="G255" s="822"/>
      <c r="H255" s="822"/>
      <c r="I255" s="822"/>
      <c r="J255" s="822"/>
      <c r="K255" s="822"/>
      <c r="L255" s="822"/>
      <c r="M255" s="822"/>
      <c r="N255" s="823"/>
      <c r="O255" s="875"/>
      <c r="Q255" s="338"/>
      <c r="R255" s="338"/>
      <c r="S255" s="338"/>
      <c r="T255" s="338"/>
      <c r="U255" s="338"/>
      <c r="V255" s="338"/>
      <c r="W255" s="338"/>
      <c r="X255" s="338"/>
      <c r="Y255" s="338"/>
      <c r="Z255" s="338"/>
    </row>
    <row r="256" spans="1:26" s="622" customFormat="1" ht="34.5" customHeight="1" thickBot="1">
      <c r="A256" s="6"/>
      <c r="B256" s="1" t="s">
        <v>116</v>
      </c>
      <c r="C256" s="1"/>
      <c r="D256" s="2" t="s">
        <v>1243</v>
      </c>
      <c r="E256" s="77" t="s">
        <v>293</v>
      </c>
      <c r="F256" s="2" t="s">
        <v>294</v>
      </c>
      <c r="G256" s="2" t="s">
        <v>295</v>
      </c>
      <c r="H256" s="2" t="s">
        <v>296</v>
      </c>
      <c r="I256" s="2" t="s">
        <v>297</v>
      </c>
      <c r="J256" s="2" t="s">
        <v>298</v>
      </c>
      <c r="K256" s="2" t="s">
        <v>1145</v>
      </c>
      <c r="L256" s="2" t="s">
        <v>1146</v>
      </c>
      <c r="M256" s="2" t="s">
        <v>1147</v>
      </c>
      <c r="N256" s="2" t="s">
        <v>1148</v>
      </c>
      <c r="O256" s="875"/>
      <c r="Q256" s="338"/>
      <c r="R256" s="338"/>
      <c r="S256" s="338"/>
      <c r="T256" s="338"/>
      <c r="U256" s="338"/>
      <c r="V256" s="338"/>
      <c r="W256" s="338"/>
      <c r="X256" s="338"/>
      <c r="Y256" s="338"/>
      <c r="Z256" s="338"/>
    </row>
    <row r="257" spans="1:26" s="622" customFormat="1" ht="12" thickBot="1">
      <c r="A257" s="6"/>
      <c r="B257" s="882" t="s">
        <v>1326</v>
      </c>
      <c r="C257" s="20"/>
      <c r="D257" s="359">
        <v>0.7</v>
      </c>
      <c r="E257" s="52"/>
      <c r="F257" s="50"/>
      <c r="G257" s="50"/>
      <c r="H257" s="50"/>
      <c r="I257" s="50"/>
      <c r="J257" s="717">
        <v>1</v>
      </c>
      <c r="K257" s="717">
        <v>1</v>
      </c>
      <c r="L257" s="717">
        <v>1</v>
      </c>
      <c r="M257" s="717">
        <v>1</v>
      </c>
      <c r="N257" s="717">
        <v>1</v>
      </c>
      <c r="O257" s="875"/>
      <c r="Q257" s="338"/>
      <c r="R257" s="338"/>
      <c r="S257" s="338"/>
      <c r="T257" s="338"/>
      <c r="U257" s="338"/>
      <c r="V257" s="338"/>
      <c r="W257" s="338"/>
      <c r="X257" s="338"/>
      <c r="Y257" s="338"/>
      <c r="Z257" s="338"/>
    </row>
    <row r="258" spans="1:26" s="622" customFormat="1" ht="173.1" thickBot="1">
      <c r="A258" s="6"/>
      <c r="B258" s="883"/>
      <c r="C258" s="4" t="s">
        <v>15</v>
      </c>
      <c r="D258" s="8"/>
      <c r="E258" s="52"/>
      <c r="F258" s="52"/>
      <c r="G258" s="52"/>
      <c r="H258" s="52"/>
      <c r="I258" s="52"/>
      <c r="J258" s="8" t="s">
        <v>1589</v>
      </c>
      <c r="K258" s="8"/>
      <c r="L258" s="8"/>
      <c r="M258" s="8"/>
      <c r="N258" s="8"/>
      <c r="O258" s="875"/>
      <c r="Q258" s="338"/>
      <c r="R258" s="338"/>
      <c r="S258" s="338"/>
      <c r="T258" s="338"/>
      <c r="U258" s="338"/>
      <c r="V258" s="338"/>
      <c r="W258" s="338"/>
      <c r="X258" s="338"/>
      <c r="Y258" s="338"/>
      <c r="Z258" s="338"/>
    </row>
    <row r="259" spans="1:26" s="622" customFormat="1" ht="12" thickBot="1">
      <c r="A259" s="6"/>
      <c r="B259" s="6"/>
      <c r="C259" s="846" t="s">
        <v>36</v>
      </c>
      <c r="D259" s="847"/>
      <c r="E259" s="847"/>
      <c r="F259" s="847"/>
      <c r="G259" s="847"/>
      <c r="H259" s="847"/>
      <c r="I259" s="847"/>
      <c r="J259" s="847"/>
      <c r="K259" s="847"/>
      <c r="L259" s="847"/>
      <c r="M259" s="847"/>
      <c r="N259" s="848"/>
      <c r="O259" s="875"/>
      <c r="Q259" s="338"/>
      <c r="R259" s="338"/>
      <c r="S259" s="338"/>
      <c r="T259" s="338"/>
      <c r="U259" s="338"/>
      <c r="V259" s="338"/>
      <c r="W259" s="338"/>
      <c r="X259" s="338"/>
      <c r="Y259" s="338"/>
      <c r="Z259" s="338"/>
    </row>
    <row r="260" spans="1:26" s="622" customFormat="1" ht="12" thickBot="1">
      <c r="A260" s="6"/>
      <c r="B260" s="10"/>
      <c r="C260" s="131"/>
      <c r="D260" s="1005" t="s">
        <v>1327</v>
      </c>
      <c r="E260" s="1005"/>
      <c r="F260" s="1005"/>
      <c r="G260" s="1005"/>
      <c r="H260" s="1005"/>
      <c r="I260" s="1005"/>
      <c r="J260" s="1005"/>
      <c r="K260" s="1005"/>
      <c r="L260" s="1005"/>
      <c r="M260" s="1005"/>
      <c r="N260" s="1006"/>
      <c r="O260" s="875"/>
      <c r="Q260" s="338"/>
      <c r="R260" s="338"/>
      <c r="S260" s="338"/>
      <c r="T260" s="338"/>
      <c r="U260" s="338"/>
      <c r="V260" s="338"/>
      <c r="W260" s="338"/>
      <c r="X260" s="338"/>
      <c r="Y260" s="338"/>
      <c r="Z260" s="338"/>
    </row>
    <row r="261" spans="1:26" s="622" customFormat="1" ht="32.1" customHeight="1" thickBot="1">
      <c r="A261" s="22"/>
      <c r="B261" s="1" t="s">
        <v>120</v>
      </c>
      <c r="C261" s="147"/>
      <c r="D261" s="2"/>
      <c r="E261" s="2" t="s">
        <v>293</v>
      </c>
      <c r="F261" s="2" t="s">
        <v>769</v>
      </c>
      <c r="G261" s="2" t="s">
        <v>295</v>
      </c>
      <c r="H261" s="2" t="s">
        <v>296</v>
      </c>
      <c r="I261" s="2" t="s">
        <v>297</v>
      </c>
      <c r="J261" s="2" t="s">
        <v>298</v>
      </c>
      <c r="K261" s="2" t="s">
        <v>1145</v>
      </c>
      <c r="L261" s="2" t="s">
        <v>1146</v>
      </c>
      <c r="M261" s="2" t="s">
        <v>1147</v>
      </c>
      <c r="N261" s="2" t="s">
        <v>1148</v>
      </c>
      <c r="O261" s="875"/>
      <c r="Q261" s="338"/>
      <c r="R261" s="338"/>
      <c r="S261" s="338"/>
      <c r="T261" s="338"/>
      <c r="U261" s="338"/>
      <c r="V261" s="338"/>
      <c r="W261" s="338"/>
      <c r="X261" s="338"/>
      <c r="Y261" s="338"/>
      <c r="Z261" s="338"/>
    </row>
    <row r="262" spans="1:26" s="622" customFormat="1" ht="104.1" thickBot="1">
      <c r="A262" s="22"/>
      <c r="B262" s="840" t="s">
        <v>770</v>
      </c>
      <c r="C262" s="20" t="s">
        <v>11</v>
      </c>
      <c r="D262" s="66"/>
      <c r="E262" s="349"/>
      <c r="F262" s="47" t="s">
        <v>735</v>
      </c>
      <c r="G262" s="8" t="s">
        <v>472</v>
      </c>
      <c r="H262" s="8" t="s">
        <v>736</v>
      </c>
      <c r="I262" s="8" t="s">
        <v>1016</v>
      </c>
      <c r="J262" s="8" t="s">
        <v>1329</v>
      </c>
      <c r="K262" s="8" t="s">
        <v>1329</v>
      </c>
      <c r="L262" s="8" t="s">
        <v>1329</v>
      </c>
      <c r="M262" s="8" t="s">
        <v>1329</v>
      </c>
      <c r="N262" s="8" t="s">
        <v>1330</v>
      </c>
      <c r="O262" s="875"/>
      <c r="Q262" s="338"/>
      <c r="R262" s="338"/>
      <c r="S262" s="338"/>
      <c r="T262" s="338"/>
      <c r="U262" s="338"/>
      <c r="V262" s="338"/>
      <c r="W262" s="338"/>
      <c r="X262" s="338"/>
      <c r="Y262" s="338"/>
      <c r="Z262" s="338"/>
    </row>
    <row r="263" spans="1:26" s="622" customFormat="1" ht="161.44999999999999" thickBot="1">
      <c r="A263" s="22"/>
      <c r="B263" s="841"/>
      <c r="C263" s="4" t="s">
        <v>15</v>
      </c>
      <c r="D263" s="21"/>
      <c r="E263" s="8"/>
      <c r="F263" s="143"/>
      <c r="G263" s="692" t="s">
        <v>1018</v>
      </c>
      <c r="H263" s="328" t="s">
        <v>1019</v>
      </c>
      <c r="I263" s="328" t="s">
        <v>1331</v>
      </c>
      <c r="J263" s="349" t="s">
        <v>1590</v>
      </c>
      <c r="K263" s="349"/>
      <c r="L263" s="349"/>
      <c r="M263" s="349"/>
      <c r="N263" s="349"/>
      <c r="O263" s="875"/>
      <c r="Q263" s="338"/>
      <c r="R263" s="338"/>
      <c r="S263" s="338"/>
      <c r="T263" s="338"/>
      <c r="U263" s="338"/>
      <c r="V263" s="338"/>
      <c r="W263" s="338"/>
      <c r="X263" s="338"/>
      <c r="Y263" s="338"/>
      <c r="Z263" s="338"/>
    </row>
    <row r="264" spans="1:26" s="622" customFormat="1" ht="12" thickBot="1">
      <c r="A264" s="22"/>
      <c r="B264" s="841"/>
      <c r="C264" s="818" t="s">
        <v>36</v>
      </c>
      <c r="D264" s="819"/>
      <c r="E264" s="819"/>
      <c r="F264" s="819"/>
      <c r="G264" s="819"/>
      <c r="H264" s="819"/>
      <c r="I264" s="819"/>
      <c r="J264" s="819"/>
      <c r="K264" s="819"/>
      <c r="L264" s="819"/>
      <c r="M264" s="819"/>
      <c r="N264" s="820"/>
      <c r="O264" s="875"/>
      <c r="Q264" s="338"/>
      <c r="R264" s="338"/>
      <c r="S264" s="338"/>
      <c r="T264" s="338"/>
      <c r="U264" s="338"/>
      <c r="V264" s="338"/>
      <c r="W264" s="338"/>
      <c r="X264" s="338"/>
      <c r="Y264" s="338"/>
      <c r="Z264" s="338"/>
    </row>
    <row r="265" spans="1:26" s="622" customFormat="1" ht="12" thickBot="1">
      <c r="A265" s="22"/>
      <c r="B265" s="842"/>
      <c r="C265" s="131"/>
      <c r="D265" s="822" t="s">
        <v>475</v>
      </c>
      <c r="E265" s="822"/>
      <c r="F265" s="822"/>
      <c r="G265" s="822"/>
      <c r="H265" s="822"/>
      <c r="I265" s="822"/>
      <c r="J265" s="822"/>
      <c r="K265" s="822"/>
      <c r="L265" s="822"/>
      <c r="M265" s="822"/>
      <c r="N265" s="823"/>
      <c r="O265" s="875"/>
      <c r="Q265" s="338"/>
      <c r="R265" s="338"/>
      <c r="S265" s="338"/>
      <c r="T265" s="338"/>
      <c r="U265" s="338"/>
      <c r="V265" s="338"/>
      <c r="W265" s="338"/>
      <c r="X265" s="338"/>
      <c r="Y265" s="338"/>
      <c r="Z265" s="338"/>
    </row>
    <row r="266" spans="1:26" s="622" customFormat="1" ht="34.5" customHeight="1" thickBot="1">
      <c r="A266" s="22"/>
      <c r="B266" s="1" t="s">
        <v>1368</v>
      </c>
      <c r="C266" s="1"/>
      <c r="D266" s="2" t="s">
        <v>400</v>
      </c>
      <c r="E266" s="77" t="s">
        <v>293</v>
      </c>
      <c r="F266" s="2" t="s">
        <v>294</v>
      </c>
      <c r="G266" s="2" t="s">
        <v>295</v>
      </c>
      <c r="H266" s="2" t="s">
        <v>296</v>
      </c>
      <c r="I266" s="2" t="s">
        <v>297</v>
      </c>
      <c r="J266" s="2" t="s">
        <v>298</v>
      </c>
      <c r="K266" s="2" t="s">
        <v>1145</v>
      </c>
      <c r="L266" s="2" t="s">
        <v>1146</v>
      </c>
      <c r="M266" s="2" t="s">
        <v>1147</v>
      </c>
      <c r="N266" s="2" t="s">
        <v>1148</v>
      </c>
      <c r="O266" s="358" t="s">
        <v>43</v>
      </c>
      <c r="Q266" s="338"/>
      <c r="R266" s="338"/>
      <c r="S266" s="338"/>
      <c r="T266" s="338"/>
      <c r="U266" s="338"/>
      <c r="V266" s="338"/>
      <c r="W266" s="338"/>
      <c r="X266" s="338"/>
      <c r="Y266" s="338"/>
      <c r="Z266" s="338"/>
    </row>
    <row r="267" spans="1:26" s="622" customFormat="1" ht="46.5" thickBot="1">
      <c r="A267" s="22"/>
      <c r="B267" s="81" t="s">
        <v>1369</v>
      </c>
      <c r="C267" s="20" t="s">
        <v>11</v>
      </c>
      <c r="D267" s="81" t="s">
        <v>441</v>
      </c>
      <c r="E267" s="694"/>
      <c r="F267" s="695"/>
      <c r="G267" s="695"/>
      <c r="H267" s="356">
        <v>0.3</v>
      </c>
      <c r="I267" s="690">
        <v>0.3</v>
      </c>
      <c r="J267" s="356" t="s">
        <v>1334</v>
      </c>
      <c r="K267" s="356">
        <v>0.4</v>
      </c>
      <c r="L267" s="356">
        <v>0.5</v>
      </c>
      <c r="M267" s="356">
        <v>0.6</v>
      </c>
      <c r="N267" s="356">
        <v>0.6</v>
      </c>
      <c r="O267" s="852" t="s">
        <v>693</v>
      </c>
      <c r="Q267" s="338"/>
      <c r="R267" s="338"/>
      <c r="S267" s="338"/>
      <c r="T267" s="338"/>
      <c r="U267" s="338"/>
      <c r="V267" s="338"/>
      <c r="W267" s="338"/>
      <c r="X267" s="338"/>
      <c r="Y267" s="338"/>
      <c r="Z267" s="338"/>
    </row>
    <row r="268" spans="1:26" s="622" customFormat="1" ht="115.5" thickBot="1">
      <c r="A268" s="22"/>
      <c r="B268" s="6"/>
      <c r="C268" s="676" t="s">
        <v>15</v>
      </c>
      <c r="D268" s="696"/>
      <c r="E268" s="679"/>
      <c r="F268" s="679"/>
      <c r="G268" s="678"/>
      <c r="H268" s="697" t="s">
        <v>984</v>
      </c>
      <c r="I268" s="52" t="s">
        <v>985</v>
      </c>
      <c r="J268" s="8" t="s">
        <v>1591</v>
      </c>
      <c r="K268" s="8"/>
      <c r="L268" s="8"/>
      <c r="M268" s="8"/>
      <c r="N268" s="8"/>
      <c r="O268" s="853"/>
      <c r="Q268" s="338"/>
      <c r="R268" s="338"/>
      <c r="S268" s="338"/>
      <c r="T268" s="338"/>
      <c r="U268" s="338"/>
      <c r="V268" s="338"/>
      <c r="W268" s="338"/>
      <c r="X268" s="338"/>
      <c r="Y268" s="338"/>
      <c r="Z268" s="338"/>
    </row>
    <row r="269" spans="1:26" s="622" customFormat="1" ht="12" thickBot="1">
      <c r="A269" s="22"/>
      <c r="B269" s="6"/>
      <c r="C269" s="846" t="s">
        <v>36</v>
      </c>
      <c r="D269" s="1007"/>
      <c r="E269" s="1007"/>
      <c r="F269" s="1007"/>
      <c r="G269" s="1007"/>
      <c r="H269" s="847"/>
      <c r="I269" s="847"/>
      <c r="J269" s="847"/>
      <c r="K269" s="847"/>
      <c r="L269" s="847"/>
      <c r="M269" s="847"/>
      <c r="N269" s="848"/>
      <c r="O269" s="853"/>
      <c r="Q269" s="338"/>
      <c r="R269" s="338"/>
      <c r="S269" s="338"/>
      <c r="T269" s="338"/>
      <c r="U269" s="338"/>
      <c r="V269" s="338"/>
      <c r="W269" s="338"/>
      <c r="X269" s="338"/>
      <c r="Y269" s="338"/>
      <c r="Z269" s="338"/>
    </row>
    <row r="270" spans="1:26" s="622" customFormat="1" ht="12" thickBot="1">
      <c r="A270" s="22"/>
      <c r="B270" s="89"/>
      <c r="C270" s="821" t="s">
        <v>1335</v>
      </c>
      <c r="D270" s="822"/>
      <c r="E270" s="822"/>
      <c r="F270" s="822"/>
      <c r="G270" s="822"/>
      <c r="H270" s="822"/>
      <c r="I270" s="822"/>
      <c r="J270" s="822"/>
      <c r="K270" s="822"/>
      <c r="L270" s="822"/>
      <c r="M270" s="822"/>
      <c r="N270" s="823"/>
      <c r="O270" s="854"/>
      <c r="Q270" s="338"/>
      <c r="R270" s="338"/>
      <c r="S270" s="338"/>
      <c r="T270" s="338"/>
      <c r="U270" s="338"/>
      <c r="V270" s="338"/>
      <c r="W270" s="338"/>
      <c r="X270" s="338"/>
      <c r="Y270" s="338"/>
      <c r="Z270" s="338"/>
    </row>
    <row r="271" spans="1:26" s="622" customFormat="1" ht="32.1" customHeight="1" thickBot="1">
      <c r="A271" s="22"/>
      <c r="B271" s="73" t="s">
        <v>1370</v>
      </c>
      <c r="C271" s="147"/>
      <c r="D271" s="2" t="s">
        <v>1337</v>
      </c>
      <c r="E271" s="2" t="s">
        <v>293</v>
      </c>
      <c r="F271" s="2" t="s">
        <v>294</v>
      </c>
      <c r="G271" s="2" t="s">
        <v>295</v>
      </c>
      <c r="H271" s="2" t="s">
        <v>296</v>
      </c>
      <c r="I271" s="2" t="s">
        <v>297</v>
      </c>
      <c r="J271" s="2" t="s">
        <v>298</v>
      </c>
      <c r="K271" s="2" t="s">
        <v>1145</v>
      </c>
      <c r="L271" s="2" t="s">
        <v>1146</v>
      </c>
      <c r="M271" s="2" t="s">
        <v>1147</v>
      </c>
      <c r="N271" s="2" t="s">
        <v>1148</v>
      </c>
      <c r="O271" s="74"/>
      <c r="Q271" s="338"/>
      <c r="R271" s="338"/>
      <c r="S271" s="338"/>
      <c r="T271" s="338"/>
      <c r="U271" s="338"/>
      <c r="V271" s="338"/>
      <c r="W271" s="338"/>
      <c r="X271" s="338"/>
      <c r="Y271" s="338"/>
      <c r="Z271" s="338"/>
    </row>
    <row r="272" spans="1:26" s="622" customFormat="1" ht="69.599999999999994" thickBot="1">
      <c r="A272" s="22"/>
      <c r="B272" s="840" t="s">
        <v>1338</v>
      </c>
      <c r="C272" s="20" t="s">
        <v>11</v>
      </c>
      <c r="D272" s="5">
        <v>0</v>
      </c>
      <c r="E272" s="50"/>
      <c r="F272" s="50"/>
      <c r="G272" s="50"/>
      <c r="H272" s="50"/>
      <c r="I272" s="50"/>
      <c r="J272" s="5" t="s">
        <v>1339</v>
      </c>
      <c r="K272" s="5" t="s">
        <v>1340</v>
      </c>
      <c r="L272" s="5" t="s">
        <v>1341</v>
      </c>
      <c r="M272" s="5" t="s">
        <v>1341</v>
      </c>
      <c r="N272" s="5" t="s">
        <v>1341</v>
      </c>
      <c r="O272" s="74"/>
      <c r="Q272" s="338"/>
      <c r="R272" s="338"/>
      <c r="S272" s="338"/>
      <c r="T272" s="338"/>
      <c r="U272" s="338"/>
      <c r="V272" s="338"/>
      <c r="W272" s="338"/>
      <c r="X272" s="338"/>
      <c r="Y272" s="338"/>
      <c r="Z272" s="338"/>
    </row>
    <row r="273" spans="1:26" s="622" customFormat="1" ht="267.95" customHeight="1" thickBot="1">
      <c r="A273" s="22"/>
      <c r="B273" s="841"/>
      <c r="C273" s="4" t="s">
        <v>15</v>
      </c>
      <c r="D273" s="5"/>
      <c r="E273" s="50"/>
      <c r="F273" s="50"/>
      <c r="G273" s="50"/>
      <c r="H273" s="50"/>
      <c r="I273" s="50"/>
      <c r="J273" s="349"/>
      <c r="K273" s="349" t="s">
        <v>1592</v>
      </c>
      <c r="L273" s="349"/>
      <c r="M273" s="349"/>
      <c r="N273" s="718"/>
      <c r="O273" s="74"/>
      <c r="Q273" s="338"/>
      <c r="R273" s="338"/>
      <c r="S273" s="338"/>
      <c r="T273" s="338"/>
      <c r="U273" s="338"/>
      <c r="V273" s="338"/>
      <c r="W273" s="338"/>
      <c r="X273" s="338"/>
      <c r="Y273" s="338"/>
      <c r="Z273" s="338"/>
    </row>
    <row r="274" spans="1:26" s="622" customFormat="1" ht="13.5" customHeight="1" thickBot="1">
      <c r="A274" s="22"/>
      <c r="B274" s="841"/>
      <c r="C274" s="818" t="s">
        <v>36</v>
      </c>
      <c r="D274" s="819"/>
      <c r="E274" s="819"/>
      <c r="F274" s="819"/>
      <c r="G274" s="819"/>
      <c r="H274" s="819"/>
      <c r="I274" s="819"/>
      <c r="J274" s="819"/>
      <c r="K274" s="819"/>
      <c r="L274" s="819"/>
      <c r="M274" s="819"/>
      <c r="N274" s="820"/>
      <c r="O274" s="74"/>
      <c r="Q274" s="338"/>
      <c r="R274" s="338"/>
      <c r="S274" s="338"/>
      <c r="T274" s="338"/>
      <c r="U274" s="338"/>
      <c r="V274" s="338"/>
      <c r="W274" s="338"/>
      <c r="X274" s="338"/>
      <c r="Y274" s="338"/>
      <c r="Z274" s="338"/>
    </row>
    <row r="275" spans="1:26" s="622" customFormat="1" ht="13.5" customHeight="1" thickBot="1">
      <c r="A275" s="22"/>
      <c r="B275" s="842"/>
      <c r="C275" s="698"/>
      <c r="D275" s="699"/>
      <c r="E275" s="699"/>
      <c r="F275" s="699"/>
      <c r="G275" s="699"/>
      <c r="H275" s="699"/>
      <c r="I275" s="699"/>
      <c r="J275" s="699"/>
      <c r="K275" s="699"/>
      <c r="L275" s="699"/>
      <c r="M275" s="699"/>
      <c r="N275" s="699"/>
      <c r="O275" s="74"/>
      <c r="Q275" s="338"/>
      <c r="R275" s="338"/>
      <c r="S275" s="338"/>
      <c r="T275" s="338"/>
      <c r="U275" s="338"/>
      <c r="V275" s="338"/>
      <c r="W275" s="338"/>
      <c r="X275" s="338"/>
      <c r="Y275" s="338"/>
      <c r="Z275" s="338"/>
    </row>
    <row r="276" spans="1:26" s="622" customFormat="1" ht="32.1" customHeight="1" thickBot="1">
      <c r="A276" s="22"/>
      <c r="B276" s="73" t="s">
        <v>1371</v>
      </c>
      <c r="C276" s="147"/>
      <c r="D276" s="2" t="s">
        <v>1337</v>
      </c>
      <c r="E276" s="2" t="s">
        <v>293</v>
      </c>
      <c r="F276" s="2" t="s">
        <v>294</v>
      </c>
      <c r="G276" s="2" t="s">
        <v>295</v>
      </c>
      <c r="H276" s="2" t="s">
        <v>296</v>
      </c>
      <c r="I276" s="2" t="s">
        <v>297</v>
      </c>
      <c r="J276" s="2" t="s">
        <v>298</v>
      </c>
      <c r="K276" s="2" t="s">
        <v>1145</v>
      </c>
      <c r="L276" s="2" t="s">
        <v>1146</v>
      </c>
      <c r="M276" s="2" t="s">
        <v>1147</v>
      </c>
      <c r="N276" s="2" t="s">
        <v>1148</v>
      </c>
      <c r="O276" s="74"/>
      <c r="Q276" s="338"/>
      <c r="R276" s="338"/>
      <c r="S276" s="338"/>
      <c r="T276" s="338"/>
      <c r="U276" s="338"/>
      <c r="V276" s="338"/>
      <c r="W276" s="338"/>
      <c r="X276" s="338"/>
      <c r="Y276" s="338"/>
      <c r="Z276" s="338"/>
    </row>
    <row r="277" spans="1:26" s="622" customFormat="1" ht="138.6" thickBot="1">
      <c r="A277" s="22"/>
      <c r="B277" s="840" t="s">
        <v>1343</v>
      </c>
      <c r="C277" s="20" t="s">
        <v>11</v>
      </c>
      <c r="D277" s="5">
        <v>0</v>
      </c>
      <c r="E277" s="50"/>
      <c r="F277" s="50"/>
      <c r="G277" s="50"/>
      <c r="H277" s="50"/>
      <c r="I277" s="50"/>
      <c r="J277" s="5" t="s">
        <v>1344</v>
      </c>
      <c r="K277" s="50" t="s">
        <v>81</v>
      </c>
      <c r="L277" s="50" t="s">
        <v>81</v>
      </c>
      <c r="M277" s="50" t="s">
        <v>81</v>
      </c>
      <c r="N277" s="50" t="s">
        <v>81</v>
      </c>
      <c r="O277" s="74"/>
      <c r="Q277" s="338"/>
      <c r="R277" s="338"/>
      <c r="S277" s="338"/>
      <c r="T277" s="338"/>
      <c r="U277" s="338"/>
      <c r="V277" s="338"/>
      <c r="W277" s="338"/>
      <c r="X277" s="338"/>
      <c r="Y277" s="338"/>
      <c r="Z277" s="338"/>
    </row>
    <row r="278" spans="1:26" s="622" customFormat="1" ht="248.45" customHeight="1" thickBot="1">
      <c r="A278" s="22"/>
      <c r="B278" s="841"/>
      <c r="C278" s="4" t="s">
        <v>15</v>
      </c>
      <c r="D278" s="50"/>
      <c r="E278" s="50"/>
      <c r="F278" s="50"/>
      <c r="G278" s="50"/>
      <c r="H278" s="50"/>
      <c r="I278" s="50"/>
      <c r="J278" s="349"/>
      <c r="K278" s="349" t="s">
        <v>1593</v>
      </c>
      <c r="L278" s="349"/>
      <c r="M278" s="349"/>
      <c r="N278" s="718"/>
      <c r="O278" s="74"/>
      <c r="Q278" s="338"/>
      <c r="R278" s="338"/>
      <c r="S278" s="338"/>
      <c r="T278" s="338"/>
      <c r="U278" s="338"/>
      <c r="V278" s="338"/>
      <c r="W278" s="338"/>
      <c r="X278" s="338"/>
      <c r="Y278" s="338"/>
      <c r="Z278" s="338"/>
    </row>
    <row r="279" spans="1:26" s="622" customFormat="1" ht="13.5" customHeight="1" thickBot="1">
      <c r="A279" s="700" t="s">
        <v>1345</v>
      </c>
      <c r="B279" s="841"/>
      <c r="C279" s="818" t="s">
        <v>36</v>
      </c>
      <c r="D279" s="819"/>
      <c r="E279" s="819"/>
      <c r="F279" s="819"/>
      <c r="G279" s="819"/>
      <c r="H279" s="819"/>
      <c r="I279" s="819"/>
      <c r="J279" s="819"/>
      <c r="K279" s="819"/>
      <c r="L279" s="819"/>
      <c r="M279" s="819"/>
      <c r="N279" s="820"/>
      <c r="O279" s="74"/>
      <c r="Q279" s="338"/>
      <c r="R279" s="338"/>
      <c r="S279" s="338"/>
      <c r="T279" s="338"/>
      <c r="U279" s="338"/>
      <c r="V279" s="338"/>
      <c r="W279" s="338"/>
      <c r="X279" s="338"/>
      <c r="Y279" s="338"/>
      <c r="Z279" s="338"/>
    </row>
    <row r="280" spans="1:26" s="622" customFormat="1" ht="13.5" customHeight="1" thickBot="1">
      <c r="A280" s="22"/>
      <c r="B280" s="842"/>
      <c r="C280" s="698"/>
      <c r="D280" s="699"/>
      <c r="E280" s="699"/>
      <c r="F280" s="699"/>
      <c r="G280" s="699"/>
      <c r="H280" s="699"/>
      <c r="I280" s="699"/>
      <c r="J280" s="699"/>
      <c r="K280" s="699"/>
      <c r="L280" s="699"/>
      <c r="M280" s="699"/>
      <c r="N280" s="699"/>
      <c r="O280" s="74"/>
      <c r="Q280" s="338"/>
      <c r="R280" s="338"/>
      <c r="S280" s="338"/>
      <c r="T280" s="338"/>
      <c r="U280" s="338"/>
      <c r="V280" s="338"/>
      <c r="W280" s="338"/>
      <c r="X280" s="338"/>
      <c r="Y280" s="338"/>
      <c r="Z280" s="338"/>
    </row>
    <row r="281" spans="1:26" s="622" customFormat="1" ht="12" thickBot="1">
      <c r="A281" s="828" t="s">
        <v>1320</v>
      </c>
      <c r="B281" s="127" t="s">
        <v>1274</v>
      </c>
      <c r="C281" s="127"/>
      <c r="D281" s="127" t="s">
        <v>61</v>
      </c>
      <c r="E281" s="127"/>
      <c r="F281" s="127"/>
      <c r="G281" s="127" t="s">
        <v>63</v>
      </c>
      <c r="H281" s="56"/>
      <c r="I281" s="56"/>
      <c r="J281" s="56"/>
      <c r="K281" s="56"/>
      <c r="L281" s="56"/>
      <c r="M281" s="56"/>
      <c r="N281" s="850" t="s">
        <v>64</v>
      </c>
      <c r="O281" s="849"/>
      <c r="Q281" s="338"/>
      <c r="R281" s="338"/>
      <c r="S281" s="338"/>
      <c r="T281" s="338"/>
      <c r="U281" s="338"/>
      <c r="V281" s="338"/>
      <c r="W281" s="338"/>
      <c r="X281" s="338"/>
      <c r="Y281" s="338"/>
      <c r="Z281" s="338"/>
    </row>
    <row r="282" spans="1:26" s="622" customFormat="1" ht="12" thickBot="1">
      <c r="A282" s="829"/>
      <c r="B282" s="132"/>
      <c r="C282" s="132"/>
      <c r="D282" s="132"/>
      <c r="E282" s="132"/>
      <c r="F282" s="132"/>
      <c r="G282" s="132"/>
      <c r="H282" s="18"/>
      <c r="I282" s="18"/>
      <c r="J282" s="18"/>
      <c r="K282" s="18"/>
      <c r="L282" s="18"/>
      <c r="M282" s="18"/>
      <c r="N282" s="832"/>
      <c r="O282" s="833"/>
      <c r="Q282" s="338"/>
      <c r="R282" s="338"/>
      <c r="S282" s="338"/>
      <c r="T282" s="338"/>
      <c r="U282" s="338"/>
      <c r="V282" s="338"/>
      <c r="W282" s="338"/>
      <c r="X282" s="338"/>
      <c r="Y282" s="338"/>
      <c r="Z282" s="338"/>
    </row>
    <row r="283" spans="1:26" s="622" customFormat="1" ht="13.5" customHeight="1" thickBot="1">
      <c r="A283" s="828" t="s">
        <v>1346</v>
      </c>
      <c r="B283" s="126" t="s">
        <v>412</v>
      </c>
      <c r="C283" s="17"/>
      <c r="D283" s="834"/>
      <c r="E283" s="835"/>
      <c r="F283" s="835"/>
      <c r="G283" s="835"/>
      <c r="H283" s="835"/>
      <c r="I283" s="835"/>
      <c r="J283" s="835"/>
      <c r="K283" s="835"/>
      <c r="L283" s="835"/>
      <c r="M283" s="835"/>
      <c r="N283" s="835"/>
      <c r="O283" s="836"/>
      <c r="Q283" s="338"/>
      <c r="R283" s="338"/>
      <c r="S283" s="338"/>
      <c r="T283" s="338"/>
      <c r="U283" s="338"/>
      <c r="V283" s="338"/>
      <c r="W283" s="338"/>
      <c r="X283" s="338"/>
      <c r="Y283" s="338"/>
      <c r="Z283" s="338"/>
    </row>
    <row r="284" spans="1:26" s="622" customFormat="1" ht="23.45" thickBot="1">
      <c r="A284" s="829"/>
      <c r="B284" s="132" t="s">
        <v>1206</v>
      </c>
      <c r="C284" s="18"/>
      <c r="D284" s="837"/>
      <c r="E284" s="838"/>
      <c r="F284" s="838"/>
      <c r="G284" s="838"/>
      <c r="H284" s="838"/>
      <c r="I284" s="838"/>
      <c r="J284" s="838"/>
      <c r="K284" s="838"/>
      <c r="L284" s="838"/>
      <c r="M284" s="838"/>
      <c r="N284" s="838"/>
      <c r="O284" s="839"/>
      <c r="Q284" s="338"/>
      <c r="R284" s="338"/>
      <c r="S284" s="338"/>
      <c r="T284" s="338"/>
      <c r="U284" s="338"/>
      <c r="V284" s="338"/>
      <c r="W284" s="338"/>
      <c r="X284" s="338"/>
      <c r="Y284" s="338"/>
      <c r="Z284" s="338"/>
    </row>
  </sheetData>
  <mergeCells count="154">
    <mergeCell ref="A2:O2"/>
    <mergeCell ref="O3:O12"/>
    <mergeCell ref="A4:A22"/>
    <mergeCell ref="D6:N6"/>
    <mergeCell ref="D7:N7"/>
    <mergeCell ref="D11:N11"/>
    <mergeCell ref="D12:N12"/>
    <mergeCell ref="O13:O22"/>
    <mergeCell ref="D16:N16"/>
    <mergeCell ref="D17:N17"/>
    <mergeCell ref="D21:N21"/>
    <mergeCell ref="D22:N22"/>
    <mergeCell ref="A24:A51"/>
    <mergeCell ref="B24:B27"/>
    <mergeCell ref="O24:O52"/>
    <mergeCell ref="D26:N26"/>
    <mergeCell ref="D27:N27"/>
    <mergeCell ref="B29:B32"/>
    <mergeCell ref="D31:N31"/>
    <mergeCell ref="G32:N32"/>
    <mergeCell ref="B49:B52"/>
    <mergeCell ref="D51:N51"/>
    <mergeCell ref="D52:N52"/>
    <mergeCell ref="A53:A54"/>
    <mergeCell ref="N53:O53"/>
    <mergeCell ref="N54:O54"/>
    <mergeCell ref="D36:N36"/>
    <mergeCell ref="G37:N37"/>
    <mergeCell ref="D41:N41"/>
    <mergeCell ref="D42:N42"/>
    <mergeCell ref="D46:N46"/>
    <mergeCell ref="D47:N47"/>
    <mergeCell ref="A55:A56"/>
    <mergeCell ref="D55:O56"/>
    <mergeCell ref="O62:O65"/>
    <mergeCell ref="C64:N64"/>
    <mergeCell ref="C65:N65"/>
    <mergeCell ref="B67:B70"/>
    <mergeCell ref="O67:O75"/>
    <mergeCell ref="C69:N69"/>
    <mergeCell ref="C70:N70"/>
    <mergeCell ref="C74:N74"/>
    <mergeCell ref="C75:N75"/>
    <mergeCell ref="A76:A99"/>
    <mergeCell ref="O76:O80"/>
    <mergeCell ref="C79:N79"/>
    <mergeCell ref="C80:N80"/>
    <mergeCell ref="C84:N84"/>
    <mergeCell ref="C85:N85"/>
    <mergeCell ref="O86:O90"/>
    <mergeCell ref="C89:N89"/>
    <mergeCell ref="C90:N90"/>
    <mergeCell ref="B102:B105"/>
    <mergeCell ref="O102:O105"/>
    <mergeCell ref="C104:N104"/>
    <mergeCell ref="C105:N105"/>
    <mergeCell ref="A107:A108"/>
    <mergeCell ref="N107:O107"/>
    <mergeCell ref="N108:O108"/>
    <mergeCell ref="B92:B95"/>
    <mergeCell ref="C94:N94"/>
    <mergeCell ref="C95:N95"/>
    <mergeCell ref="O97:O100"/>
    <mergeCell ref="C99:N99"/>
    <mergeCell ref="C100:N100"/>
    <mergeCell ref="B125:B128"/>
    <mergeCell ref="C127:N127"/>
    <mergeCell ref="C128:N128"/>
    <mergeCell ref="B130:B133"/>
    <mergeCell ref="C132:N132"/>
    <mergeCell ref="C133:N133"/>
    <mergeCell ref="A109:A110"/>
    <mergeCell ref="D109:O110"/>
    <mergeCell ref="A113:A114"/>
    <mergeCell ref="A115:A118"/>
    <mergeCell ref="O115:O159"/>
    <mergeCell ref="C117:N117"/>
    <mergeCell ref="C118:N118"/>
    <mergeCell ref="B120:B123"/>
    <mergeCell ref="C122:N122"/>
    <mergeCell ref="C123:N123"/>
    <mergeCell ref="A150:A159"/>
    <mergeCell ref="C153:N153"/>
    <mergeCell ref="C154:N154"/>
    <mergeCell ref="B156:B157"/>
    <mergeCell ref="C158:N158"/>
    <mergeCell ref="D159:N159"/>
    <mergeCell ref="B135:B138"/>
    <mergeCell ref="C137:N137"/>
    <mergeCell ref="C138:N138"/>
    <mergeCell ref="B141:B142"/>
    <mergeCell ref="C143:N143"/>
    <mergeCell ref="C144:N144"/>
    <mergeCell ref="B161:B162"/>
    <mergeCell ref="O161:O169"/>
    <mergeCell ref="C163:N163"/>
    <mergeCell ref="D164:N164"/>
    <mergeCell ref="B166:B167"/>
    <mergeCell ref="C168:N168"/>
    <mergeCell ref="D169:N169"/>
    <mergeCell ref="B146:B147"/>
    <mergeCell ref="C148:N148"/>
    <mergeCell ref="C149:N149"/>
    <mergeCell ref="A194:A195"/>
    <mergeCell ref="N194:O194"/>
    <mergeCell ref="N195:O195"/>
    <mergeCell ref="A196:A197"/>
    <mergeCell ref="D196:O197"/>
    <mergeCell ref="A170:A171"/>
    <mergeCell ref="N170:O170"/>
    <mergeCell ref="N171:O171"/>
    <mergeCell ref="A172:A173"/>
    <mergeCell ref="D172:O173"/>
    <mergeCell ref="O180:O193"/>
    <mergeCell ref="C182:N182"/>
    <mergeCell ref="C183:N183"/>
    <mergeCell ref="C187:N187"/>
    <mergeCell ref="C188:N188"/>
    <mergeCell ref="O201:O214"/>
    <mergeCell ref="C203:N203"/>
    <mergeCell ref="C204:N204"/>
    <mergeCell ref="C208:N208"/>
    <mergeCell ref="C209:N209"/>
    <mergeCell ref="C213:N213"/>
    <mergeCell ref="C214:N214"/>
    <mergeCell ref="C192:N192"/>
    <mergeCell ref="C193:N193"/>
    <mergeCell ref="C259:N259"/>
    <mergeCell ref="D260:N260"/>
    <mergeCell ref="B262:B265"/>
    <mergeCell ref="C264:N264"/>
    <mergeCell ref="D265:N265"/>
    <mergeCell ref="O267:O270"/>
    <mergeCell ref="C269:N269"/>
    <mergeCell ref="C270:N270"/>
    <mergeCell ref="A215:A216"/>
    <mergeCell ref="N215:O215"/>
    <mergeCell ref="N216:O216"/>
    <mergeCell ref="A217:A218"/>
    <mergeCell ref="D217:O218"/>
    <mergeCell ref="B252:B255"/>
    <mergeCell ref="O252:O265"/>
    <mergeCell ref="C254:N254"/>
    <mergeCell ref="C255:N255"/>
    <mergeCell ref="B257:B258"/>
    <mergeCell ref="A283:A284"/>
    <mergeCell ref="D283:O284"/>
    <mergeCell ref="B272:B275"/>
    <mergeCell ref="C274:N274"/>
    <mergeCell ref="B277:B280"/>
    <mergeCell ref="C279:N279"/>
    <mergeCell ref="A281:A282"/>
    <mergeCell ref="N281:O281"/>
    <mergeCell ref="N282:O282"/>
  </mergeCells>
  <hyperlinks>
    <hyperlink ref="A1" r:id="rId1" xr:uid="{794D266F-8207-4F99-92C3-2F4D489C3932}"/>
  </hyperlinks>
  <pageMargins left="0.25" right="0.25" top="0.75" bottom="0.75" header="0.3" footer="0.3"/>
  <pageSetup paperSize="8" scale="56" fitToHeight="0" orientation="landscape" r:id="rId2"/>
  <headerFooter>
    <oddHeader>&amp;L&amp;"Calibri"&amp;10&amp;K000000 OFFICIAL&amp;1#_x000D_</oddHeader>
    <oddFooter>&amp;L_x000D_&amp;1#&amp;"Calibri"&amp;10&amp;K000000 OFFICIAL</oddFooter>
  </headerFooter>
  <rowBreaks count="5" manualBreakCount="5">
    <brk id="47" max="14" man="1"/>
    <brk id="72" max="14" man="1"/>
    <brk id="107" max="14" man="1"/>
    <brk id="138" max="14" man="1"/>
    <brk id="250" max="14" man="1"/>
  </rowBreaks>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C46A-16FF-4F80-9E4B-841AC86124D2}">
  <dimension ref="A1:E50"/>
  <sheetViews>
    <sheetView topLeftCell="A14" zoomScale="60" zoomScaleNormal="60" workbookViewId="0">
      <selection activeCell="D21" sqref="D21"/>
    </sheetView>
  </sheetViews>
  <sheetFormatPr defaultRowHeight="12.6"/>
  <cols>
    <col min="1" max="1" width="5.140625" style="755" customWidth="1"/>
    <col min="2" max="2" width="31.140625" style="139" customWidth="1"/>
    <col min="3" max="3" width="57.5703125" style="33" customWidth="1"/>
    <col min="4" max="4" width="116.5703125" style="33" customWidth="1"/>
    <col min="5" max="5" width="75.5703125" style="33" customWidth="1"/>
  </cols>
  <sheetData>
    <row r="1" spans="1:5" ht="13.5" thickBot="1">
      <c r="A1" s="862" t="s">
        <v>241</v>
      </c>
      <c r="B1" s="862"/>
      <c r="C1" s="862"/>
      <c r="D1" s="862"/>
      <c r="E1" s="862"/>
    </row>
    <row r="2" spans="1:5" s="227" customFormat="1" ht="14.45" thickTop="1">
      <c r="A2" s="719" t="s">
        <v>242</v>
      </c>
      <c r="B2" s="720" t="s">
        <v>243</v>
      </c>
      <c r="C2" s="721" t="s">
        <v>487</v>
      </c>
      <c r="D2" s="722" t="s">
        <v>488</v>
      </c>
      <c r="E2" s="723" t="s">
        <v>489</v>
      </c>
    </row>
    <row r="3" spans="1:5" s="227" customFormat="1" ht="111.95">
      <c r="A3" s="726">
        <v>1</v>
      </c>
      <c r="B3" s="727" t="s">
        <v>1050</v>
      </c>
      <c r="C3" s="728" t="s">
        <v>1594</v>
      </c>
      <c r="D3" s="790" t="s">
        <v>1595</v>
      </c>
      <c r="E3" s="783"/>
    </row>
    <row r="4" spans="1:5" s="227" customFormat="1" ht="27.95">
      <c r="A4" s="731"/>
      <c r="B4" s="727" t="s">
        <v>1374</v>
      </c>
      <c r="C4" s="729" t="s">
        <v>1375</v>
      </c>
      <c r="E4" s="790" t="s">
        <v>1376</v>
      </c>
    </row>
    <row r="5" spans="1:5" s="227" customFormat="1" ht="42">
      <c r="A5" s="733"/>
      <c r="B5" s="734" t="s">
        <v>1378</v>
      </c>
      <c r="C5" s="790" t="s">
        <v>1596</v>
      </c>
      <c r="D5" s="790" t="s">
        <v>1595</v>
      </c>
      <c r="E5" s="783"/>
    </row>
    <row r="6" spans="1:5" s="227" customFormat="1" ht="27.95">
      <c r="A6" s="733"/>
      <c r="B6" s="734" t="s">
        <v>1381</v>
      </c>
      <c r="C6" s="790" t="s">
        <v>1383</v>
      </c>
      <c r="D6" s="790" t="s">
        <v>1597</v>
      </c>
      <c r="E6" s="783" t="s">
        <v>1384</v>
      </c>
    </row>
    <row r="7" spans="1:5" s="227" customFormat="1" ht="69.95">
      <c r="A7" s="733"/>
      <c r="B7" s="734" t="s">
        <v>1381</v>
      </c>
      <c r="C7" s="790" t="s">
        <v>1387</v>
      </c>
      <c r="D7" s="307" t="s">
        <v>1595</v>
      </c>
      <c r="E7" s="783" t="s">
        <v>1388</v>
      </c>
    </row>
    <row r="8" spans="1:5" s="227" customFormat="1" ht="14.1">
      <c r="A8" s="733"/>
      <c r="B8" s="734" t="s">
        <v>1381</v>
      </c>
      <c r="C8" s="783" t="s">
        <v>1598</v>
      </c>
      <c r="D8" s="783" t="s">
        <v>1595</v>
      </c>
      <c r="E8" s="783" t="s">
        <v>1599</v>
      </c>
    </row>
    <row r="9" spans="1:5" s="227" customFormat="1" ht="69.95">
      <c r="A9" s="733"/>
      <c r="B9" s="734" t="s">
        <v>1392</v>
      </c>
      <c r="C9" s="729" t="s">
        <v>1600</v>
      </c>
      <c r="D9" s="307"/>
      <c r="E9" s="783" t="s">
        <v>1601</v>
      </c>
    </row>
    <row r="10" spans="1:5" s="227" customFormat="1" ht="14.1">
      <c r="A10" s="733"/>
      <c r="B10" s="734" t="s">
        <v>1396</v>
      </c>
      <c r="C10" s="729"/>
      <c r="D10" s="729" t="s">
        <v>1397</v>
      </c>
      <c r="E10" s="728"/>
    </row>
    <row r="11" spans="1:5" s="227" customFormat="1" ht="90" customHeight="1" thickBot="1">
      <c r="A11" s="733"/>
      <c r="B11" s="734" t="s">
        <v>1396</v>
      </c>
      <c r="C11" s="729"/>
      <c r="D11" s="729" t="s">
        <v>1602</v>
      </c>
      <c r="E11" s="783" t="s">
        <v>1603</v>
      </c>
    </row>
    <row r="12" spans="1:5" s="227" customFormat="1" ht="35.1" thickBot="1">
      <c r="A12" s="733"/>
      <c r="B12" s="739" t="s">
        <v>69</v>
      </c>
      <c r="C12" s="293" t="s">
        <v>1604</v>
      </c>
      <c r="D12" s="789"/>
      <c r="E12" s="784" t="s">
        <v>1605</v>
      </c>
    </row>
    <row r="13" spans="1:5" s="227" customFormat="1" ht="34.5">
      <c r="A13" s="733"/>
      <c r="B13" s="739" t="s">
        <v>69</v>
      </c>
      <c r="C13" s="293" t="s">
        <v>1606</v>
      </c>
      <c r="D13" s="789" t="s">
        <v>1607</v>
      </c>
      <c r="E13" s="784" t="s">
        <v>1608</v>
      </c>
    </row>
    <row r="14" spans="1:5" s="227" customFormat="1" ht="111.95">
      <c r="A14" s="733"/>
      <c r="B14" s="739" t="s">
        <v>95</v>
      </c>
      <c r="C14" s="806" t="s">
        <v>1609</v>
      </c>
      <c r="D14" s="789" t="s">
        <v>1610</v>
      </c>
      <c r="E14" s="784" t="s">
        <v>1611</v>
      </c>
    </row>
    <row r="16" spans="1:5" s="227" customFormat="1" ht="42">
      <c r="A16" s="733"/>
      <c r="B16" s="739" t="s">
        <v>95</v>
      </c>
      <c r="C16" s="807" t="s">
        <v>1612</v>
      </c>
      <c r="D16" s="772" t="s">
        <v>1613</v>
      </c>
      <c r="E16" s="811" t="s">
        <v>1614</v>
      </c>
    </row>
    <row r="17" spans="1:5" s="227" customFormat="1" ht="14.1">
      <c r="A17" s="733"/>
      <c r="B17" s="741" t="s">
        <v>95</v>
      </c>
      <c r="C17" s="797"/>
      <c r="D17" s="795" t="s">
        <v>1615</v>
      </c>
      <c r="E17" s="786" t="s">
        <v>1616</v>
      </c>
    </row>
    <row r="18" spans="1:5" s="744" customFormat="1" ht="27.95">
      <c r="A18" s="731"/>
      <c r="B18" s="741" t="s">
        <v>95</v>
      </c>
      <c r="D18" s="729" t="s">
        <v>1617</v>
      </c>
      <c r="E18" s="786" t="s">
        <v>1618</v>
      </c>
    </row>
    <row r="19" spans="1:5" s="227" customFormat="1" ht="45.6" customHeight="1">
      <c r="A19" s="733"/>
      <c r="B19" s="739" t="s">
        <v>95</v>
      </c>
      <c r="C19" s="810"/>
      <c r="D19" s="809" t="s">
        <v>1552</v>
      </c>
      <c r="E19" s="808" t="s">
        <v>1619</v>
      </c>
    </row>
    <row r="20" spans="1:5" s="227" customFormat="1" ht="173.45" customHeight="1">
      <c r="A20" s="733"/>
      <c r="B20" s="739" t="s">
        <v>95</v>
      </c>
      <c r="C20" s="737" t="s">
        <v>1620</v>
      </c>
      <c r="D20" s="789" t="s">
        <v>1621</v>
      </c>
      <c r="E20" s="784" t="s">
        <v>1622</v>
      </c>
    </row>
    <row r="21" spans="1:5" s="744" customFormat="1" ht="84.6" customHeight="1">
      <c r="A21" s="731"/>
      <c r="B21" s="741" t="s">
        <v>95</v>
      </c>
      <c r="C21" s="796"/>
      <c r="D21" s="742" t="s">
        <v>1623</v>
      </c>
      <c r="E21" s="786" t="s">
        <v>1624</v>
      </c>
    </row>
    <row r="22" spans="1:5" s="744" customFormat="1" ht="28.5" thickBot="1">
      <c r="A22" s="731"/>
      <c r="B22" s="741" t="s">
        <v>1462</v>
      </c>
      <c r="C22" s="788" t="s">
        <v>1625</v>
      </c>
      <c r="D22" s="786" t="s">
        <v>1626</v>
      </c>
      <c r="E22" s="793" t="s">
        <v>1627</v>
      </c>
    </row>
    <row r="23" spans="1:5" s="744" customFormat="1" ht="28.5" thickBot="1">
      <c r="A23" s="731"/>
      <c r="B23" s="741" t="s">
        <v>1462</v>
      </c>
      <c r="C23" s="228"/>
      <c r="D23" s="302" t="s">
        <v>1628</v>
      </c>
      <c r="E23" s="787" t="s">
        <v>1629</v>
      </c>
    </row>
    <row r="24" spans="1:5" s="744" customFormat="1" ht="126">
      <c r="A24" s="731"/>
      <c r="B24" s="741" t="s">
        <v>1462</v>
      </c>
      <c r="C24" s="788" t="s">
        <v>790</v>
      </c>
      <c r="D24" s="786" t="s">
        <v>1630</v>
      </c>
      <c r="E24" s="786" t="s">
        <v>1631</v>
      </c>
    </row>
    <row r="25" spans="1:5" s="744" customFormat="1" ht="14.1">
      <c r="A25" s="745"/>
      <c r="B25" s="744" t="s">
        <v>1462</v>
      </c>
      <c r="C25" s="799" t="s">
        <v>790</v>
      </c>
      <c r="D25" s="787" t="s">
        <v>1632</v>
      </c>
      <c r="E25" s="787" t="s">
        <v>1633</v>
      </c>
    </row>
    <row r="26" spans="1:5" s="744" customFormat="1" ht="14.1">
      <c r="A26" s="745"/>
      <c r="C26" s="799"/>
      <c r="D26" s="787"/>
      <c r="E26" s="787"/>
    </row>
    <row r="27" spans="1:5" s="227" customFormat="1" ht="14.1">
      <c r="A27" s="745"/>
      <c r="B27" s="746"/>
      <c r="C27" s="736"/>
      <c r="D27" s="736"/>
      <c r="E27" s="736"/>
    </row>
    <row r="28" spans="1:5" s="749" customFormat="1" ht="14.1">
      <c r="A28" s="747"/>
      <c r="B28" s="1037" t="s">
        <v>1474</v>
      </c>
      <c r="C28" s="1037"/>
      <c r="D28" s="800" t="s">
        <v>1634</v>
      </c>
      <c r="E28" s="748"/>
    </row>
    <row r="29" spans="1:5" s="749" customFormat="1" ht="42">
      <c r="A29" s="747"/>
      <c r="B29" s="750" t="s">
        <v>1475</v>
      </c>
      <c r="C29" s="750" t="s">
        <v>1476</v>
      </c>
      <c r="D29" s="158" t="s">
        <v>1635</v>
      </c>
      <c r="E29" s="748"/>
    </row>
    <row r="30" spans="1:5" s="753" customFormat="1" ht="42">
      <c r="A30" s="751"/>
      <c r="B30" s="750" t="s">
        <v>1477</v>
      </c>
      <c r="C30" s="750" t="s">
        <v>1478</v>
      </c>
      <c r="D30" s="158" t="s">
        <v>1636</v>
      </c>
      <c r="E30" s="752"/>
    </row>
    <row r="31" spans="1:5" s="753" customFormat="1" ht="42">
      <c r="A31" s="754"/>
      <c r="B31" s="750" t="s">
        <v>605</v>
      </c>
      <c r="C31" s="750" t="s">
        <v>607</v>
      </c>
      <c r="D31" s="158" t="s">
        <v>1637</v>
      </c>
      <c r="E31" s="752"/>
    </row>
    <row r="32" spans="1:5" s="753" customFormat="1" ht="14.1">
      <c r="A32" s="754"/>
      <c r="B32" s="750" t="s">
        <v>1479</v>
      </c>
      <c r="C32" s="750" t="s">
        <v>1480</v>
      </c>
      <c r="D32" s="261"/>
      <c r="E32" s="752"/>
    </row>
    <row r="33" spans="1:5" s="753" customFormat="1" ht="42">
      <c r="A33" s="754"/>
      <c r="B33" s="750" t="s">
        <v>1131</v>
      </c>
      <c r="C33" s="750" t="s">
        <v>1481</v>
      </c>
      <c r="D33" s="175" t="s">
        <v>1638</v>
      </c>
      <c r="E33" s="752"/>
    </row>
    <row r="34" spans="1:5" s="753" customFormat="1" ht="27.95">
      <c r="A34" s="754"/>
      <c r="B34" s="750" t="s">
        <v>1482</v>
      </c>
      <c r="C34" s="750" t="s">
        <v>1483</v>
      </c>
      <c r="D34" s="175" t="s">
        <v>1639</v>
      </c>
      <c r="E34" s="752"/>
    </row>
    <row r="35" spans="1:5" s="753" customFormat="1" ht="27.95">
      <c r="A35" s="754"/>
      <c r="B35" s="750" t="s">
        <v>1484</v>
      </c>
      <c r="C35" s="750" t="s">
        <v>1485</v>
      </c>
      <c r="D35" s="175" t="s">
        <v>1640</v>
      </c>
      <c r="E35" s="752"/>
    </row>
    <row r="36" spans="1:5" s="155" customFormat="1" ht="69.95">
      <c r="A36" s="287"/>
      <c r="B36" s="750" t="s">
        <v>853</v>
      </c>
      <c r="C36" s="750" t="s">
        <v>1134</v>
      </c>
      <c r="D36" s="175" t="s">
        <v>1641</v>
      </c>
      <c r="E36" s="156"/>
    </row>
    <row r="37" spans="1:5" s="155" customFormat="1" ht="27.95">
      <c r="A37" s="286"/>
      <c r="B37" s="750" t="s">
        <v>1486</v>
      </c>
      <c r="C37" s="750" t="s">
        <v>1487</v>
      </c>
      <c r="E37" s="156"/>
    </row>
    <row r="38" spans="1:5" s="227" customFormat="1" ht="14.1">
      <c r="A38" s="745"/>
      <c r="B38" s="746"/>
      <c r="C38" s="736"/>
      <c r="D38" s="156"/>
      <c r="E38" s="736"/>
    </row>
    <row r="39" spans="1:5" ht="14.1">
      <c r="B39" s="746"/>
      <c r="C39" s="736"/>
    </row>
    <row r="40" spans="1:5" ht="14.1">
      <c r="B40" s="746"/>
      <c r="C40" s="736"/>
    </row>
    <row r="41" spans="1:5" ht="14.1">
      <c r="B41" s="746"/>
      <c r="C41" s="736"/>
    </row>
    <row r="42" spans="1:5" ht="14.1">
      <c r="B42" s="746"/>
      <c r="C42" s="736"/>
    </row>
    <row r="43" spans="1:5" s="227" customFormat="1" ht="14.1">
      <c r="A43" s="745"/>
      <c r="B43" s="746"/>
      <c r="C43" s="736"/>
      <c r="D43" s="33"/>
      <c r="E43" s="736"/>
    </row>
    <row r="44" spans="1:5" ht="14.1">
      <c r="B44" s="746"/>
      <c r="C44" s="736"/>
    </row>
    <row r="45" spans="1:5" ht="14.1">
      <c r="B45" s="746"/>
      <c r="C45" s="736"/>
    </row>
    <row r="46" spans="1:5" ht="14.1">
      <c r="B46" s="746"/>
      <c r="C46" s="736"/>
    </row>
    <row r="47" spans="1:5" ht="14.1">
      <c r="B47" s="746"/>
      <c r="C47" s="736"/>
    </row>
    <row r="48" spans="1:5" ht="14.1">
      <c r="B48" s="746"/>
      <c r="C48" s="736"/>
    </row>
    <row r="49" spans="2:3" ht="14.1">
      <c r="B49" s="746"/>
      <c r="C49" s="736"/>
    </row>
    <row r="50" spans="2:3" ht="14.1">
      <c r="B50" s="746"/>
      <c r="C50" s="736"/>
    </row>
  </sheetData>
  <mergeCells count="2">
    <mergeCell ref="A1:E1"/>
    <mergeCell ref="B28:C28"/>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920B6-B8F1-41AD-A363-031E82601719}">
  <dimension ref="A1:C45"/>
  <sheetViews>
    <sheetView topLeftCell="A22" zoomScale="63" zoomScaleNormal="80" workbookViewId="0">
      <selection activeCell="C36" sqref="C36"/>
    </sheetView>
  </sheetViews>
  <sheetFormatPr defaultRowHeight="12.6"/>
  <cols>
    <col min="1" max="1" width="50.85546875" customWidth="1"/>
    <col min="2" max="2" width="6.5703125" customWidth="1"/>
    <col min="3" max="3" width="156.42578125" customWidth="1"/>
  </cols>
  <sheetData>
    <row r="1" spans="1:3" ht="14.45" thickBot="1">
      <c r="A1" s="993" t="s">
        <v>2</v>
      </c>
      <c r="B1" s="994"/>
      <c r="C1" s="995"/>
    </row>
    <row r="2" spans="1:3" ht="111" customHeight="1">
      <c r="A2" s="585" t="s">
        <v>3</v>
      </c>
      <c r="B2" s="586"/>
      <c r="C2" s="587" t="s">
        <v>622</v>
      </c>
    </row>
    <row r="3" spans="1:3" ht="14.1">
      <c r="A3" s="1041" t="s">
        <v>1596</v>
      </c>
      <c r="B3" s="551">
        <v>1</v>
      </c>
      <c r="C3" s="551" t="s">
        <v>147</v>
      </c>
    </row>
    <row r="4" spans="1:3" ht="14.1">
      <c r="A4" s="1042"/>
      <c r="B4" s="551">
        <v>2</v>
      </c>
      <c r="C4" s="551" t="s">
        <v>154</v>
      </c>
    </row>
    <row r="5" spans="1:3" ht="14.1">
      <c r="A5" s="1042"/>
      <c r="B5" s="588">
        <v>3</v>
      </c>
      <c r="C5" s="551" t="s">
        <v>155</v>
      </c>
    </row>
    <row r="6" spans="1:3" ht="14.45" thickBot="1">
      <c r="A6" s="1042"/>
      <c r="B6" s="588">
        <v>4</v>
      </c>
      <c r="C6" s="551" t="s">
        <v>1642</v>
      </c>
    </row>
    <row r="7" spans="1:3" ht="15" thickBot="1">
      <c r="A7" s="591" t="s">
        <v>40</v>
      </c>
      <c r="B7" s="592"/>
      <c r="C7" s="593"/>
    </row>
    <row r="8" spans="1:3" ht="14.45" thickBot="1">
      <c r="A8" s="1043" t="s">
        <v>1643</v>
      </c>
      <c r="B8" s="761">
        <v>1</v>
      </c>
      <c r="C8" s="596" t="s">
        <v>1498</v>
      </c>
    </row>
    <row r="9" spans="1:3" ht="14.45" customHeight="1" thickBot="1">
      <c r="A9" s="1044"/>
      <c r="B9" s="761">
        <v>2</v>
      </c>
      <c r="C9" s="596" t="s">
        <v>305</v>
      </c>
    </row>
    <row r="10" spans="1:3" ht="14.45" thickBot="1">
      <c r="A10" s="1044"/>
      <c r="B10" s="761">
        <v>3</v>
      </c>
      <c r="C10" s="551" t="s">
        <v>1644</v>
      </c>
    </row>
    <row r="11" spans="1:3" ht="14.45" thickBot="1">
      <c r="A11" s="1044"/>
      <c r="B11" s="761">
        <v>4</v>
      </c>
      <c r="C11" s="803" t="s">
        <v>1645</v>
      </c>
    </row>
    <row r="12" spans="1:3" ht="14.45" thickBot="1">
      <c r="A12" s="1044"/>
      <c r="B12" s="761">
        <v>5</v>
      </c>
      <c r="C12" s="596" t="s">
        <v>1646</v>
      </c>
    </row>
    <row r="13" spans="1:3" ht="14.45" thickBot="1">
      <c r="A13" s="1045"/>
      <c r="B13" s="761">
        <v>6</v>
      </c>
      <c r="C13" s="596" t="s">
        <v>1647</v>
      </c>
    </row>
    <row r="14" spans="1:3" ht="14.45" thickBot="1">
      <c r="A14" s="598" t="s">
        <v>69</v>
      </c>
      <c r="B14" s="592"/>
      <c r="C14" s="599" t="s">
        <v>625</v>
      </c>
    </row>
    <row r="15" spans="1:3" ht="14.45" thickBot="1">
      <c r="A15" s="999" t="s">
        <v>1648</v>
      </c>
      <c r="B15" s="601">
        <v>1.1000000000000001</v>
      </c>
      <c r="C15" s="596" t="s">
        <v>1503</v>
      </c>
    </row>
    <row r="16" spans="1:3" ht="14.45" thickBot="1">
      <c r="A16" s="1000"/>
      <c r="B16" s="601">
        <v>1.2</v>
      </c>
      <c r="C16" s="551" t="s">
        <v>1649</v>
      </c>
    </row>
    <row r="17" spans="1:3" ht="14.45" thickBot="1">
      <c r="A17" s="1000"/>
      <c r="B17" s="601">
        <v>1.3</v>
      </c>
      <c r="C17" s="551" t="s">
        <v>1650</v>
      </c>
    </row>
    <row r="18" spans="1:3" ht="14.45" thickBot="1">
      <c r="A18" s="1000"/>
      <c r="B18" s="601">
        <v>1.4</v>
      </c>
      <c r="C18" s="603" t="s">
        <v>1505</v>
      </c>
    </row>
    <row r="19" spans="1:3" ht="14.45" thickBot="1">
      <c r="A19" s="1000"/>
      <c r="B19" s="601">
        <v>1.5</v>
      </c>
      <c r="C19" s="551" t="s">
        <v>1651</v>
      </c>
    </row>
    <row r="20" spans="1:3" ht="14.45" thickBot="1">
      <c r="A20" s="1000"/>
      <c r="B20" s="601">
        <v>1.6</v>
      </c>
      <c r="C20" s="551" t="s">
        <v>1652</v>
      </c>
    </row>
    <row r="21" spans="1:3" ht="14.45" thickBot="1">
      <c r="A21" s="1000"/>
      <c r="B21" s="601">
        <v>1.7</v>
      </c>
      <c r="C21" s="603" t="s">
        <v>1508</v>
      </c>
    </row>
    <row r="22" spans="1:3" ht="14.45" thickBot="1">
      <c r="A22" s="1000"/>
      <c r="B22" s="601">
        <v>1.8</v>
      </c>
      <c r="C22" s="603" t="s">
        <v>1653</v>
      </c>
    </row>
    <row r="23" spans="1:3" ht="14.45" thickBot="1">
      <c r="A23" s="1000"/>
      <c r="B23" s="601">
        <v>1.9</v>
      </c>
      <c r="C23" s="596" t="s">
        <v>1510</v>
      </c>
    </row>
    <row r="24" spans="1:3" ht="14.45" thickBot="1">
      <c r="A24" s="607" t="s">
        <v>95</v>
      </c>
      <c r="B24" s="608"/>
      <c r="C24" s="609" t="s">
        <v>625</v>
      </c>
    </row>
    <row r="25" spans="1:3" ht="14.45" thickBot="1">
      <c r="A25" s="999" t="s">
        <v>1654</v>
      </c>
      <c r="B25" s="608"/>
      <c r="C25" s="608" t="s">
        <v>1512</v>
      </c>
    </row>
    <row r="26" spans="1:3" ht="14.45" thickBot="1">
      <c r="A26" s="1000"/>
      <c r="B26" s="770">
        <v>2.1</v>
      </c>
      <c r="C26" s="551" t="s">
        <v>1655</v>
      </c>
    </row>
    <row r="27" spans="1:3" ht="14.45" thickBot="1">
      <c r="A27" s="1000"/>
      <c r="B27" s="770">
        <v>2.2000000000000002</v>
      </c>
      <c r="C27" s="804" t="s">
        <v>1656</v>
      </c>
    </row>
    <row r="28" spans="1:3" ht="14.45" thickBot="1">
      <c r="A28" s="1000"/>
      <c r="B28" s="770">
        <v>2.2999999999999998</v>
      </c>
      <c r="C28" s="551" t="s">
        <v>1657</v>
      </c>
    </row>
    <row r="29" spans="1:3" ht="14.45" thickBot="1">
      <c r="A29" s="1000"/>
      <c r="B29" s="770">
        <v>2.4</v>
      </c>
      <c r="C29" s="771" t="s">
        <v>1658</v>
      </c>
    </row>
    <row r="30" spans="1:3" ht="14.45" thickBot="1">
      <c r="A30" s="1000"/>
      <c r="B30" s="770">
        <v>2.4</v>
      </c>
      <c r="C30" s="802" t="s">
        <v>1518</v>
      </c>
    </row>
    <row r="31" spans="1:3" ht="14.45" thickBot="1">
      <c r="A31" s="1000"/>
      <c r="B31" s="770">
        <v>2.5</v>
      </c>
      <c r="C31" s="802" t="s">
        <v>1297</v>
      </c>
    </row>
    <row r="32" spans="1:3" ht="14.45" thickBot="1">
      <c r="A32" s="1000"/>
      <c r="B32" s="608"/>
      <c r="C32" s="773" t="s">
        <v>1520</v>
      </c>
    </row>
    <row r="33" spans="1:3" ht="14.45" thickBot="1">
      <c r="A33" s="1000"/>
      <c r="B33" s="770">
        <v>2.6</v>
      </c>
      <c r="C33" s="551" t="s">
        <v>1659</v>
      </c>
    </row>
    <row r="34" spans="1:3" ht="14.45" thickBot="1">
      <c r="A34" s="1000"/>
      <c r="B34" s="774">
        <v>2.7</v>
      </c>
      <c r="C34" s="551" t="s">
        <v>1660</v>
      </c>
    </row>
    <row r="35" spans="1:3" ht="28.5" thickBot="1">
      <c r="A35" s="1000"/>
      <c r="B35" s="770">
        <v>2.8</v>
      </c>
      <c r="C35" s="551" t="s">
        <v>1661</v>
      </c>
    </row>
    <row r="36" spans="1:3" ht="14.45" thickBot="1">
      <c r="A36" s="1000"/>
      <c r="B36" s="610">
        <v>2.9</v>
      </c>
      <c r="C36" s="771" t="s">
        <v>1662</v>
      </c>
    </row>
    <row r="37" spans="1:3" ht="14.45" thickBot="1">
      <c r="A37" s="1001"/>
      <c r="B37" s="606">
        <v>2.1</v>
      </c>
      <c r="C37" s="801" t="s">
        <v>1315</v>
      </c>
    </row>
    <row r="38" spans="1:3" ht="14.45" thickBot="1">
      <c r="A38" s="607" t="s">
        <v>110</v>
      </c>
      <c r="B38" s="598"/>
      <c r="C38" s="599" t="s">
        <v>625</v>
      </c>
    </row>
    <row r="39" spans="1:3" ht="17.45" customHeight="1" thickBot="1">
      <c r="A39" s="992" t="s">
        <v>1663</v>
      </c>
      <c r="B39" s="610">
        <v>3.1</v>
      </c>
      <c r="C39" s="551" t="s">
        <v>1664</v>
      </c>
    </row>
    <row r="40" spans="1:3" ht="18.95" customHeight="1" thickBot="1">
      <c r="A40" s="992"/>
      <c r="B40" s="617">
        <v>3.2</v>
      </c>
      <c r="C40" s="551" t="s">
        <v>1665</v>
      </c>
    </row>
    <row r="41" spans="1:3" ht="20.45" customHeight="1" thickBot="1">
      <c r="A41" s="992"/>
      <c r="B41" s="617">
        <v>3.3</v>
      </c>
      <c r="C41" s="618" t="s">
        <v>1528</v>
      </c>
    </row>
    <row r="42" spans="1:3" ht="17.45" customHeight="1" thickBot="1">
      <c r="A42" s="992"/>
      <c r="B42" s="610">
        <v>3.4</v>
      </c>
      <c r="C42" s="615" t="s">
        <v>1666</v>
      </c>
    </row>
    <row r="43" spans="1:3" ht="20.45" customHeight="1" thickBot="1">
      <c r="A43" s="992"/>
      <c r="B43" s="617">
        <v>3.5</v>
      </c>
      <c r="C43" s="551" t="s">
        <v>1667</v>
      </c>
    </row>
    <row r="44" spans="1:3" ht="21.6" customHeight="1" thickBot="1">
      <c r="A44" s="992"/>
      <c r="B44" s="617">
        <v>3.6</v>
      </c>
      <c r="C44" s="551" t="s">
        <v>1668</v>
      </c>
    </row>
    <row r="45" spans="1:3" ht="14.45" thickBot="1">
      <c r="A45" s="542"/>
      <c r="B45" s="542"/>
      <c r="C45" s="777"/>
    </row>
  </sheetData>
  <mergeCells count="6">
    <mergeCell ref="A39:A44"/>
    <mergeCell ref="A1:C1"/>
    <mergeCell ref="A3:A6"/>
    <mergeCell ref="A8:A13"/>
    <mergeCell ref="A15:A23"/>
    <mergeCell ref="A25:A3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16"/>
  <sheetViews>
    <sheetView topLeftCell="A24" zoomScaleNormal="100" workbookViewId="0">
      <selection activeCell="E12" sqref="E12"/>
    </sheetView>
  </sheetViews>
  <sheetFormatPr defaultColWidth="9.140625" defaultRowHeight="12.6"/>
  <cols>
    <col min="1" max="1" width="9.140625" style="33"/>
    <col min="2" max="3" width="48.5703125" style="33" customWidth="1"/>
    <col min="4" max="16384" width="9.140625" style="33"/>
  </cols>
  <sheetData>
    <row r="1" spans="1:3" ht="18">
      <c r="A1" s="41" t="s">
        <v>1</v>
      </c>
      <c r="B1" s="40"/>
      <c r="C1" s="40"/>
    </row>
    <row r="2" spans="1:3">
      <c r="A2" s="42" t="s">
        <v>1669</v>
      </c>
      <c r="B2" s="40"/>
      <c r="C2" s="40"/>
    </row>
    <row r="4" spans="1:3" ht="15.6">
      <c r="A4" s="1049" t="s">
        <v>1670</v>
      </c>
      <c r="B4" s="1049"/>
      <c r="C4" s="1049"/>
    </row>
    <row r="5" spans="1:3">
      <c r="A5" s="1046" t="s">
        <v>1671</v>
      </c>
      <c r="B5" s="1046"/>
      <c r="C5" s="1046"/>
    </row>
    <row r="6" spans="1:3" ht="15.6">
      <c r="A6" s="1049" t="s">
        <v>3</v>
      </c>
      <c r="B6" s="1049"/>
      <c r="C6" s="1049"/>
    </row>
    <row r="7" spans="1:3" ht="33" customHeight="1">
      <c r="A7" s="1046" t="s">
        <v>1672</v>
      </c>
      <c r="B7" s="1046"/>
      <c r="C7" s="1046"/>
    </row>
    <row r="8" spans="1:3" ht="24" customHeight="1">
      <c r="A8" s="1046"/>
      <c r="B8" s="1046"/>
      <c r="C8" s="1046"/>
    </row>
    <row r="9" spans="1:3" ht="15.6">
      <c r="A9" s="1049" t="s">
        <v>40</v>
      </c>
      <c r="B9" s="1049"/>
      <c r="C9" s="1049"/>
    </row>
    <row r="10" spans="1:3" ht="26.25" customHeight="1">
      <c r="A10" s="1046" t="s">
        <v>1673</v>
      </c>
      <c r="B10" s="1046"/>
      <c r="C10" s="1046"/>
    </row>
    <row r="11" spans="1:3" ht="45.75" customHeight="1">
      <c r="A11" s="1046" t="s">
        <v>1674</v>
      </c>
      <c r="B11" s="1046"/>
      <c r="C11" s="1046"/>
    </row>
    <row r="12" spans="1:3" ht="17.45">
      <c r="A12" s="39"/>
      <c r="B12" s="135"/>
      <c r="C12" s="135"/>
    </row>
    <row r="13" spans="1:3" ht="15.6">
      <c r="A13" s="1049" t="s">
        <v>1675</v>
      </c>
      <c r="B13" s="1049"/>
      <c r="C13" s="1049"/>
    </row>
    <row r="14" spans="1:3" ht="29.25" customHeight="1">
      <c r="A14" s="1046" t="s">
        <v>1676</v>
      </c>
      <c r="B14" s="1046"/>
      <c r="C14" s="1046"/>
    </row>
    <row r="15" spans="1:3" ht="25.5" customHeight="1">
      <c r="A15" s="1046" t="s">
        <v>1677</v>
      </c>
      <c r="B15" s="1046"/>
      <c r="C15" s="1046"/>
    </row>
    <row r="16" spans="1:3">
      <c r="A16" s="135"/>
      <c r="B16" s="135"/>
      <c r="C16" s="135"/>
    </row>
    <row r="17" spans="1:3" ht="15.6">
      <c r="A17" s="1049" t="s">
        <v>1678</v>
      </c>
      <c r="B17" s="1049"/>
      <c r="C17" s="1049"/>
    </row>
    <row r="18" spans="1:3" ht="25.5" customHeight="1">
      <c r="A18" s="1046" t="s">
        <v>1679</v>
      </c>
      <c r="B18" s="1046"/>
      <c r="C18" s="1046"/>
    </row>
    <row r="19" spans="1:3">
      <c r="A19" s="1046" t="s">
        <v>1680</v>
      </c>
      <c r="B19" s="1046"/>
      <c r="C19" s="1046"/>
    </row>
    <row r="20" spans="1:3">
      <c r="A20" s="1046" t="s">
        <v>1681</v>
      </c>
      <c r="B20" s="1046"/>
      <c r="C20" s="1046"/>
    </row>
    <row r="21" spans="1:3">
      <c r="A21" s="44" t="s">
        <v>1682</v>
      </c>
      <c r="B21" s="1046" t="s">
        <v>1683</v>
      </c>
      <c r="C21" s="1047"/>
    </row>
    <row r="22" spans="1:3">
      <c r="A22" s="44" t="s">
        <v>1682</v>
      </c>
      <c r="B22" s="1046" t="s">
        <v>1684</v>
      </c>
      <c r="C22" s="1047"/>
    </row>
    <row r="23" spans="1:3" ht="17.45">
      <c r="A23" s="39"/>
      <c r="B23" s="39"/>
      <c r="C23" s="39"/>
    </row>
    <row r="24" spans="1:3" ht="15.6">
      <c r="A24" s="1049" t="s">
        <v>1039</v>
      </c>
      <c r="B24" s="1049"/>
      <c r="C24" s="1049"/>
    </row>
    <row r="25" spans="1:3" ht="29.25" customHeight="1">
      <c r="A25" s="1046" t="s">
        <v>1685</v>
      </c>
      <c r="B25" s="1046"/>
      <c r="C25" s="1046"/>
    </row>
    <row r="26" spans="1:3" ht="54" customHeight="1">
      <c r="A26" s="1046" t="s">
        <v>1686</v>
      </c>
      <c r="B26" s="1046"/>
      <c r="C26" s="1046"/>
    </row>
    <row r="27" spans="1:3" ht="22.5" customHeight="1">
      <c r="A27" s="1046" t="s">
        <v>1687</v>
      </c>
      <c r="B27" s="1046"/>
      <c r="C27" s="1046"/>
    </row>
    <row r="28" spans="1:3">
      <c r="A28" s="1046"/>
      <c r="B28" s="1046"/>
      <c r="C28" s="1046"/>
    </row>
    <row r="29" spans="1:3" ht="15.6">
      <c r="A29" s="1049" t="s">
        <v>1688</v>
      </c>
      <c r="B29" s="1049"/>
      <c r="C29" s="1049"/>
    </row>
    <row r="30" spans="1:3">
      <c r="A30" s="1046" t="s">
        <v>1689</v>
      </c>
      <c r="B30" s="1046"/>
      <c r="C30" s="1046"/>
    </row>
    <row r="31" spans="1:3">
      <c r="A31" s="135"/>
      <c r="B31" s="135"/>
      <c r="C31" s="135"/>
    </row>
    <row r="32" spans="1:3" ht="14.1">
      <c r="A32" s="1050" t="s">
        <v>1690</v>
      </c>
      <c r="B32" s="1050"/>
      <c r="C32" s="1050"/>
    </row>
    <row r="33" spans="1:3">
      <c r="A33" s="44" t="s">
        <v>1682</v>
      </c>
      <c r="B33" s="1046" t="s">
        <v>1691</v>
      </c>
      <c r="C33" s="1047"/>
    </row>
    <row r="34" spans="1:3">
      <c r="A34" s="44" t="s">
        <v>1682</v>
      </c>
      <c r="B34" s="1046" t="s">
        <v>1692</v>
      </c>
      <c r="C34" s="1047"/>
    </row>
    <row r="35" spans="1:3">
      <c r="A35" s="44" t="s">
        <v>1682</v>
      </c>
      <c r="B35" s="1048" t="s">
        <v>1693</v>
      </c>
      <c r="C35" s="1047"/>
    </row>
    <row r="36" spans="1:3">
      <c r="A36" s="44" t="s">
        <v>1682</v>
      </c>
      <c r="B36" s="1048" t="s">
        <v>1694</v>
      </c>
      <c r="C36" s="1047"/>
    </row>
    <row r="37" spans="1:3">
      <c r="A37" s="44" t="s">
        <v>1682</v>
      </c>
      <c r="B37" s="1046" t="s">
        <v>1695</v>
      </c>
      <c r="C37" s="1047"/>
    </row>
    <row r="38" spans="1:3">
      <c r="A38" s="44" t="s">
        <v>1682</v>
      </c>
      <c r="B38" s="1046" t="s">
        <v>1696</v>
      </c>
      <c r="C38" s="1047"/>
    </row>
    <row r="39" spans="1:3">
      <c r="A39" s="44" t="s">
        <v>1682</v>
      </c>
      <c r="B39" s="1046" t="s">
        <v>1697</v>
      </c>
      <c r="C39" s="1047"/>
    </row>
    <row r="40" spans="1:3">
      <c r="A40" s="44" t="s">
        <v>1682</v>
      </c>
      <c r="B40" s="1048" t="s">
        <v>1698</v>
      </c>
      <c r="C40" s="1047"/>
    </row>
    <row r="41" spans="1:3">
      <c r="A41" s="44" t="s">
        <v>1682</v>
      </c>
      <c r="B41" s="1046" t="s">
        <v>1699</v>
      </c>
      <c r="C41" s="1047"/>
    </row>
    <row r="42" spans="1:3">
      <c r="A42" s="44"/>
      <c r="B42" s="1048"/>
      <c r="C42" s="1047"/>
    </row>
    <row r="43" spans="1:3">
      <c r="A43" s="1046" t="s">
        <v>1700</v>
      </c>
      <c r="B43" s="1046"/>
      <c r="C43" s="1046"/>
    </row>
    <row r="44" spans="1:3">
      <c r="A44" s="1046" t="s">
        <v>1701</v>
      </c>
      <c r="B44" s="1046"/>
      <c r="C44" s="1046"/>
    </row>
    <row r="45" spans="1:3">
      <c r="A45" s="1046" t="s">
        <v>1702</v>
      </c>
      <c r="B45" s="1046"/>
      <c r="C45" s="1046"/>
    </row>
    <row r="46" spans="1:3">
      <c r="A46" s="135"/>
      <c r="B46" s="135"/>
      <c r="C46" s="135"/>
    </row>
    <row r="47" spans="1:3">
      <c r="A47" s="1046" t="s">
        <v>1703</v>
      </c>
      <c r="B47" s="1046"/>
      <c r="C47" s="1046"/>
    </row>
    <row r="48" spans="1:3">
      <c r="A48" s="135"/>
      <c r="B48" s="135"/>
      <c r="C48" s="135"/>
    </row>
    <row r="49" spans="1:3">
      <c r="A49" s="135"/>
      <c r="B49" s="135"/>
      <c r="C49" s="135"/>
    </row>
    <row r="50" spans="1:3">
      <c r="A50" s="135"/>
      <c r="B50" s="135"/>
      <c r="C50" s="135"/>
    </row>
    <row r="51" spans="1:3">
      <c r="A51" s="135"/>
      <c r="B51" s="135"/>
      <c r="C51" s="135"/>
    </row>
    <row r="52" spans="1:3">
      <c r="A52" s="135"/>
      <c r="B52" s="135"/>
      <c r="C52" s="135"/>
    </row>
    <row r="53" spans="1:3">
      <c r="A53" s="135"/>
      <c r="B53" s="135"/>
      <c r="C53" s="135"/>
    </row>
    <row r="54" spans="1:3">
      <c r="A54" s="135"/>
      <c r="B54" s="135"/>
      <c r="C54" s="135"/>
    </row>
    <row r="55" spans="1:3">
      <c r="A55" s="135"/>
      <c r="B55" s="135"/>
      <c r="C55" s="135"/>
    </row>
    <row r="56" spans="1:3">
      <c r="A56" s="135"/>
      <c r="B56" s="135"/>
      <c r="C56" s="135"/>
    </row>
    <row r="57" spans="1:3">
      <c r="A57" s="135"/>
      <c r="B57" s="135"/>
      <c r="C57" s="135"/>
    </row>
    <row r="58" spans="1:3">
      <c r="A58" s="135"/>
      <c r="B58" s="135"/>
      <c r="C58" s="135"/>
    </row>
    <row r="59" spans="1:3">
      <c r="A59" s="135"/>
      <c r="B59" s="135"/>
      <c r="C59" s="135"/>
    </row>
    <row r="60" spans="1:3">
      <c r="A60" s="135"/>
      <c r="B60" s="135"/>
      <c r="C60" s="135"/>
    </row>
    <row r="61" spans="1:3">
      <c r="A61" s="135"/>
      <c r="B61" s="135"/>
      <c r="C61" s="135"/>
    </row>
    <row r="62" spans="1:3">
      <c r="A62" s="135"/>
      <c r="B62" s="135"/>
      <c r="C62" s="135"/>
    </row>
    <row r="63" spans="1:3">
      <c r="A63" s="135"/>
      <c r="B63" s="135"/>
      <c r="C63" s="135"/>
    </row>
    <row r="64" spans="1:3">
      <c r="A64" s="135"/>
      <c r="B64" s="135"/>
      <c r="C64" s="135"/>
    </row>
    <row r="65" spans="1:3">
      <c r="A65" s="135"/>
      <c r="B65" s="135"/>
      <c r="C65" s="135"/>
    </row>
    <row r="66" spans="1:3">
      <c r="A66" s="135"/>
      <c r="B66" s="135"/>
      <c r="C66" s="135"/>
    </row>
    <row r="67" spans="1:3">
      <c r="A67" s="135"/>
      <c r="B67" s="135"/>
      <c r="C67" s="135"/>
    </row>
    <row r="68" spans="1:3">
      <c r="A68" s="135"/>
      <c r="B68" s="135"/>
      <c r="C68" s="135"/>
    </row>
    <row r="69" spans="1:3">
      <c r="A69" s="135"/>
      <c r="B69" s="135"/>
      <c r="C69" s="135"/>
    </row>
    <row r="70" spans="1:3">
      <c r="A70" s="135"/>
      <c r="B70" s="135"/>
      <c r="C70" s="135"/>
    </row>
    <row r="71" spans="1:3">
      <c r="A71" s="135"/>
      <c r="B71" s="135"/>
      <c r="C71" s="135"/>
    </row>
    <row r="72" spans="1:3">
      <c r="A72" s="135"/>
      <c r="B72" s="135"/>
      <c r="C72" s="135"/>
    </row>
    <row r="73" spans="1:3">
      <c r="A73" s="135"/>
      <c r="B73" s="135"/>
      <c r="C73" s="135"/>
    </row>
    <row r="74" spans="1:3">
      <c r="A74" s="135"/>
      <c r="B74" s="135"/>
      <c r="C74" s="135"/>
    </row>
    <row r="75" spans="1:3">
      <c r="A75" s="43"/>
      <c r="B75" s="43"/>
      <c r="C75" s="43"/>
    </row>
    <row r="76" spans="1:3" ht="15.6">
      <c r="A76" s="1049" t="s">
        <v>1704</v>
      </c>
      <c r="B76" s="1049"/>
      <c r="C76" s="1049"/>
    </row>
    <row r="77" spans="1:3" ht="16.5" customHeight="1">
      <c r="A77" s="1046" t="s">
        <v>1705</v>
      </c>
      <c r="B77" s="1046"/>
      <c r="C77" s="1046"/>
    </row>
    <row r="78" spans="1:3" ht="17.25" customHeight="1">
      <c r="A78" s="1046" t="s">
        <v>1706</v>
      </c>
      <c r="B78" s="1046"/>
      <c r="C78" s="1046"/>
    </row>
    <row r="79" spans="1:3" ht="23.25" customHeight="1">
      <c r="A79" s="1046" t="s">
        <v>1707</v>
      </c>
      <c r="B79" s="1046"/>
      <c r="C79" s="1046"/>
    </row>
    <row r="80" spans="1:3" ht="28.5" customHeight="1">
      <c r="A80" s="1048" t="s">
        <v>1708</v>
      </c>
      <c r="B80" s="1046"/>
      <c r="C80" s="1046"/>
    </row>
    <row r="81" spans="1:3">
      <c r="A81" s="1048" t="s">
        <v>1709</v>
      </c>
      <c r="B81" s="1046"/>
      <c r="C81" s="1046"/>
    </row>
    <row r="82" spans="1:3">
      <c r="A82" s="134"/>
      <c r="B82" s="135"/>
      <c r="C82" s="135"/>
    </row>
    <row r="83" spans="1:3" ht="15.6">
      <c r="A83" s="1049" t="s">
        <v>1710</v>
      </c>
      <c r="B83" s="1049"/>
      <c r="C83" s="1049"/>
    </row>
    <row r="84" spans="1:3">
      <c r="A84" s="1048" t="s">
        <v>1711</v>
      </c>
      <c r="B84" s="1046"/>
      <c r="C84" s="1046"/>
    </row>
    <row r="85" spans="1:3">
      <c r="A85" s="1046" t="s">
        <v>1712</v>
      </c>
      <c r="B85" s="1046"/>
      <c r="C85" s="1046"/>
    </row>
    <row r="86" spans="1:3">
      <c r="A86" s="1048" t="s">
        <v>1713</v>
      </c>
      <c r="B86" s="1046"/>
      <c r="C86" s="1046"/>
    </row>
    <row r="87" spans="1:3">
      <c r="A87" s="1048" t="s">
        <v>1714</v>
      </c>
      <c r="B87" s="1046"/>
      <c r="C87" s="1046"/>
    </row>
    <row r="88" spans="1:3">
      <c r="A88" s="135"/>
      <c r="B88" s="135"/>
      <c r="C88" s="135"/>
    </row>
    <row r="89" spans="1:3" ht="15.6">
      <c r="A89" s="1049" t="s">
        <v>1715</v>
      </c>
      <c r="B89" s="1049"/>
      <c r="C89" s="1049"/>
    </row>
    <row r="90" spans="1:3">
      <c r="A90" s="1046" t="s">
        <v>1716</v>
      </c>
      <c r="B90" s="1046"/>
      <c r="C90" s="1046"/>
    </row>
    <row r="91" spans="1:3">
      <c r="A91" s="1046" t="s">
        <v>1717</v>
      </c>
      <c r="B91" s="1046"/>
      <c r="C91" s="1046"/>
    </row>
    <row r="92" spans="1:3">
      <c r="A92" s="1046" t="s">
        <v>1718</v>
      </c>
      <c r="B92" s="1046"/>
      <c r="C92" s="1046"/>
    </row>
    <row r="93" spans="1:3">
      <c r="A93" s="1046" t="s">
        <v>1719</v>
      </c>
      <c r="B93" s="1046"/>
      <c r="C93" s="1046"/>
    </row>
    <row r="94" spans="1:3">
      <c r="A94" s="1046" t="s">
        <v>1720</v>
      </c>
      <c r="B94" s="1046"/>
      <c r="C94" s="1046"/>
    </row>
    <row r="95" spans="1:3" ht="24.75" customHeight="1">
      <c r="A95" s="1046" t="s">
        <v>1721</v>
      </c>
      <c r="B95" s="1046"/>
      <c r="C95" s="1046"/>
    </row>
    <row r="96" spans="1:3">
      <c r="A96" s="1046"/>
      <c r="B96" s="1046"/>
      <c r="C96" s="1046"/>
    </row>
    <row r="97" spans="1:3" ht="15.6">
      <c r="A97" s="1049" t="s">
        <v>1722</v>
      </c>
      <c r="B97" s="1049"/>
      <c r="C97" s="1049"/>
    </row>
    <row r="98" spans="1:3">
      <c r="A98" s="1046" t="s">
        <v>1723</v>
      </c>
      <c r="B98" s="1046"/>
      <c r="C98" s="1046"/>
    </row>
    <row r="99" spans="1:3">
      <c r="A99" s="1048" t="s">
        <v>1724</v>
      </c>
      <c r="B99" s="1046"/>
      <c r="C99" s="1046"/>
    </row>
    <row r="100" spans="1:3" ht="18" customHeight="1">
      <c r="A100" s="1048" t="s">
        <v>1725</v>
      </c>
      <c r="B100" s="1046"/>
      <c r="C100" s="1046"/>
    </row>
    <row r="101" spans="1:3" ht="17.25" customHeight="1">
      <c r="A101" s="1046" t="s">
        <v>1726</v>
      </c>
      <c r="B101" s="1046"/>
      <c r="C101" s="1046"/>
    </row>
    <row r="102" spans="1:3" ht="26.25" customHeight="1">
      <c r="A102" s="1048" t="s">
        <v>1727</v>
      </c>
      <c r="B102" s="1046"/>
      <c r="C102" s="1046"/>
    </row>
    <row r="103" spans="1:3" ht="24" customHeight="1">
      <c r="A103" s="1046" t="s">
        <v>1728</v>
      </c>
      <c r="B103" s="1046"/>
      <c r="C103" s="1046"/>
    </row>
    <row r="104" spans="1:3">
      <c r="A104" s="135"/>
      <c r="B104" s="135"/>
      <c r="C104" s="135"/>
    </row>
    <row r="105" spans="1:3" ht="15.6">
      <c r="A105" s="1049" t="s">
        <v>1729</v>
      </c>
      <c r="B105" s="1049"/>
      <c r="C105" s="1049"/>
    </row>
    <row r="106" spans="1:3" ht="21" customHeight="1">
      <c r="A106" s="1046" t="s">
        <v>1730</v>
      </c>
      <c r="B106" s="1046"/>
      <c r="C106" s="1046"/>
    </row>
    <row r="107" spans="1:3">
      <c r="A107" s="1046"/>
      <c r="B107" s="1046"/>
      <c r="C107" s="1046"/>
    </row>
    <row r="108" spans="1:3" ht="15.6">
      <c r="A108" s="1049" t="s">
        <v>1731</v>
      </c>
      <c r="B108" s="1049"/>
      <c r="C108" s="1049"/>
    </row>
    <row r="109" spans="1:3">
      <c r="A109" s="1046" t="s">
        <v>1732</v>
      </c>
      <c r="B109" s="1046"/>
      <c r="C109" s="1046"/>
    </row>
    <row r="110" spans="1:3">
      <c r="A110" s="1046" t="s">
        <v>1733</v>
      </c>
      <c r="B110" s="1046"/>
      <c r="C110" s="1046"/>
    </row>
    <row r="111" spans="1:3">
      <c r="A111" s="1046" t="s">
        <v>1734</v>
      </c>
      <c r="B111" s="1046"/>
      <c r="C111" s="1046"/>
    </row>
    <row r="112" spans="1:3">
      <c r="A112" s="1046" t="s">
        <v>1735</v>
      </c>
      <c r="B112" s="1046"/>
      <c r="C112" s="1046"/>
    </row>
    <row r="113" spans="1:3">
      <c r="A113" s="1046" t="s">
        <v>1736</v>
      </c>
      <c r="B113" s="1046"/>
      <c r="C113" s="1046"/>
    </row>
    <row r="114" spans="1:3">
      <c r="A114" s="1046" t="s">
        <v>1737</v>
      </c>
      <c r="B114" s="1046"/>
      <c r="C114" s="1046"/>
    </row>
    <row r="115" spans="1:3">
      <c r="A115" s="1046" t="s">
        <v>1738</v>
      </c>
      <c r="B115" s="1046"/>
      <c r="C115" s="1046"/>
    </row>
    <row r="116" spans="1:3">
      <c r="A116" s="1046" t="s">
        <v>1739</v>
      </c>
      <c r="B116" s="1046"/>
      <c r="C116" s="1046"/>
    </row>
  </sheetData>
  <mergeCells count="76">
    <mergeCell ref="A97:C97"/>
    <mergeCell ref="A86:C86"/>
    <mergeCell ref="A105:C105"/>
    <mergeCell ref="A99:C99"/>
    <mergeCell ref="A100:C100"/>
    <mergeCell ref="A96:C96"/>
    <mergeCell ref="A93:C93"/>
    <mergeCell ref="A92:C92"/>
    <mergeCell ref="A101:C101"/>
    <mergeCell ref="A102:C102"/>
    <mergeCell ref="A90:C90"/>
    <mergeCell ref="A98:C98"/>
    <mergeCell ref="A103:C103"/>
    <mergeCell ref="A4:C4"/>
    <mergeCell ref="A5:C5"/>
    <mergeCell ref="A6:C6"/>
    <mergeCell ref="B38:C38"/>
    <mergeCell ref="B39:C39"/>
    <mergeCell ref="A9:C9"/>
    <mergeCell ref="A10:C10"/>
    <mergeCell ref="A20:C20"/>
    <mergeCell ref="A19:C19"/>
    <mergeCell ref="B21:C21"/>
    <mergeCell ref="B22:C22"/>
    <mergeCell ref="A15:C15"/>
    <mergeCell ref="A11:C11"/>
    <mergeCell ref="A13:C13"/>
    <mergeCell ref="A14:C14"/>
    <mergeCell ref="A17:C17"/>
    <mergeCell ref="A79:C79"/>
    <mergeCell ref="A85:C85"/>
    <mergeCell ref="A32:C32"/>
    <mergeCell ref="A24:C24"/>
    <mergeCell ref="A25:C25"/>
    <mergeCell ref="B37:C37"/>
    <mergeCell ref="A83:C83"/>
    <mergeCell ref="B40:C40"/>
    <mergeCell ref="A44:C44"/>
    <mergeCell ref="A84:C84"/>
    <mergeCell ref="B42:C42"/>
    <mergeCell ref="A26:C26"/>
    <mergeCell ref="A27:C27"/>
    <mergeCell ref="A28:C28"/>
    <mergeCell ref="A29:C29"/>
    <mergeCell ref="A30:C30"/>
    <mergeCell ref="A116:C116"/>
    <mergeCell ref="A108:C108"/>
    <mergeCell ref="A109:C109"/>
    <mergeCell ref="A114:C114"/>
    <mergeCell ref="A112:C112"/>
    <mergeCell ref="A113:C113"/>
    <mergeCell ref="A110:C110"/>
    <mergeCell ref="A111:C111"/>
    <mergeCell ref="A115:C115"/>
    <mergeCell ref="A106:C106"/>
    <mergeCell ref="A107:C107"/>
    <mergeCell ref="B41:C41"/>
    <mergeCell ref="A7:C8"/>
    <mergeCell ref="A94:C94"/>
    <mergeCell ref="A91:C91"/>
    <mergeCell ref="A95:C95"/>
    <mergeCell ref="A45:C45"/>
    <mergeCell ref="A80:C80"/>
    <mergeCell ref="A81:C81"/>
    <mergeCell ref="A87:C87"/>
    <mergeCell ref="A89:C89"/>
    <mergeCell ref="A18:C18"/>
    <mergeCell ref="A77:C77"/>
    <mergeCell ref="A78:C78"/>
    <mergeCell ref="A76:C76"/>
    <mergeCell ref="A43:C43"/>
    <mergeCell ref="A47:C47"/>
    <mergeCell ref="B33:C33"/>
    <mergeCell ref="B34:C34"/>
    <mergeCell ref="B35:C35"/>
    <mergeCell ref="B36:C36"/>
  </mergeCells>
  <pageMargins left="0.7" right="0.7" top="0.75" bottom="0.75" header="0.3" footer="0.3"/>
  <pageSetup paperSize="9" orientation="portrait" r:id="rId1"/>
  <headerFooter>
    <oddHeader>&amp;L&amp;"Calibri"&amp;10&amp;K000000 OFFICIAL&amp;1#_x000D_</oddHeader>
    <oddFooter>&amp;L_x000D_&amp;1#&amp;"Calibri"&amp;10&amp;K000000 OFFICIAL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CBE00-1156-4363-8A32-EBB2C6BC8D23}">
  <dimension ref="A1"/>
  <sheetViews>
    <sheetView workbookViewId="0"/>
  </sheetViews>
  <sheetFormatPr defaultRowHeight="12.6"/>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
  <sheetViews>
    <sheetView topLeftCell="A11" workbookViewId="0">
      <selection activeCell="B33" sqref="B33"/>
    </sheetView>
  </sheetViews>
  <sheetFormatPr defaultRowHeight="12.6"/>
  <cols>
    <col min="1" max="1" width="5.140625" style="29" customWidth="1"/>
    <col min="2" max="2" width="31.140625" style="139" customWidth="1"/>
    <col min="3" max="3" width="57.5703125" style="33" customWidth="1"/>
    <col min="4" max="4" width="49.5703125" style="33" customWidth="1"/>
    <col min="5" max="5" width="48" style="33" customWidth="1"/>
    <col min="6" max="6" width="16.85546875" style="33" customWidth="1"/>
    <col min="7" max="7" width="16.85546875" customWidth="1"/>
    <col min="8" max="8" width="27.140625" style="33" customWidth="1"/>
  </cols>
  <sheetData>
    <row r="1" spans="1:8" ht="25.5" customHeight="1">
      <c r="A1" s="862" t="s">
        <v>241</v>
      </c>
      <c r="B1" s="862"/>
      <c r="C1" s="862"/>
      <c r="D1" s="862"/>
      <c r="E1" s="862"/>
      <c r="F1" s="862"/>
      <c r="G1" s="862"/>
    </row>
    <row r="3" spans="1:8" ht="12.95">
      <c r="A3" s="34" t="s">
        <v>242</v>
      </c>
      <c r="B3" s="138" t="s">
        <v>243</v>
      </c>
      <c r="C3" s="35" t="s">
        <v>244</v>
      </c>
      <c r="D3" s="35"/>
      <c r="E3" s="35"/>
      <c r="F3" s="35" t="s">
        <v>245</v>
      </c>
      <c r="G3" s="34" t="s">
        <v>246</v>
      </c>
    </row>
    <row r="4" spans="1:8" s="31" customFormat="1" ht="39">
      <c r="A4" s="36" t="s">
        <v>247</v>
      </c>
      <c r="B4" s="38" t="s">
        <v>248</v>
      </c>
      <c r="C4" s="38" t="s">
        <v>249</v>
      </c>
      <c r="D4" s="38"/>
      <c r="E4" s="38"/>
      <c r="F4" s="137" t="s">
        <v>250</v>
      </c>
      <c r="G4" s="37">
        <v>43101</v>
      </c>
      <c r="H4" s="146"/>
    </row>
    <row r="5" spans="1:8">
      <c r="A5" s="30">
        <v>1</v>
      </c>
      <c r="B5" s="32" t="s">
        <v>251</v>
      </c>
      <c r="C5" s="55" t="s">
        <v>252</v>
      </c>
      <c r="D5" s="55"/>
      <c r="E5" s="55"/>
      <c r="F5" s="55" t="s">
        <v>253</v>
      </c>
      <c r="G5" s="59">
        <v>43784</v>
      </c>
    </row>
    <row r="6" spans="1:8" ht="24.95">
      <c r="A6" s="30">
        <v>2</v>
      </c>
      <c r="B6" s="32" t="s">
        <v>251</v>
      </c>
      <c r="C6" s="55" t="s">
        <v>254</v>
      </c>
      <c r="D6" s="55"/>
      <c r="E6" s="55"/>
      <c r="F6" s="55" t="s">
        <v>253</v>
      </c>
      <c r="G6" s="59">
        <v>43784</v>
      </c>
    </row>
    <row r="7" spans="1:8">
      <c r="A7" s="30">
        <v>3</v>
      </c>
      <c r="B7" s="55" t="s">
        <v>255</v>
      </c>
      <c r="C7" s="55" t="s">
        <v>256</v>
      </c>
      <c r="D7" s="55"/>
      <c r="E7" s="55"/>
      <c r="F7" s="55" t="s">
        <v>253</v>
      </c>
      <c r="G7" s="59">
        <v>43784</v>
      </c>
    </row>
    <row r="8" spans="1:8">
      <c r="A8" s="30">
        <v>4</v>
      </c>
      <c r="B8" s="32" t="s">
        <v>257</v>
      </c>
      <c r="C8" s="32" t="s">
        <v>258</v>
      </c>
      <c r="D8" s="32"/>
      <c r="E8" s="32"/>
      <c r="F8" s="55" t="s">
        <v>253</v>
      </c>
      <c r="G8" s="59">
        <v>43784</v>
      </c>
    </row>
    <row r="9" spans="1:8">
      <c r="A9" s="30">
        <v>5</v>
      </c>
      <c r="B9" s="55" t="s">
        <v>259</v>
      </c>
      <c r="C9" s="55" t="s">
        <v>260</v>
      </c>
      <c r="D9" s="55"/>
      <c r="E9" s="55"/>
      <c r="F9" s="55" t="s">
        <v>253</v>
      </c>
      <c r="G9" s="59">
        <v>43784</v>
      </c>
    </row>
    <row r="10" spans="1:8">
      <c r="A10" s="30">
        <v>6</v>
      </c>
      <c r="B10" s="55" t="s">
        <v>261</v>
      </c>
      <c r="C10" s="55" t="s">
        <v>260</v>
      </c>
      <c r="D10" s="55"/>
      <c r="E10" s="55"/>
      <c r="F10" s="55" t="s">
        <v>253</v>
      </c>
      <c r="G10" s="59">
        <v>43784</v>
      </c>
    </row>
    <row r="11" spans="1:8">
      <c r="A11" s="30">
        <v>7</v>
      </c>
      <c r="B11" s="55" t="s">
        <v>262</v>
      </c>
      <c r="C11" s="55" t="s">
        <v>263</v>
      </c>
      <c r="D11" s="55"/>
      <c r="E11" s="55"/>
      <c r="F11" s="55" t="s">
        <v>253</v>
      </c>
      <c r="G11" s="59">
        <v>43784</v>
      </c>
    </row>
    <row r="12" spans="1:8">
      <c r="A12" s="30">
        <v>8</v>
      </c>
      <c r="B12" s="32"/>
      <c r="C12" s="55" t="s">
        <v>264</v>
      </c>
      <c r="D12" s="55"/>
      <c r="E12" s="55"/>
      <c r="F12" s="55" t="s">
        <v>253</v>
      </c>
      <c r="G12" s="59">
        <v>43789</v>
      </c>
    </row>
    <row r="13" spans="1:8">
      <c r="A13" s="30">
        <v>9</v>
      </c>
      <c r="B13" s="32" t="s">
        <v>265</v>
      </c>
      <c r="C13" s="32" t="s">
        <v>266</v>
      </c>
      <c r="D13" s="32"/>
      <c r="E13" s="32"/>
      <c r="F13" s="55" t="s">
        <v>253</v>
      </c>
      <c r="G13" s="59">
        <v>43789</v>
      </c>
    </row>
    <row r="14" spans="1:8" ht="24.95">
      <c r="A14" s="30">
        <v>10</v>
      </c>
      <c r="B14" s="32" t="s">
        <v>267</v>
      </c>
      <c r="C14" s="32" t="s">
        <v>268</v>
      </c>
      <c r="D14" s="32"/>
      <c r="E14" s="32"/>
      <c r="F14" s="55" t="s">
        <v>253</v>
      </c>
      <c r="G14" s="59">
        <v>43987</v>
      </c>
    </row>
    <row r="15" spans="1:8" ht="24.95">
      <c r="A15" s="30">
        <v>11</v>
      </c>
      <c r="B15" s="32" t="s">
        <v>269</v>
      </c>
      <c r="C15" s="32" t="s">
        <v>270</v>
      </c>
      <c r="D15" s="32"/>
      <c r="E15" s="32"/>
      <c r="F15" s="55" t="s">
        <v>253</v>
      </c>
      <c r="G15" s="59">
        <v>43987</v>
      </c>
    </row>
    <row r="16" spans="1:8">
      <c r="A16" s="30">
        <v>12</v>
      </c>
      <c r="B16" s="32" t="s">
        <v>271</v>
      </c>
      <c r="C16" s="32" t="s">
        <v>272</v>
      </c>
      <c r="D16" s="32"/>
      <c r="E16" s="32"/>
      <c r="F16" s="55" t="s">
        <v>253</v>
      </c>
      <c r="G16" s="59">
        <v>43987</v>
      </c>
    </row>
    <row r="17" spans="1:7">
      <c r="A17" s="30">
        <v>13</v>
      </c>
      <c r="B17" s="32" t="s">
        <v>273</v>
      </c>
      <c r="C17" s="32" t="s">
        <v>274</v>
      </c>
      <c r="D17" s="32"/>
      <c r="E17" s="32"/>
      <c r="F17" s="55" t="s">
        <v>253</v>
      </c>
      <c r="G17" s="59">
        <v>43987</v>
      </c>
    </row>
    <row r="18" spans="1:7">
      <c r="A18" s="30">
        <v>14</v>
      </c>
      <c r="B18" s="32" t="s">
        <v>275</v>
      </c>
      <c r="C18" s="32" t="s">
        <v>276</v>
      </c>
      <c r="D18" s="32"/>
      <c r="E18" s="32"/>
      <c r="F18" s="55" t="s">
        <v>253</v>
      </c>
      <c r="G18" s="59">
        <v>43987</v>
      </c>
    </row>
    <row r="19" spans="1:7">
      <c r="A19" s="30">
        <v>15</v>
      </c>
      <c r="B19" s="32" t="s">
        <v>277</v>
      </c>
      <c r="C19" s="95" t="s">
        <v>278</v>
      </c>
      <c r="D19" s="95"/>
      <c r="E19" s="95"/>
      <c r="F19" s="55" t="s">
        <v>253</v>
      </c>
      <c r="G19" s="59">
        <v>43987</v>
      </c>
    </row>
    <row r="20" spans="1:7" ht="24.95">
      <c r="A20" s="30">
        <v>16</v>
      </c>
      <c r="B20" s="32" t="s">
        <v>279</v>
      </c>
      <c r="C20" s="95" t="s">
        <v>280</v>
      </c>
      <c r="D20" s="95"/>
      <c r="E20" s="95"/>
      <c r="F20" s="55" t="s">
        <v>253</v>
      </c>
      <c r="G20" s="59">
        <v>43987</v>
      </c>
    </row>
    <row r="21" spans="1:7">
      <c r="A21" s="30">
        <v>17</v>
      </c>
      <c r="B21" s="55" t="s">
        <v>281</v>
      </c>
      <c r="C21" s="55" t="s">
        <v>282</v>
      </c>
      <c r="D21" s="55"/>
      <c r="E21" s="55"/>
      <c r="F21" s="32" t="s">
        <v>283</v>
      </c>
      <c r="G21" s="59">
        <v>44052</v>
      </c>
    </row>
    <row r="22" spans="1:7">
      <c r="A22" s="30">
        <v>18</v>
      </c>
      <c r="B22" s="55" t="s">
        <v>281</v>
      </c>
      <c r="C22" s="55" t="s">
        <v>284</v>
      </c>
      <c r="D22" s="55">
        <v>60</v>
      </c>
      <c r="E22" s="55">
        <f>SUM(D22:D25)</f>
        <v>100</v>
      </c>
      <c r="F22" s="55" t="s">
        <v>253</v>
      </c>
      <c r="G22" s="59">
        <v>44053</v>
      </c>
    </row>
    <row r="23" spans="1:7">
      <c r="A23" s="30">
        <v>19</v>
      </c>
      <c r="B23" s="55" t="s">
        <v>285</v>
      </c>
      <c r="C23" s="55" t="s">
        <v>286</v>
      </c>
      <c r="D23" s="55">
        <v>5</v>
      </c>
      <c r="E23" s="55"/>
      <c r="F23" s="55" t="s">
        <v>287</v>
      </c>
      <c r="G23" s="59">
        <v>44053</v>
      </c>
    </row>
    <row r="24" spans="1:7">
      <c r="A24" s="30">
        <v>20</v>
      </c>
      <c r="B24" s="55" t="s">
        <v>288</v>
      </c>
      <c r="C24" s="55" t="s">
        <v>289</v>
      </c>
      <c r="D24" s="55">
        <v>10</v>
      </c>
      <c r="E24" s="55"/>
      <c r="F24" s="55" t="s">
        <v>283</v>
      </c>
      <c r="G24" s="59">
        <v>44062</v>
      </c>
    </row>
    <row r="25" spans="1:7" ht="50.1">
      <c r="A25" s="30">
        <v>21</v>
      </c>
      <c r="B25" s="55" t="s">
        <v>290</v>
      </c>
      <c r="C25" s="55" t="s">
        <v>291</v>
      </c>
      <c r="D25" s="55">
        <v>25</v>
      </c>
      <c r="E25" s="55"/>
      <c r="F25" s="55" t="s">
        <v>283</v>
      </c>
      <c r="G25" s="59">
        <v>44062</v>
      </c>
    </row>
  </sheetData>
  <mergeCells count="1">
    <mergeCell ref="A1:G1"/>
  </mergeCells>
  <phoneticPr fontId="28" type="noConversion"/>
  <pageMargins left="0.7" right="0.7" top="0.75" bottom="0.75" header="0.3" footer="0.3"/>
  <pageSetup paperSize="9" orientation="portrait" r:id="rId1"/>
  <headerFooter>
    <oddHeader>&amp;L&amp;"Calibri"&amp;10&amp;K000000 OFFICIAL&amp;1#_x000D_</oddHeader>
    <oddFooter>&amp;L_x000D_&amp;1#&amp;"Calibri"&amp;10&amp;K000000 OFFICIAL</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60978-0938-49B7-8D96-5633E6B38948}">
  <sheetPr>
    <pageSetUpPr fitToPage="1"/>
  </sheetPr>
  <dimension ref="A1:W294"/>
  <sheetViews>
    <sheetView zoomScale="77" zoomScaleNormal="100" workbookViewId="0">
      <selection activeCell="C45" sqref="C45"/>
    </sheetView>
  </sheetViews>
  <sheetFormatPr defaultColWidth="8.5703125" defaultRowHeight="12.6"/>
  <cols>
    <col min="1" max="1" width="49" style="168" customWidth="1"/>
    <col min="2" max="2" width="51.85546875" style="168" customWidth="1"/>
    <col min="3" max="3" width="20.85546875" style="168" customWidth="1"/>
    <col min="4" max="4" width="22.42578125" style="168" customWidth="1"/>
    <col min="5" max="5" width="23.140625" style="168" hidden="1" customWidth="1"/>
    <col min="6" max="11" width="20.85546875" style="168" customWidth="1"/>
    <col min="12" max="12" width="42.140625" style="168" customWidth="1"/>
    <col min="13" max="13" width="9.140625" style="168" customWidth="1"/>
    <col min="14" max="14" width="8.5703125" style="168"/>
    <col min="15" max="16" width="0" style="168" hidden="1" customWidth="1"/>
    <col min="17" max="17" width="8.5703125" style="168"/>
    <col min="18" max="18" width="6.85546875" style="168" hidden="1" customWidth="1"/>
    <col min="19" max="25" width="0" style="168" hidden="1" customWidth="1"/>
    <col min="26" max="16384" width="8.5703125" style="168"/>
  </cols>
  <sheetData>
    <row r="1" spans="1:23" ht="14.1">
      <c r="A1" s="26" t="s">
        <v>0</v>
      </c>
      <c r="B1" s="25"/>
      <c r="C1" s="25"/>
      <c r="D1" s="25"/>
      <c r="E1" s="25"/>
      <c r="F1" s="25"/>
      <c r="G1" s="25"/>
      <c r="H1" s="25"/>
      <c r="I1" s="25"/>
      <c r="J1" s="25"/>
    </row>
    <row r="2" spans="1:23" ht="14.1">
      <c r="A2" s="251" t="s">
        <v>1</v>
      </c>
      <c r="B2" s="25"/>
      <c r="C2" s="25"/>
      <c r="D2" s="25"/>
      <c r="E2" s="25"/>
      <c r="F2" s="25"/>
      <c r="G2" s="25"/>
      <c r="H2" s="25"/>
      <c r="I2" s="25"/>
      <c r="J2" s="25"/>
    </row>
    <row r="3" spans="1:23" ht="12.95" thickBot="1"/>
    <row r="4" spans="1:23" ht="34.5" customHeight="1" thickBot="1">
      <c r="A4" s="812" t="s">
        <v>2</v>
      </c>
      <c r="B4" s="813"/>
      <c r="C4" s="813"/>
      <c r="D4" s="813"/>
      <c r="E4" s="813"/>
      <c r="F4" s="813"/>
      <c r="G4" s="813"/>
      <c r="H4" s="813"/>
      <c r="I4" s="813"/>
      <c r="J4" s="813"/>
      <c r="K4" s="813"/>
      <c r="L4" s="814"/>
    </row>
    <row r="5" spans="1:23" ht="23.45" thickBot="1">
      <c r="A5" s="125" t="s">
        <v>3</v>
      </c>
      <c r="B5" s="1" t="s">
        <v>4</v>
      </c>
      <c r="C5" s="1"/>
      <c r="D5" s="2" t="s">
        <v>292</v>
      </c>
      <c r="E5" s="2" t="s">
        <v>293</v>
      </c>
      <c r="F5" s="2" t="s">
        <v>294</v>
      </c>
      <c r="G5" s="2" t="s">
        <v>295</v>
      </c>
      <c r="H5" s="2" t="s">
        <v>296</v>
      </c>
      <c r="I5" s="2" t="s">
        <v>297</v>
      </c>
      <c r="J5" s="2" t="s">
        <v>298</v>
      </c>
      <c r="K5" s="2" t="s">
        <v>145</v>
      </c>
      <c r="L5" s="855"/>
      <c r="S5" s="168">
        <v>2022</v>
      </c>
      <c r="T5" s="168">
        <v>2030</v>
      </c>
      <c r="U5" s="168" t="s">
        <v>146</v>
      </c>
    </row>
    <row r="6" spans="1:23" ht="47.1" thickBot="1">
      <c r="A6" s="68" t="s">
        <v>9</v>
      </c>
      <c r="B6" s="3" t="s">
        <v>147</v>
      </c>
      <c r="C6" s="4" t="s">
        <v>11</v>
      </c>
      <c r="D6" s="5">
        <v>439</v>
      </c>
      <c r="E6" s="52"/>
      <c r="F6" s="50"/>
      <c r="G6" s="50"/>
      <c r="H6" s="5">
        <v>350</v>
      </c>
      <c r="I6" s="50"/>
      <c r="J6" s="50"/>
      <c r="K6" s="148">
        <v>245</v>
      </c>
      <c r="L6" s="856"/>
      <c r="S6" s="252">
        <v>350</v>
      </c>
      <c r="T6" s="252">
        <v>70</v>
      </c>
      <c r="U6" s="252">
        <f>+(S6-T6)/8</f>
        <v>35</v>
      </c>
    </row>
    <row r="7" spans="1:23" ht="12.95" thickBot="1">
      <c r="A7" s="6"/>
      <c r="B7" s="6"/>
      <c r="C7" s="130" t="s">
        <v>15</v>
      </c>
      <c r="D7" s="7"/>
      <c r="E7" s="52"/>
      <c r="F7" s="52"/>
      <c r="G7" s="52"/>
      <c r="H7" s="8"/>
      <c r="I7" s="52"/>
      <c r="J7" s="52"/>
      <c r="K7" s="8"/>
      <c r="L7" s="856"/>
      <c r="S7" s="253">
        <v>22</v>
      </c>
      <c r="T7" s="253">
        <v>12</v>
      </c>
      <c r="U7" s="253">
        <f>+(S7-T7)/8</f>
        <v>1.25</v>
      </c>
    </row>
    <row r="8" spans="1:23" ht="12.95" thickBot="1">
      <c r="A8" s="6"/>
      <c r="B8" s="6"/>
      <c r="C8" s="9"/>
      <c r="D8" s="818" t="s">
        <v>16</v>
      </c>
      <c r="E8" s="819"/>
      <c r="F8" s="819"/>
      <c r="G8" s="819"/>
      <c r="H8" s="819"/>
      <c r="I8" s="819"/>
      <c r="J8" s="819"/>
      <c r="K8" s="820"/>
      <c r="L8" s="856"/>
      <c r="S8" s="168">
        <v>31</v>
      </c>
      <c r="T8" s="168">
        <v>20</v>
      </c>
      <c r="U8" s="168">
        <f>+(S8-T8)/8</f>
        <v>1.375</v>
      </c>
    </row>
    <row r="9" spans="1:23" ht="12.95" thickBot="1">
      <c r="A9" s="6"/>
      <c r="B9" s="10"/>
      <c r="C9" s="11"/>
      <c r="D9" s="821" t="s">
        <v>148</v>
      </c>
      <c r="E9" s="822"/>
      <c r="F9" s="822"/>
      <c r="G9" s="822"/>
      <c r="H9" s="822"/>
      <c r="I9" s="822"/>
      <c r="J9" s="822"/>
      <c r="K9" s="823"/>
      <c r="L9" s="856"/>
      <c r="S9" s="254">
        <v>48</v>
      </c>
      <c r="T9" s="254">
        <v>25</v>
      </c>
      <c r="U9" s="254">
        <f>+(S9-T9)/8</f>
        <v>2.875</v>
      </c>
    </row>
    <row r="10" spans="1:23" ht="23.45" thickBot="1">
      <c r="A10" s="6"/>
      <c r="B10" s="1" t="s">
        <v>18</v>
      </c>
      <c r="C10" s="1"/>
      <c r="D10" s="2" t="s">
        <v>292</v>
      </c>
      <c r="E10" s="2" t="s">
        <v>293</v>
      </c>
      <c r="F10" s="2" t="s">
        <v>294</v>
      </c>
      <c r="G10" s="2" t="s">
        <v>295</v>
      </c>
      <c r="H10" s="2" t="s">
        <v>296</v>
      </c>
      <c r="I10" s="2" t="s">
        <v>297</v>
      </c>
      <c r="J10" s="2" t="s">
        <v>298</v>
      </c>
      <c r="K10" s="2" t="s">
        <v>145</v>
      </c>
      <c r="L10" s="856"/>
      <c r="S10" s="12" t="s">
        <v>149</v>
      </c>
      <c r="T10" s="252" t="s">
        <v>150</v>
      </c>
      <c r="U10" s="168" t="s">
        <v>151</v>
      </c>
      <c r="V10" s="168" t="s">
        <v>152</v>
      </c>
      <c r="W10" s="254" t="s">
        <v>153</v>
      </c>
    </row>
    <row r="11" spans="1:23" ht="12.95" thickBot="1">
      <c r="A11" s="6"/>
      <c r="B11" s="3" t="s">
        <v>154</v>
      </c>
      <c r="C11" s="4" t="s">
        <v>11</v>
      </c>
      <c r="D11" s="5" t="s">
        <v>20</v>
      </c>
      <c r="E11" s="78"/>
      <c r="F11" s="50"/>
      <c r="G11" s="50"/>
      <c r="H11" s="5">
        <v>22</v>
      </c>
      <c r="I11" s="50"/>
      <c r="J11" s="50"/>
      <c r="K11" s="5">
        <v>18</v>
      </c>
      <c r="L11" s="856"/>
      <c r="S11" s="168">
        <v>2023</v>
      </c>
      <c r="T11" s="252">
        <f>+S6-U6</f>
        <v>315</v>
      </c>
      <c r="U11" s="253">
        <f>+S7-U7</f>
        <v>20.75</v>
      </c>
      <c r="V11" s="168">
        <f>+S8-U8</f>
        <v>29.625</v>
      </c>
      <c r="W11" s="254">
        <f>+S9-U9</f>
        <v>45.125</v>
      </c>
    </row>
    <row r="12" spans="1:23" ht="12.95" thickBot="1">
      <c r="A12" s="6"/>
      <c r="B12" s="6"/>
      <c r="C12" s="130" t="s">
        <v>15</v>
      </c>
      <c r="D12" s="7"/>
      <c r="E12" s="52"/>
      <c r="F12" s="52"/>
      <c r="G12" s="52"/>
      <c r="H12" s="8"/>
      <c r="I12" s="52"/>
      <c r="J12" s="52"/>
      <c r="K12" s="8"/>
      <c r="L12" s="856"/>
      <c r="S12" s="168">
        <v>2024</v>
      </c>
      <c r="T12" s="252">
        <f>+T11-U6</f>
        <v>280</v>
      </c>
      <c r="U12" s="253">
        <f>+U11-U7</f>
        <v>19.5</v>
      </c>
      <c r="V12" s="168">
        <f>+V11-U8</f>
        <v>28.25</v>
      </c>
      <c r="W12" s="254">
        <f>+W11-U9</f>
        <v>42.25</v>
      </c>
    </row>
    <row r="13" spans="1:23" ht="12.95" thickBot="1">
      <c r="A13" s="6"/>
      <c r="B13" s="6"/>
      <c r="C13" s="9"/>
      <c r="D13" s="818" t="s">
        <v>16</v>
      </c>
      <c r="E13" s="819"/>
      <c r="F13" s="819"/>
      <c r="G13" s="819"/>
      <c r="H13" s="819"/>
      <c r="I13" s="819"/>
      <c r="J13" s="819"/>
      <c r="K13" s="820"/>
      <c r="L13" s="856"/>
      <c r="S13" s="168">
        <v>2025</v>
      </c>
      <c r="T13" s="252">
        <f>+T12-U6</f>
        <v>245</v>
      </c>
      <c r="U13" s="253">
        <f>+U12-U7</f>
        <v>18.25</v>
      </c>
      <c r="V13" s="168">
        <f>+V12-U8</f>
        <v>26.875</v>
      </c>
      <c r="W13" s="254">
        <f>+W12-U9</f>
        <v>39.375</v>
      </c>
    </row>
    <row r="14" spans="1:23" ht="12.95" thickBot="1">
      <c r="A14" s="45"/>
      <c r="B14" s="10"/>
      <c r="C14" s="11"/>
      <c r="D14" s="821" t="s">
        <v>22</v>
      </c>
      <c r="E14" s="822"/>
      <c r="F14" s="822"/>
      <c r="G14" s="822"/>
      <c r="H14" s="822"/>
      <c r="I14" s="822"/>
      <c r="J14" s="822"/>
      <c r="K14" s="823"/>
      <c r="L14" s="857"/>
    </row>
    <row r="15" spans="1:23" ht="23.45" thickBot="1">
      <c r="A15" s="46"/>
      <c r="B15" s="1" t="s">
        <v>23</v>
      </c>
      <c r="C15" s="1"/>
      <c r="D15" s="2" t="s">
        <v>292</v>
      </c>
      <c r="E15" s="2" t="s">
        <v>293</v>
      </c>
      <c r="F15" s="2" t="s">
        <v>294</v>
      </c>
      <c r="G15" s="2" t="s">
        <v>295</v>
      </c>
      <c r="H15" s="2" t="s">
        <v>296</v>
      </c>
      <c r="I15" s="2" t="s">
        <v>297</v>
      </c>
      <c r="J15" s="2" t="s">
        <v>298</v>
      </c>
      <c r="K15" s="2" t="s">
        <v>145</v>
      </c>
      <c r="L15" s="855"/>
    </row>
    <row r="16" spans="1:23" ht="12.95" customHeight="1" thickBot="1">
      <c r="A16" s="45"/>
      <c r="B16" s="3"/>
      <c r="C16" s="4" t="s">
        <v>11</v>
      </c>
      <c r="D16" s="5" t="s">
        <v>24</v>
      </c>
      <c r="E16" s="52"/>
      <c r="F16" s="50"/>
      <c r="G16" s="50"/>
      <c r="H16" s="5">
        <v>48</v>
      </c>
      <c r="I16" s="50"/>
      <c r="J16" s="50"/>
      <c r="K16" s="5">
        <v>39</v>
      </c>
      <c r="L16" s="856"/>
    </row>
    <row r="17" spans="1:12" ht="12.95" thickBot="1">
      <c r="A17" s="45"/>
      <c r="B17" s="6" t="s">
        <v>155</v>
      </c>
      <c r="C17" s="130" t="s">
        <v>15</v>
      </c>
      <c r="D17" s="7"/>
      <c r="E17" s="52"/>
      <c r="F17" s="52"/>
      <c r="G17" s="52"/>
      <c r="H17" s="8"/>
      <c r="I17" s="52"/>
      <c r="J17" s="52"/>
      <c r="K17" s="8"/>
      <c r="L17" s="856"/>
    </row>
    <row r="18" spans="1:12" ht="12.95" thickBot="1">
      <c r="A18" s="45"/>
      <c r="B18" s="6"/>
      <c r="C18" s="9"/>
      <c r="D18" s="818" t="s">
        <v>16</v>
      </c>
      <c r="E18" s="819"/>
      <c r="F18" s="819"/>
      <c r="G18" s="819"/>
      <c r="H18" s="819"/>
      <c r="I18" s="819"/>
      <c r="J18" s="819"/>
      <c r="K18" s="820"/>
      <c r="L18" s="856"/>
    </row>
    <row r="19" spans="1:12" ht="12.95" thickBot="1">
      <c r="A19" s="45"/>
      <c r="B19" s="10"/>
      <c r="C19" s="11"/>
      <c r="D19" s="821" t="s">
        <v>22</v>
      </c>
      <c r="E19" s="822"/>
      <c r="F19" s="822"/>
      <c r="G19" s="822"/>
      <c r="H19" s="822"/>
      <c r="I19" s="822"/>
      <c r="J19" s="822"/>
      <c r="K19" s="823"/>
      <c r="L19" s="856"/>
    </row>
    <row r="20" spans="1:12" ht="23.45" thickBot="1">
      <c r="A20" s="45"/>
      <c r="B20" s="1" t="s">
        <v>27</v>
      </c>
      <c r="C20" s="1"/>
      <c r="D20" s="2" t="s">
        <v>292</v>
      </c>
      <c r="E20" s="2" t="s">
        <v>293</v>
      </c>
      <c r="F20" s="2" t="s">
        <v>294</v>
      </c>
      <c r="G20" s="2" t="s">
        <v>295</v>
      </c>
      <c r="H20" s="2" t="s">
        <v>296</v>
      </c>
      <c r="I20" s="2" t="s">
        <v>297</v>
      </c>
      <c r="J20" s="2" t="s">
        <v>298</v>
      </c>
      <c r="K20" s="2" t="s">
        <v>145</v>
      </c>
      <c r="L20" s="856"/>
    </row>
    <row r="21" spans="1:12" ht="12.95" thickBot="1">
      <c r="A21" s="45"/>
      <c r="B21" s="3" t="s">
        <v>156</v>
      </c>
      <c r="C21" s="4" t="s">
        <v>11</v>
      </c>
      <c r="D21" s="47">
        <v>0.37</v>
      </c>
      <c r="E21" s="52"/>
      <c r="F21" s="50"/>
      <c r="G21" s="50"/>
      <c r="H21" s="47">
        <v>0.31</v>
      </c>
      <c r="I21" s="50"/>
      <c r="J21" s="50"/>
      <c r="K21" s="47">
        <v>0.27</v>
      </c>
      <c r="L21" s="856"/>
    </row>
    <row r="22" spans="1:12" ht="12.95" thickBot="1">
      <c r="A22" s="45"/>
      <c r="B22" s="6"/>
      <c r="C22" s="130" t="s">
        <v>15</v>
      </c>
      <c r="D22" s="7"/>
      <c r="E22" s="52"/>
      <c r="F22" s="52"/>
      <c r="G22" s="52"/>
      <c r="H22" s="8"/>
      <c r="I22" s="52"/>
      <c r="J22" s="52"/>
      <c r="K22" s="8"/>
      <c r="L22" s="856"/>
    </row>
    <row r="23" spans="1:12" ht="12.95" thickBot="1">
      <c r="A23" s="45"/>
      <c r="B23" s="6"/>
      <c r="C23" s="9"/>
      <c r="D23" s="818" t="s">
        <v>16</v>
      </c>
      <c r="E23" s="819"/>
      <c r="F23" s="819"/>
      <c r="G23" s="819"/>
      <c r="H23" s="819"/>
      <c r="I23" s="819"/>
      <c r="J23" s="819"/>
      <c r="K23" s="820"/>
      <c r="L23" s="856"/>
    </row>
    <row r="24" spans="1:12" ht="12.95" thickBot="1">
      <c r="A24" s="45"/>
      <c r="B24" s="10"/>
      <c r="C24" s="11"/>
      <c r="D24" s="821" t="s">
        <v>30</v>
      </c>
      <c r="E24" s="822"/>
      <c r="F24" s="822"/>
      <c r="G24" s="822"/>
      <c r="H24" s="822"/>
      <c r="I24" s="822"/>
      <c r="J24" s="822"/>
      <c r="K24" s="823"/>
      <c r="L24" s="857"/>
    </row>
    <row r="25" spans="1:12" ht="23.45" thickBot="1">
      <c r="A25" s="46"/>
      <c r="B25" s="98" t="s">
        <v>31</v>
      </c>
      <c r="C25" s="98"/>
      <c r="D25" s="99" t="s">
        <v>5</v>
      </c>
      <c r="E25" s="99" t="s">
        <v>293</v>
      </c>
      <c r="F25" s="99" t="s">
        <v>299</v>
      </c>
      <c r="G25" s="99" t="s">
        <v>300</v>
      </c>
      <c r="H25" s="99" t="s">
        <v>301</v>
      </c>
      <c r="I25" s="99" t="s">
        <v>302</v>
      </c>
      <c r="J25" s="99" t="s">
        <v>303</v>
      </c>
      <c r="K25" s="99" t="s">
        <v>145</v>
      </c>
      <c r="L25" s="855"/>
    </row>
    <row r="26" spans="1:12" ht="57.95" thickBot="1">
      <c r="A26" s="45"/>
      <c r="B26" s="100" t="s">
        <v>157</v>
      </c>
      <c r="C26" s="96" t="s">
        <v>11</v>
      </c>
      <c r="D26" s="97" t="s">
        <v>13</v>
      </c>
      <c r="E26" s="100" t="s">
        <v>13</v>
      </c>
      <c r="F26" s="143" t="s">
        <v>304</v>
      </c>
      <c r="G26" s="97" t="s">
        <v>13</v>
      </c>
      <c r="H26" s="97" t="s">
        <v>13</v>
      </c>
      <c r="I26" s="97" t="s">
        <v>13</v>
      </c>
      <c r="J26" s="97" t="s">
        <v>13</v>
      </c>
      <c r="K26" s="97" t="s">
        <v>35</v>
      </c>
      <c r="L26" s="856"/>
    </row>
    <row r="27" spans="1:12" ht="12.95" thickBot="1">
      <c r="A27" s="45"/>
      <c r="B27" s="6"/>
      <c r="C27" s="130" t="s">
        <v>15</v>
      </c>
      <c r="D27" s="7"/>
      <c r="E27" s="8"/>
      <c r="F27" s="8"/>
      <c r="G27" s="8"/>
      <c r="H27" s="8"/>
      <c r="I27" s="8"/>
      <c r="J27" s="8"/>
      <c r="K27" s="8"/>
      <c r="L27" s="856"/>
    </row>
    <row r="28" spans="1:12" ht="12.95" thickBot="1">
      <c r="A28" s="45"/>
      <c r="B28" s="6"/>
      <c r="C28" s="9"/>
      <c r="D28" s="818" t="s">
        <v>36</v>
      </c>
      <c r="E28" s="819"/>
      <c r="F28" s="819"/>
      <c r="G28" s="819"/>
      <c r="H28" s="819"/>
      <c r="I28" s="819"/>
      <c r="J28" s="819"/>
      <c r="K28" s="820"/>
      <c r="L28" s="856"/>
    </row>
    <row r="29" spans="1:12" ht="12.95" thickBot="1">
      <c r="A29" s="45"/>
      <c r="B29" s="10"/>
      <c r="C29" s="11"/>
      <c r="D29" s="821" t="s">
        <v>37</v>
      </c>
      <c r="E29" s="822"/>
      <c r="F29" s="822"/>
      <c r="G29" s="822"/>
      <c r="H29" s="822"/>
      <c r="I29" s="822"/>
      <c r="J29" s="822"/>
      <c r="K29" s="823"/>
      <c r="L29" s="856"/>
    </row>
    <row r="30" spans="1:12" ht="12.95" hidden="1" thickBot="1">
      <c r="A30" s="45"/>
      <c r="B30" s="1" t="s">
        <v>38</v>
      </c>
      <c r="C30" s="1"/>
      <c r="D30" s="2" t="s">
        <v>5</v>
      </c>
      <c r="E30" s="2"/>
      <c r="F30" s="2"/>
      <c r="G30" s="2" t="s">
        <v>7</v>
      </c>
      <c r="H30" s="2"/>
      <c r="I30" s="2"/>
      <c r="J30" s="2"/>
      <c r="K30" s="2" t="s">
        <v>39</v>
      </c>
      <c r="L30" s="856"/>
    </row>
    <row r="31" spans="1:12" ht="12.95" hidden="1" thickBot="1">
      <c r="A31" s="45"/>
      <c r="B31" s="3"/>
      <c r="C31" s="4" t="s">
        <v>11</v>
      </c>
      <c r="D31" s="5"/>
      <c r="E31" s="5"/>
      <c r="F31" s="5"/>
      <c r="G31" s="5"/>
      <c r="H31" s="5"/>
      <c r="I31" s="5"/>
      <c r="J31" s="5"/>
      <c r="K31" s="5"/>
      <c r="L31" s="856"/>
    </row>
    <row r="32" spans="1:12" ht="12.95" hidden="1" thickBot="1">
      <c r="A32" s="45"/>
      <c r="B32" s="6"/>
      <c r="C32" s="130" t="s">
        <v>15</v>
      </c>
      <c r="D32" s="7"/>
      <c r="E32" s="8"/>
      <c r="F32" s="8"/>
      <c r="G32" s="8"/>
      <c r="H32" s="8"/>
      <c r="I32" s="8"/>
      <c r="J32" s="8"/>
      <c r="K32" s="8"/>
      <c r="L32" s="856"/>
    </row>
    <row r="33" spans="1:12" ht="12.95" hidden="1" thickBot="1">
      <c r="A33" s="6"/>
      <c r="B33" s="6"/>
      <c r="C33" s="9"/>
      <c r="D33" s="818" t="s">
        <v>36</v>
      </c>
      <c r="E33" s="819"/>
      <c r="F33" s="819"/>
      <c r="G33" s="819"/>
      <c r="H33" s="819"/>
      <c r="I33" s="819"/>
      <c r="J33" s="819"/>
      <c r="K33" s="820"/>
      <c r="L33" s="856"/>
    </row>
    <row r="34" spans="1:12" ht="12.95" hidden="1" thickBot="1">
      <c r="A34" s="10"/>
      <c r="B34" s="10"/>
      <c r="C34" s="11"/>
      <c r="D34" s="825"/>
      <c r="E34" s="827"/>
      <c r="F34" s="827"/>
      <c r="G34" s="827"/>
      <c r="H34" s="827"/>
      <c r="I34" s="827"/>
      <c r="J34" s="827"/>
      <c r="K34" s="826"/>
      <c r="L34" s="857"/>
    </row>
    <row r="35" spans="1:12" ht="12.95" hidden="1" thickBot="1">
      <c r="A35" s="12"/>
      <c r="B35" s="12"/>
      <c r="C35" s="12"/>
      <c r="D35" s="12"/>
      <c r="E35" s="12"/>
      <c r="F35" s="12"/>
      <c r="G35" s="12"/>
      <c r="H35" s="12"/>
      <c r="I35" s="12"/>
      <c r="J35" s="12"/>
      <c r="K35" s="12"/>
      <c r="L35" s="12"/>
    </row>
    <row r="36" spans="1:12" ht="12.95" hidden="1" thickBot="1">
      <c r="A36" s="12"/>
      <c r="B36" s="12"/>
      <c r="C36" s="12"/>
      <c r="D36" s="12"/>
      <c r="E36" s="12"/>
      <c r="F36" s="12"/>
      <c r="G36" s="12"/>
      <c r="H36" s="12"/>
      <c r="I36" s="12"/>
      <c r="J36" s="12"/>
      <c r="K36" s="12"/>
      <c r="L36" s="12"/>
    </row>
    <row r="37" spans="1:12" ht="23.45" thickBot="1">
      <c r="A37" s="13" t="s">
        <v>40</v>
      </c>
      <c r="B37" s="14" t="s">
        <v>41</v>
      </c>
      <c r="C37" s="14"/>
      <c r="D37" s="2" t="s">
        <v>292</v>
      </c>
      <c r="E37" s="2" t="s">
        <v>293</v>
      </c>
      <c r="F37" s="2" t="s">
        <v>294</v>
      </c>
      <c r="G37" s="2" t="s">
        <v>295</v>
      </c>
      <c r="H37" s="2" t="s">
        <v>296</v>
      </c>
      <c r="I37" s="2" t="s">
        <v>297</v>
      </c>
      <c r="J37" s="2" t="s">
        <v>298</v>
      </c>
      <c r="K37" s="2" t="s">
        <v>145</v>
      </c>
      <c r="L37" s="49" t="s">
        <v>43</v>
      </c>
    </row>
    <row r="38" spans="1:12" ht="57.95" customHeight="1" thickBot="1">
      <c r="A38" s="858" t="s">
        <v>44</v>
      </c>
      <c r="B38" s="3" t="s">
        <v>305</v>
      </c>
      <c r="C38" s="4" t="s">
        <v>11</v>
      </c>
      <c r="D38" s="47">
        <v>0.26</v>
      </c>
      <c r="E38" s="67"/>
      <c r="F38" s="183">
        <v>0.34</v>
      </c>
      <c r="G38" s="47">
        <v>0.42</v>
      </c>
      <c r="H38" s="47">
        <v>0.49</v>
      </c>
      <c r="I38" s="47">
        <v>0.56999999999999995</v>
      </c>
      <c r="J38" s="47">
        <v>0.65</v>
      </c>
      <c r="K38" s="47">
        <v>0.65</v>
      </c>
      <c r="L38" s="853" t="s">
        <v>46</v>
      </c>
    </row>
    <row r="39" spans="1:12">
      <c r="A39" s="859"/>
      <c r="B39" s="6"/>
      <c r="C39" s="130" t="s">
        <v>15</v>
      </c>
      <c r="D39" s="7"/>
      <c r="E39" s="69"/>
      <c r="F39" s="8" t="s">
        <v>306</v>
      </c>
      <c r="G39" s="8"/>
      <c r="H39" s="8"/>
      <c r="I39" s="8"/>
      <c r="J39" s="8"/>
      <c r="K39" s="8"/>
      <c r="L39" s="853"/>
    </row>
    <row r="40" spans="1:12" ht="12.95" thickBot="1">
      <c r="A40" s="859"/>
      <c r="B40" s="6"/>
      <c r="C40" s="9"/>
      <c r="D40" s="818" t="s">
        <v>36</v>
      </c>
      <c r="E40" s="819"/>
      <c r="F40" s="819"/>
      <c r="G40" s="819"/>
      <c r="H40" s="819"/>
      <c r="I40" s="819"/>
      <c r="J40" s="819"/>
      <c r="K40" s="820"/>
      <c r="L40" s="853"/>
    </row>
    <row r="41" spans="1:12" ht="12.95" thickBot="1">
      <c r="A41" s="859"/>
      <c r="B41" s="10"/>
      <c r="C41" s="11"/>
      <c r="D41" s="131"/>
      <c r="E41" s="123"/>
      <c r="F41" s="123"/>
      <c r="G41" s="825" t="s">
        <v>307</v>
      </c>
      <c r="H41" s="827"/>
      <c r="I41" s="827"/>
      <c r="J41" s="827"/>
      <c r="K41" s="826"/>
      <c r="L41" s="853"/>
    </row>
    <row r="42" spans="1:12" ht="23.45" thickBot="1">
      <c r="A42" s="859"/>
      <c r="B42" s="1" t="s">
        <v>48</v>
      </c>
      <c r="C42" s="1"/>
      <c r="D42" s="2" t="s">
        <v>5</v>
      </c>
      <c r="E42" s="2" t="s">
        <v>293</v>
      </c>
      <c r="F42" s="2" t="s">
        <v>294</v>
      </c>
      <c r="G42" s="2" t="s">
        <v>295</v>
      </c>
      <c r="H42" s="2" t="s">
        <v>296</v>
      </c>
      <c r="I42" s="2" t="s">
        <v>297</v>
      </c>
      <c r="J42" s="2" t="s">
        <v>298</v>
      </c>
      <c r="K42" s="2" t="s">
        <v>145</v>
      </c>
      <c r="L42" s="853"/>
    </row>
    <row r="43" spans="1:12" ht="12.95" thickBot="1">
      <c r="A43" s="859"/>
      <c r="B43" s="3" t="s">
        <v>308</v>
      </c>
      <c r="C43" s="4" t="s">
        <v>11</v>
      </c>
      <c r="D43" s="47">
        <v>0.39</v>
      </c>
      <c r="E43" s="66"/>
      <c r="F43" s="50"/>
      <c r="G43" s="50"/>
      <c r="H43" s="47">
        <v>0.51</v>
      </c>
      <c r="I43" s="50"/>
      <c r="J43" s="50"/>
      <c r="K43" s="47">
        <v>0.65</v>
      </c>
      <c r="L43" s="853"/>
    </row>
    <row r="44" spans="1:12" ht="12.95" thickBot="1">
      <c r="A44" s="859"/>
      <c r="B44" s="6"/>
      <c r="C44" s="130" t="s">
        <v>15</v>
      </c>
      <c r="D44" s="7"/>
      <c r="E44" s="69"/>
      <c r="F44" s="69"/>
      <c r="G44" s="52"/>
      <c r="H44" s="8"/>
      <c r="I44" s="52"/>
      <c r="J44" s="52"/>
      <c r="K44" s="8"/>
      <c r="L44" s="853"/>
    </row>
    <row r="45" spans="1:12" ht="12.95" thickBot="1">
      <c r="A45" s="859"/>
      <c r="B45" s="6"/>
      <c r="C45" s="9"/>
      <c r="D45" s="818" t="s">
        <v>36</v>
      </c>
      <c r="E45" s="819"/>
      <c r="F45" s="819"/>
      <c r="G45" s="819"/>
      <c r="H45" s="819"/>
      <c r="I45" s="819"/>
      <c r="J45" s="819"/>
      <c r="K45" s="820"/>
      <c r="L45" s="853"/>
    </row>
    <row r="46" spans="1:12" ht="12.95" thickBot="1">
      <c r="A46" s="859"/>
      <c r="B46" s="10"/>
      <c r="C46" s="11"/>
      <c r="D46" s="821" t="s">
        <v>47</v>
      </c>
      <c r="E46" s="822"/>
      <c r="F46" s="822"/>
      <c r="G46" s="822"/>
      <c r="H46" s="822"/>
      <c r="I46" s="822"/>
      <c r="J46" s="822"/>
      <c r="K46" s="823"/>
      <c r="L46" s="853"/>
    </row>
    <row r="47" spans="1:12" ht="23.45" thickBot="1">
      <c r="A47" s="859"/>
      <c r="B47" s="14" t="s">
        <v>50</v>
      </c>
      <c r="C47" s="14"/>
      <c r="D47" s="15" t="s">
        <v>5</v>
      </c>
      <c r="E47" s="2" t="s">
        <v>293</v>
      </c>
      <c r="F47" s="2" t="s">
        <v>294</v>
      </c>
      <c r="G47" s="2" t="s">
        <v>295</v>
      </c>
      <c r="H47" s="2" t="s">
        <v>296</v>
      </c>
      <c r="I47" s="2" t="s">
        <v>297</v>
      </c>
      <c r="J47" s="2" t="s">
        <v>298</v>
      </c>
      <c r="K47" s="2" t="s">
        <v>145</v>
      </c>
      <c r="L47" s="853"/>
    </row>
    <row r="48" spans="1:12" ht="12.95" thickBot="1">
      <c r="A48" s="859"/>
      <c r="B48" s="3" t="s">
        <v>160</v>
      </c>
      <c r="C48" s="4" t="s">
        <v>11</v>
      </c>
      <c r="D48" s="47">
        <v>0.71</v>
      </c>
      <c r="E48" s="67"/>
      <c r="F48" s="183">
        <v>0.9</v>
      </c>
      <c r="G48" s="47">
        <v>0.91</v>
      </c>
      <c r="H48" s="47">
        <v>0.92</v>
      </c>
      <c r="I48" s="47">
        <v>0.92</v>
      </c>
      <c r="J48" s="47">
        <v>0.93</v>
      </c>
      <c r="K48" s="47">
        <v>0.95</v>
      </c>
      <c r="L48" s="853"/>
    </row>
    <row r="49" spans="1:12">
      <c r="A49" s="859"/>
      <c r="B49" s="6"/>
      <c r="C49" s="130" t="s">
        <v>15</v>
      </c>
      <c r="D49" s="7"/>
      <c r="E49" s="65"/>
      <c r="F49" s="65" t="s">
        <v>309</v>
      </c>
      <c r="G49" s="8"/>
      <c r="H49" s="8"/>
      <c r="I49" s="8"/>
      <c r="J49" s="8"/>
      <c r="K49" s="8"/>
      <c r="L49" s="853"/>
    </row>
    <row r="50" spans="1:12" ht="12.95" thickBot="1">
      <c r="A50" s="859"/>
      <c r="B50" s="6"/>
      <c r="C50" s="9"/>
      <c r="D50" s="818" t="s">
        <v>36</v>
      </c>
      <c r="E50" s="819"/>
      <c r="F50" s="819"/>
      <c r="G50" s="819"/>
      <c r="H50" s="819"/>
      <c r="I50" s="819"/>
      <c r="J50" s="819"/>
      <c r="K50" s="820"/>
      <c r="L50" s="853"/>
    </row>
    <row r="51" spans="1:12" ht="12.95" thickBot="1">
      <c r="A51" s="859"/>
      <c r="B51" s="10"/>
      <c r="C51" s="11"/>
      <c r="D51" s="821" t="s">
        <v>161</v>
      </c>
      <c r="E51" s="822"/>
      <c r="F51" s="822"/>
      <c r="G51" s="822"/>
      <c r="H51" s="822"/>
      <c r="I51" s="822"/>
      <c r="J51" s="822"/>
      <c r="K51" s="823"/>
      <c r="L51" s="853"/>
    </row>
    <row r="52" spans="1:12" ht="23.45" thickBot="1">
      <c r="A52" s="859"/>
      <c r="B52" s="1" t="s">
        <v>52</v>
      </c>
      <c r="C52" s="1"/>
      <c r="D52" s="2" t="s">
        <v>5</v>
      </c>
      <c r="E52" s="2" t="s">
        <v>293</v>
      </c>
      <c r="F52" s="2" t="s">
        <v>294</v>
      </c>
      <c r="G52" s="2" t="s">
        <v>295</v>
      </c>
      <c r="H52" s="2" t="s">
        <v>296</v>
      </c>
      <c r="I52" s="2" t="s">
        <v>297</v>
      </c>
      <c r="J52" s="2" t="s">
        <v>298</v>
      </c>
      <c r="K52" s="2" t="s">
        <v>145</v>
      </c>
      <c r="L52" s="853"/>
    </row>
    <row r="53" spans="1:12" ht="12.95" thickBot="1">
      <c r="A53" s="859"/>
      <c r="B53" s="3" t="s">
        <v>163</v>
      </c>
      <c r="C53" s="4" t="s">
        <v>11</v>
      </c>
      <c r="D53" s="48">
        <v>0.108</v>
      </c>
      <c r="E53" s="64">
        <v>0.108</v>
      </c>
      <c r="F53" s="69"/>
      <c r="G53" s="183">
        <v>0.11</v>
      </c>
      <c r="H53" s="47">
        <v>0.12</v>
      </c>
      <c r="I53" s="183">
        <v>0.13</v>
      </c>
      <c r="J53" s="183">
        <v>0.14000000000000001</v>
      </c>
      <c r="K53" s="47">
        <v>0.15</v>
      </c>
      <c r="L53" s="853"/>
    </row>
    <row r="54" spans="1:12" ht="12.95" thickBot="1">
      <c r="A54" s="859"/>
      <c r="B54" s="6"/>
      <c r="C54" s="130" t="s">
        <v>15</v>
      </c>
      <c r="D54" s="7"/>
      <c r="E54" s="65"/>
      <c r="F54" s="65"/>
      <c r="G54" s="8"/>
      <c r="H54" s="8"/>
      <c r="I54" s="8"/>
      <c r="J54" s="8"/>
      <c r="K54" s="8"/>
      <c r="L54" s="853"/>
    </row>
    <row r="55" spans="1:12" ht="12.95" thickBot="1">
      <c r="A55" s="859"/>
      <c r="B55" s="6"/>
      <c r="C55" s="9"/>
      <c r="D55" s="818" t="s">
        <v>36</v>
      </c>
      <c r="E55" s="819"/>
      <c r="F55" s="819"/>
      <c r="G55" s="819"/>
      <c r="H55" s="819"/>
      <c r="I55" s="819"/>
      <c r="J55" s="819"/>
      <c r="K55" s="820"/>
      <c r="L55" s="853"/>
    </row>
    <row r="56" spans="1:12" ht="12.95" thickBot="1">
      <c r="A56" s="859"/>
      <c r="B56" s="10"/>
      <c r="C56" s="11"/>
      <c r="D56" s="821" t="s">
        <v>310</v>
      </c>
      <c r="E56" s="822"/>
      <c r="F56" s="822"/>
      <c r="G56" s="822"/>
      <c r="H56" s="822"/>
      <c r="I56" s="822"/>
      <c r="J56" s="822"/>
      <c r="K56" s="823"/>
      <c r="L56" s="853"/>
    </row>
    <row r="57" spans="1:12" ht="23.45" thickBot="1">
      <c r="A57" s="859"/>
      <c r="B57" s="14" t="s">
        <v>55</v>
      </c>
      <c r="C57" s="14"/>
      <c r="D57" s="15" t="s">
        <v>5</v>
      </c>
      <c r="E57" s="2" t="s">
        <v>293</v>
      </c>
      <c r="F57" s="2" t="s">
        <v>294</v>
      </c>
      <c r="G57" s="2" t="s">
        <v>295</v>
      </c>
      <c r="H57" s="2" t="s">
        <v>296</v>
      </c>
      <c r="I57" s="2" t="s">
        <v>297</v>
      </c>
      <c r="J57" s="2" t="s">
        <v>298</v>
      </c>
      <c r="K57" s="2" t="s">
        <v>145</v>
      </c>
      <c r="L57" s="853"/>
    </row>
    <row r="58" spans="1:12" ht="46.5" thickBot="1">
      <c r="A58" s="859"/>
      <c r="B58" s="3" t="s">
        <v>311</v>
      </c>
      <c r="C58" s="4" t="s">
        <v>11</v>
      </c>
      <c r="D58" s="5"/>
      <c r="E58" s="65" t="s">
        <v>57</v>
      </c>
      <c r="F58" s="122" t="s">
        <v>57</v>
      </c>
      <c r="G58" s="154" t="s">
        <v>312</v>
      </c>
      <c r="H58" s="154" t="s">
        <v>313</v>
      </c>
      <c r="I58" s="154" t="s">
        <v>314</v>
      </c>
      <c r="J58" s="154" t="s">
        <v>315</v>
      </c>
      <c r="K58" s="154" t="s">
        <v>316</v>
      </c>
      <c r="L58" s="853"/>
    </row>
    <row r="59" spans="1:12" ht="34.5">
      <c r="A59" s="859"/>
      <c r="B59" s="6"/>
      <c r="C59" s="130" t="s">
        <v>15</v>
      </c>
      <c r="D59" s="7"/>
      <c r="E59" s="65"/>
      <c r="F59" s="65" t="s">
        <v>317</v>
      </c>
      <c r="G59" s="8"/>
      <c r="H59" s="8"/>
      <c r="I59" s="8"/>
      <c r="J59" s="8"/>
      <c r="K59" s="8"/>
      <c r="L59" s="853"/>
    </row>
    <row r="60" spans="1:12" ht="12.95" thickBot="1">
      <c r="A60" s="859"/>
      <c r="B60" s="6"/>
      <c r="C60" s="9"/>
      <c r="D60" s="818" t="s">
        <v>36</v>
      </c>
      <c r="E60" s="819"/>
      <c r="F60" s="819"/>
      <c r="G60" s="819"/>
      <c r="H60" s="819"/>
      <c r="I60" s="819"/>
      <c r="J60" s="819"/>
      <c r="K60" s="820"/>
      <c r="L60" s="853"/>
    </row>
    <row r="61" spans="1:12" ht="12.95" thickBot="1">
      <c r="A61" s="6"/>
      <c r="B61" s="10"/>
      <c r="C61" s="11"/>
      <c r="D61" s="821" t="s">
        <v>318</v>
      </c>
      <c r="E61" s="822"/>
      <c r="F61" s="822"/>
      <c r="G61" s="822"/>
      <c r="H61" s="822"/>
      <c r="I61" s="822"/>
      <c r="J61" s="822"/>
      <c r="K61" s="823"/>
      <c r="L61" s="853"/>
    </row>
    <row r="62" spans="1:12" ht="12.95" thickBot="1">
      <c r="A62" s="828" t="s">
        <v>59</v>
      </c>
      <c r="B62" s="127" t="s">
        <v>165</v>
      </c>
      <c r="C62" s="127"/>
      <c r="D62" s="132" t="s">
        <v>61</v>
      </c>
      <c r="E62" s="132"/>
      <c r="F62" s="132"/>
      <c r="G62" s="132" t="s">
        <v>63</v>
      </c>
      <c r="H62" s="18"/>
      <c r="I62" s="18"/>
      <c r="J62" s="18"/>
      <c r="K62" s="832" t="s">
        <v>64</v>
      </c>
      <c r="L62" s="860"/>
    </row>
    <row r="63" spans="1:12" ht="12.95" thickBot="1">
      <c r="A63" s="829"/>
      <c r="B63" s="132"/>
      <c r="C63" s="132"/>
      <c r="D63" s="132"/>
      <c r="E63" s="132"/>
      <c r="F63" s="132"/>
      <c r="G63" s="132"/>
      <c r="H63" s="18"/>
      <c r="I63" s="18"/>
      <c r="J63" s="18"/>
      <c r="K63" s="832"/>
      <c r="L63" s="833"/>
    </row>
    <row r="64" spans="1:12" ht="12.95" thickBot="1">
      <c r="A64" s="828" t="s">
        <v>166</v>
      </c>
      <c r="B64" s="126" t="s">
        <v>167</v>
      </c>
      <c r="C64" s="17"/>
      <c r="D64" s="834"/>
      <c r="E64" s="835"/>
      <c r="F64" s="835"/>
      <c r="G64" s="835"/>
      <c r="H64" s="835"/>
      <c r="I64" s="835"/>
      <c r="J64" s="835"/>
      <c r="K64" s="835"/>
      <c r="L64" s="836"/>
    </row>
    <row r="65" spans="1:12" ht="23.45" thickBot="1">
      <c r="A65" s="829"/>
      <c r="B65" s="132" t="s">
        <v>168</v>
      </c>
      <c r="C65" s="18"/>
      <c r="D65" s="837"/>
      <c r="E65" s="838"/>
      <c r="F65" s="838"/>
      <c r="G65" s="838"/>
      <c r="H65" s="838"/>
      <c r="I65" s="838"/>
      <c r="J65" s="838"/>
      <c r="K65" s="838"/>
      <c r="L65" s="839"/>
    </row>
    <row r="66" spans="1:12" ht="12.95" thickBot="1">
      <c r="A66" s="12"/>
      <c r="B66" s="12"/>
      <c r="C66" s="12"/>
      <c r="D66" s="12"/>
      <c r="E66" s="12"/>
      <c r="F66" s="12"/>
      <c r="G66" s="12"/>
      <c r="H66" s="12"/>
      <c r="I66" s="12"/>
      <c r="J66" s="12"/>
      <c r="K66" s="12"/>
      <c r="L66" s="12"/>
    </row>
    <row r="67" spans="1:12" ht="12.95" hidden="1" thickBot="1">
      <c r="A67" s="12"/>
      <c r="B67" s="12"/>
      <c r="C67" s="12"/>
      <c r="D67" s="12"/>
      <c r="E67" s="12"/>
      <c r="F67" s="12"/>
      <c r="G67" s="12"/>
      <c r="H67" s="12"/>
      <c r="I67" s="12"/>
      <c r="J67" s="12"/>
      <c r="K67" s="12"/>
      <c r="L67" s="12"/>
    </row>
    <row r="68" spans="1:12" ht="12.95" hidden="1" thickBot="1">
      <c r="A68" s="12"/>
      <c r="B68" s="12"/>
      <c r="C68" s="12"/>
      <c r="D68" s="12"/>
      <c r="E68" s="12"/>
      <c r="F68" s="12"/>
      <c r="G68" s="12"/>
      <c r="H68" s="12"/>
      <c r="I68" s="12"/>
      <c r="J68" s="12"/>
      <c r="K68" s="12"/>
      <c r="L68" s="12"/>
    </row>
    <row r="69" spans="1:12" ht="12.95" hidden="1" thickBot="1">
      <c r="A69" s="12"/>
      <c r="B69" s="12"/>
      <c r="C69" s="12"/>
      <c r="D69" s="12"/>
      <c r="E69" s="12"/>
      <c r="F69" s="12"/>
      <c r="G69" s="12"/>
      <c r="H69" s="12"/>
      <c r="I69" s="12"/>
      <c r="J69" s="12"/>
      <c r="K69" s="12"/>
      <c r="L69" s="12"/>
    </row>
    <row r="70" spans="1:12" ht="27.95" customHeight="1" thickBot="1">
      <c r="A70" s="13" t="s">
        <v>69</v>
      </c>
      <c r="B70" s="14" t="s">
        <v>70</v>
      </c>
      <c r="C70" s="58"/>
      <c r="D70" s="15" t="s">
        <v>5</v>
      </c>
      <c r="E70" s="113" t="s">
        <v>293</v>
      </c>
      <c r="F70" s="2" t="s">
        <v>294</v>
      </c>
      <c r="G70" s="2" t="s">
        <v>295</v>
      </c>
      <c r="H70" s="2" t="s">
        <v>296</v>
      </c>
      <c r="I70" s="2" t="s">
        <v>297</v>
      </c>
      <c r="J70" s="2" t="s">
        <v>298</v>
      </c>
      <c r="K70" s="2" t="s">
        <v>145</v>
      </c>
      <c r="L70" s="16" t="s">
        <v>43</v>
      </c>
    </row>
    <row r="71" spans="1:12" ht="140.1" customHeight="1" thickBot="1">
      <c r="A71" s="3" t="s">
        <v>170</v>
      </c>
      <c r="B71" s="3" t="s">
        <v>319</v>
      </c>
      <c r="C71" s="4" t="s">
        <v>11</v>
      </c>
      <c r="D71" s="5" t="s">
        <v>171</v>
      </c>
      <c r="E71" s="79" t="s">
        <v>320</v>
      </c>
      <c r="F71" s="79" t="s">
        <v>321</v>
      </c>
      <c r="G71" s="5" t="s">
        <v>173</v>
      </c>
      <c r="H71" s="5" t="s">
        <v>322</v>
      </c>
      <c r="I71" s="5" t="s">
        <v>175</v>
      </c>
      <c r="J71" s="5" t="s">
        <v>175</v>
      </c>
      <c r="K71" s="5" t="s">
        <v>176</v>
      </c>
      <c r="L71" s="81" t="s">
        <v>76</v>
      </c>
    </row>
    <row r="72" spans="1:12" ht="126.95" thickBot="1">
      <c r="A72" s="851"/>
      <c r="B72" s="6"/>
      <c r="C72" s="130" t="s">
        <v>15</v>
      </c>
      <c r="D72" s="7"/>
      <c r="E72" s="8"/>
      <c r="F72" s="8" t="s">
        <v>323</v>
      </c>
      <c r="G72" s="8"/>
      <c r="H72" s="8"/>
      <c r="I72" s="8"/>
      <c r="J72" s="8"/>
      <c r="K72" s="8"/>
      <c r="L72" s="76"/>
    </row>
    <row r="73" spans="1:12" ht="12.95" thickBot="1">
      <c r="A73" s="851"/>
      <c r="B73" s="6"/>
      <c r="C73" s="818" t="s">
        <v>36</v>
      </c>
      <c r="D73" s="819"/>
      <c r="E73" s="819"/>
      <c r="F73" s="819"/>
      <c r="G73" s="819"/>
      <c r="H73" s="819"/>
      <c r="I73" s="819"/>
      <c r="J73" s="819"/>
      <c r="K73" s="820"/>
      <c r="L73" s="76"/>
    </row>
    <row r="74" spans="1:12" ht="10.5" customHeight="1" thickBot="1">
      <c r="A74" s="851"/>
      <c r="B74" s="10"/>
      <c r="C74" s="821" t="s">
        <v>77</v>
      </c>
      <c r="D74" s="822"/>
      <c r="E74" s="822"/>
      <c r="F74" s="822"/>
      <c r="G74" s="822"/>
      <c r="H74" s="822"/>
      <c r="I74" s="822"/>
      <c r="J74" s="822"/>
      <c r="K74" s="823"/>
      <c r="L74" s="76"/>
    </row>
    <row r="75" spans="1:12" ht="23.45" customHeight="1" thickBot="1">
      <c r="A75" s="851"/>
      <c r="B75" s="1" t="s">
        <v>78</v>
      </c>
      <c r="C75" s="1"/>
      <c r="D75" s="2" t="s">
        <v>5</v>
      </c>
      <c r="E75" s="2" t="s">
        <v>293</v>
      </c>
      <c r="F75" s="2" t="s">
        <v>294</v>
      </c>
      <c r="G75" s="2" t="s">
        <v>295</v>
      </c>
      <c r="H75" s="2" t="s">
        <v>296</v>
      </c>
      <c r="I75" s="2" t="s">
        <v>297</v>
      </c>
      <c r="J75" s="2" t="s">
        <v>298</v>
      </c>
      <c r="K75" s="2" t="s">
        <v>145</v>
      </c>
      <c r="L75" s="852" t="s">
        <v>324</v>
      </c>
    </row>
    <row r="76" spans="1:12" ht="38.1" thickBot="1">
      <c r="A76" s="851"/>
      <c r="B76" s="3" t="s">
        <v>325</v>
      </c>
      <c r="C76" s="20" t="s">
        <v>11</v>
      </c>
      <c r="D76" s="5" t="s">
        <v>178</v>
      </c>
      <c r="E76" s="255" t="s">
        <v>326</v>
      </c>
      <c r="F76" s="79" t="s">
        <v>179</v>
      </c>
      <c r="G76" s="5" t="s">
        <v>180</v>
      </c>
      <c r="H76" s="5" t="s">
        <v>181</v>
      </c>
      <c r="I76" s="5" t="s">
        <v>182</v>
      </c>
      <c r="J76" s="5" t="s">
        <v>183</v>
      </c>
      <c r="K76" s="5" t="s">
        <v>181</v>
      </c>
      <c r="L76" s="853"/>
    </row>
    <row r="77" spans="1:12" ht="57.95" thickBot="1">
      <c r="A77" s="851"/>
      <c r="B77" s="6"/>
      <c r="C77" s="4" t="s">
        <v>15</v>
      </c>
      <c r="D77" s="21"/>
      <c r="E77" s="8"/>
      <c r="F77" s="8" t="s">
        <v>327</v>
      </c>
      <c r="G77" s="8"/>
      <c r="H77" s="8"/>
      <c r="I77" s="8"/>
      <c r="J77" s="8"/>
      <c r="K77" s="8"/>
      <c r="L77" s="853"/>
    </row>
    <row r="78" spans="1:12" ht="12.95" thickBot="1">
      <c r="A78" s="851"/>
      <c r="B78" s="6"/>
      <c r="C78" s="818" t="s">
        <v>36</v>
      </c>
      <c r="D78" s="819"/>
      <c r="E78" s="819"/>
      <c r="F78" s="819"/>
      <c r="G78" s="819"/>
      <c r="H78" s="819"/>
      <c r="I78" s="819"/>
      <c r="J78" s="819"/>
      <c r="K78" s="820"/>
      <c r="L78" s="853"/>
    </row>
    <row r="79" spans="1:12" ht="12.95" thickBot="1">
      <c r="A79" s="851"/>
      <c r="B79" s="10"/>
      <c r="C79" s="821" t="s">
        <v>184</v>
      </c>
      <c r="D79" s="822"/>
      <c r="E79" s="822"/>
      <c r="F79" s="822"/>
      <c r="G79" s="822"/>
      <c r="H79" s="822"/>
      <c r="I79" s="822"/>
      <c r="J79" s="822"/>
      <c r="K79" s="823"/>
      <c r="L79" s="854"/>
    </row>
    <row r="80" spans="1:12" ht="23.45" customHeight="1" thickBot="1">
      <c r="A80" s="851"/>
      <c r="B80" s="1" t="s">
        <v>85</v>
      </c>
      <c r="C80" s="1"/>
      <c r="D80" s="2" t="s">
        <v>5</v>
      </c>
      <c r="E80" s="2" t="s">
        <v>293</v>
      </c>
      <c r="F80" s="2" t="s">
        <v>294</v>
      </c>
      <c r="G80" s="2" t="s">
        <v>295</v>
      </c>
      <c r="H80" s="2" t="s">
        <v>296</v>
      </c>
      <c r="I80" s="2" t="s">
        <v>297</v>
      </c>
      <c r="J80" s="2" t="s">
        <v>298</v>
      </c>
      <c r="K80" s="2" t="s">
        <v>145</v>
      </c>
      <c r="L80" s="852" t="s">
        <v>324</v>
      </c>
    </row>
    <row r="81" spans="1:12" ht="38.1" thickBot="1">
      <c r="A81" s="851"/>
      <c r="B81" s="3" t="s">
        <v>328</v>
      </c>
      <c r="C81" s="20" t="s">
        <v>11</v>
      </c>
      <c r="D81" s="5">
        <v>149</v>
      </c>
      <c r="E81" s="255" t="s">
        <v>326</v>
      </c>
      <c r="F81" s="79">
        <v>151</v>
      </c>
      <c r="G81" s="80">
        <v>160</v>
      </c>
      <c r="H81" s="80">
        <v>180</v>
      </c>
      <c r="I81" s="80">
        <v>180</v>
      </c>
      <c r="J81" s="80">
        <v>180</v>
      </c>
      <c r="K81" s="80">
        <v>180</v>
      </c>
      <c r="L81" s="853"/>
    </row>
    <row r="82" spans="1:12" ht="12.95" thickBot="1">
      <c r="A82" s="851"/>
      <c r="B82" s="6"/>
      <c r="C82" s="4" t="s">
        <v>15</v>
      </c>
      <c r="D82" s="21"/>
      <c r="E82" s="8"/>
      <c r="F82" s="8" t="s">
        <v>329</v>
      </c>
      <c r="G82" s="8"/>
      <c r="H82" s="8"/>
      <c r="I82" s="8"/>
      <c r="J82" s="8"/>
      <c r="K82" s="8"/>
      <c r="L82" s="853"/>
    </row>
    <row r="83" spans="1:12" ht="12.95" thickBot="1">
      <c r="A83" s="851"/>
      <c r="B83" s="6"/>
      <c r="C83" s="818" t="s">
        <v>36</v>
      </c>
      <c r="D83" s="819"/>
      <c r="E83" s="819"/>
      <c r="F83" s="819"/>
      <c r="G83" s="819"/>
      <c r="H83" s="819"/>
      <c r="I83" s="819"/>
      <c r="J83" s="819"/>
      <c r="K83" s="820"/>
      <c r="L83" s="853"/>
    </row>
    <row r="84" spans="1:12" ht="12.95" thickBot="1">
      <c r="A84" s="861"/>
      <c r="B84" s="10"/>
      <c r="C84" s="821" t="s">
        <v>330</v>
      </c>
      <c r="D84" s="822"/>
      <c r="E84" s="822"/>
      <c r="F84" s="822"/>
      <c r="G84" s="822"/>
      <c r="H84" s="822"/>
      <c r="I84" s="822"/>
      <c r="J84" s="822"/>
      <c r="K84" s="823"/>
      <c r="L84" s="854"/>
    </row>
    <row r="85" spans="1:12" ht="25.5" customHeight="1" thickBot="1">
      <c r="A85" s="124" t="s">
        <v>331</v>
      </c>
      <c r="B85" s="1" t="s">
        <v>88</v>
      </c>
      <c r="C85" s="1"/>
      <c r="D85" s="2" t="s">
        <v>5</v>
      </c>
      <c r="E85" s="2" t="s">
        <v>293</v>
      </c>
      <c r="F85" s="2" t="s">
        <v>294</v>
      </c>
      <c r="G85" s="2" t="s">
        <v>295</v>
      </c>
      <c r="H85" s="2" t="s">
        <v>296</v>
      </c>
      <c r="I85" s="2" t="s">
        <v>297</v>
      </c>
      <c r="J85" s="2" t="s">
        <v>298</v>
      </c>
      <c r="K85" s="2" t="s">
        <v>145</v>
      </c>
      <c r="L85" s="852" t="s">
        <v>324</v>
      </c>
    </row>
    <row r="86" spans="1:12" ht="54.95" customHeight="1" thickBot="1">
      <c r="A86" s="844"/>
      <c r="B86" s="81" t="s">
        <v>332</v>
      </c>
      <c r="C86" s="20" t="s">
        <v>11</v>
      </c>
      <c r="D86" s="82">
        <v>409</v>
      </c>
      <c r="E86" s="255" t="s">
        <v>326</v>
      </c>
      <c r="F86" s="121">
        <v>420</v>
      </c>
      <c r="G86" s="83">
        <v>420</v>
      </c>
      <c r="H86" s="83">
        <v>450</v>
      </c>
      <c r="I86" s="83">
        <v>450</v>
      </c>
      <c r="J86" s="83">
        <v>450</v>
      </c>
      <c r="K86" s="83">
        <v>450</v>
      </c>
      <c r="L86" s="853"/>
    </row>
    <row r="87" spans="1:12" ht="12.95" thickBot="1">
      <c r="A87" s="844"/>
      <c r="B87" s="76"/>
      <c r="C87" s="4" t="s">
        <v>15</v>
      </c>
      <c r="D87" s="21"/>
      <c r="E87" s="8"/>
      <c r="F87" s="8">
        <v>543</v>
      </c>
      <c r="G87" s="8"/>
      <c r="H87" s="8"/>
      <c r="I87" s="8"/>
      <c r="J87" s="8"/>
      <c r="K87" s="8"/>
      <c r="L87" s="853"/>
    </row>
    <row r="88" spans="1:12" ht="12.95" thickBot="1">
      <c r="A88" s="844"/>
      <c r="B88" s="76"/>
      <c r="C88" s="846" t="s">
        <v>36</v>
      </c>
      <c r="D88" s="847"/>
      <c r="E88" s="847"/>
      <c r="F88" s="847"/>
      <c r="G88" s="847"/>
      <c r="H88" s="847"/>
      <c r="I88" s="847"/>
      <c r="J88" s="847"/>
      <c r="K88" s="848"/>
      <c r="L88" s="854"/>
    </row>
    <row r="89" spans="1:12" ht="12.95" thickBot="1">
      <c r="A89" s="844"/>
      <c r="B89" s="10"/>
      <c r="C89" s="131"/>
      <c r="D89" s="827" t="s">
        <v>333</v>
      </c>
      <c r="E89" s="827"/>
      <c r="F89" s="827"/>
      <c r="G89" s="827"/>
      <c r="H89" s="827"/>
      <c r="I89" s="827"/>
      <c r="J89" s="827"/>
      <c r="K89" s="826"/>
      <c r="L89" s="119"/>
    </row>
    <row r="90" spans="1:12" ht="23.1" customHeight="1" thickBot="1">
      <c r="A90" s="844"/>
      <c r="B90" s="1" t="s">
        <v>90</v>
      </c>
      <c r="C90" s="1"/>
      <c r="D90" s="2" t="s">
        <v>5</v>
      </c>
      <c r="E90" s="2" t="s">
        <v>293</v>
      </c>
      <c r="F90" s="2" t="s">
        <v>294</v>
      </c>
      <c r="G90" s="2" t="s">
        <v>295</v>
      </c>
      <c r="H90" s="2" t="s">
        <v>296</v>
      </c>
      <c r="I90" s="2" t="s">
        <v>297</v>
      </c>
      <c r="J90" s="2" t="s">
        <v>298</v>
      </c>
      <c r="K90" s="2" t="s">
        <v>145</v>
      </c>
      <c r="L90" s="852" t="s">
        <v>334</v>
      </c>
    </row>
    <row r="91" spans="1:12" ht="38.1" thickBot="1">
      <c r="A91" s="844"/>
      <c r="B91" s="3" t="s">
        <v>190</v>
      </c>
      <c r="C91" s="20" t="s">
        <v>11</v>
      </c>
      <c r="D91" s="5">
        <v>0</v>
      </c>
      <c r="E91" s="255" t="s">
        <v>326</v>
      </c>
      <c r="F91" s="79">
        <v>46</v>
      </c>
      <c r="G91" s="5" t="s">
        <v>335</v>
      </c>
      <c r="H91" s="5" t="s">
        <v>335</v>
      </c>
      <c r="I91" s="5" t="s">
        <v>335</v>
      </c>
      <c r="J91" s="5" t="s">
        <v>335</v>
      </c>
      <c r="K91" s="5" t="s">
        <v>335</v>
      </c>
      <c r="L91" s="853"/>
    </row>
    <row r="92" spans="1:12" ht="12.95" thickBot="1">
      <c r="A92" s="844"/>
      <c r="B92" s="6"/>
      <c r="C92" s="4" t="s">
        <v>15</v>
      </c>
      <c r="D92" s="57"/>
      <c r="E92" s="8"/>
      <c r="F92" s="8">
        <v>4</v>
      </c>
      <c r="G92" s="8"/>
      <c r="H92" s="8"/>
      <c r="I92" s="8"/>
      <c r="J92" s="8"/>
      <c r="K92" s="8"/>
      <c r="L92" s="854"/>
    </row>
    <row r="93" spans="1:12" ht="12.95" thickBot="1">
      <c r="A93" s="844"/>
      <c r="B93" s="6"/>
      <c r="C93" s="846" t="s">
        <v>36</v>
      </c>
      <c r="D93" s="847"/>
      <c r="E93" s="847"/>
      <c r="F93" s="847"/>
      <c r="G93" s="847"/>
      <c r="H93" s="847"/>
      <c r="I93" s="847"/>
      <c r="J93" s="847"/>
      <c r="K93" s="848"/>
      <c r="L93" s="53"/>
    </row>
    <row r="94" spans="1:12" ht="12.95" thickBot="1">
      <c r="A94" s="844"/>
      <c r="B94" s="10"/>
      <c r="C94" s="131"/>
      <c r="D94" s="827"/>
      <c r="E94" s="827"/>
      <c r="F94" s="827"/>
      <c r="G94" s="827"/>
      <c r="H94" s="827"/>
      <c r="I94" s="827"/>
      <c r="J94" s="827"/>
      <c r="K94" s="826"/>
      <c r="L94" s="53"/>
    </row>
    <row r="95" spans="1:12" ht="25.5" customHeight="1" thickBot="1">
      <c r="A95" s="844"/>
      <c r="B95" s="1" t="s">
        <v>191</v>
      </c>
      <c r="C95" s="1"/>
      <c r="D95" s="2" t="s">
        <v>5</v>
      </c>
      <c r="E95" s="2" t="s">
        <v>293</v>
      </c>
      <c r="F95" s="2" t="s">
        <v>294</v>
      </c>
      <c r="G95" s="2" t="s">
        <v>295</v>
      </c>
      <c r="H95" s="2" t="s">
        <v>296</v>
      </c>
      <c r="I95" s="2" t="s">
        <v>297</v>
      </c>
      <c r="J95" s="2" t="s">
        <v>298</v>
      </c>
      <c r="K95" s="2" t="s">
        <v>145</v>
      </c>
      <c r="L95" s="53"/>
    </row>
    <row r="96" spans="1:12" ht="94.5" customHeight="1" thickBot="1">
      <c r="A96" s="844"/>
      <c r="B96" s="3" t="s">
        <v>336</v>
      </c>
      <c r="C96" s="20" t="s">
        <v>11</v>
      </c>
      <c r="D96" s="5" t="s">
        <v>193</v>
      </c>
      <c r="E96" s="79" t="s">
        <v>337</v>
      </c>
      <c r="F96" s="154" t="s">
        <v>338</v>
      </c>
      <c r="G96" s="5" t="s">
        <v>196</v>
      </c>
      <c r="H96" s="5" t="s">
        <v>196</v>
      </c>
      <c r="I96" s="5" t="s">
        <v>196</v>
      </c>
      <c r="J96" s="5" t="s">
        <v>196</v>
      </c>
      <c r="K96" s="5" t="s">
        <v>196</v>
      </c>
      <c r="L96" s="53"/>
    </row>
    <row r="97" spans="1:12" ht="126" customHeight="1" thickBot="1">
      <c r="A97" s="844"/>
      <c r="B97" s="6"/>
      <c r="C97" s="4" t="s">
        <v>15</v>
      </c>
      <c r="D97" s="57"/>
      <c r="E97" s="8"/>
      <c r="F97" s="8" t="s">
        <v>339</v>
      </c>
      <c r="G97" s="8"/>
      <c r="H97" s="8"/>
      <c r="I97" s="8"/>
      <c r="J97" s="8"/>
      <c r="K97" s="8"/>
      <c r="L97" s="53"/>
    </row>
    <row r="98" spans="1:12" ht="12.95" thickBot="1">
      <c r="A98" s="844"/>
      <c r="B98" s="6"/>
      <c r="C98" s="846" t="s">
        <v>36</v>
      </c>
      <c r="D98" s="847"/>
      <c r="E98" s="847"/>
      <c r="F98" s="847"/>
      <c r="G98" s="847"/>
      <c r="H98" s="847"/>
      <c r="I98" s="847"/>
      <c r="J98" s="847"/>
      <c r="K98" s="848"/>
      <c r="L98" s="53"/>
    </row>
    <row r="99" spans="1:12" ht="12.95" thickBot="1">
      <c r="A99" s="844"/>
      <c r="B99" s="10"/>
      <c r="C99" s="131"/>
      <c r="D99" s="827"/>
      <c r="E99" s="827"/>
      <c r="F99" s="827"/>
      <c r="G99" s="827"/>
      <c r="H99" s="827"/>
      <c r="I99" s="827"/>
      <c r="J99" s="827"/>
      <c r="K99" s="826"/>
      <c r="L99" s="53"/>
    </row>
    <row r="100" spans="1:12" ht="25.5" customHeight="1" thickBot="1">
      <c r="A100" s="844"/>
      <c r="B100" s="1" t="s">
        <v>197</v>
      </c>
      <c r="C100" s="1"/>
      <c r="D100" s="2" t="s">
        <v>5</v>
      </c>
      <c r="E100" s="2" t="s">
        <v>293</v>
      </c>
      <c r="F100" s="2" t="s">
        <v>294</v>
      </c>
      <c r="G100" s="2" t="s">
        <v>295</v>
      </c>
      <c r="H100" s="2" t="s">
        <v>296</v>
      </c>
      <c r="I100" s="2" t="s">
        <v>297</v>
      </c>
      <c r="J100" s="2" t="s">
        <v>298</v>
      </c>
      <c r="K100" s="2" t="s">
        <v>145</v>
      </c>
      <c r="L100" s="53"/>
    </row>
    <row r="101" spans="1:12" ht="104.1" thickBot="1">
      <c r="A101" s="844"/>
      <c r="B101" s="3" t="s">
        <v>340</v>
      </c>
      <c r="C101" s="20" t="s">
        <v>11</v>
      </c>
      <c r="D101" s="5" t="s">
        <v>199</v>
      </c>
      <c r="E101" s="8" t="s">
        <v>341</v>
      </c>
      <c r="F101" s="154" t="s">
        <v>342</v>
      </c>
      <c r="G101" s="8" t="s">
        <v>201</v>
      </c>
      <c r="H101" s="8" t="s">
        <v>201</v>
      </c>
      <c r="I101" s="8" t="s">
        <v>201</v>
      </c>
      <c r="J101" s="8" t="s">
        <v>202</v>
      </c>
      <c r="K101" s="8" t="s">
        <v>202</v>
      </c>
      <c r="L101" s="53"/>
    </row>
    <row r="102" spans="1:12" ht="57.95" thickBot="1">
      <c r="A102" s="844"/>
      <c r="B102" s="6"/>
      <c r="C102" s="4" t="s">
        <v>15</v>
      </c>
      <c r="D102" s="57"/>
      <c r="E102" s="8"/>
      <c r="F102" s="8" t="s">
        <v>343</v>
      </c>
      <c r="G102" s="8"/>
      <c r="H102" s="8"/>
      <c r="I102" s="8"/>
      <c r="J102" s="8"/>
      <c r="K102" s="8"/>
      <c r="L102" s="53"/>
    </row>
    <row r="103" spans="1:12" ht="12.95" thickBot="1">
      <c r="A103" s="844"/>
      <c r="B103" s="6"/>
      <c r="C103" s="846" t="s">
        <v>36</v>
      </c>
      <c r="D103" s="847"/>
      <c r="E103" s="847"/>
      <c r="F103" s="847"/>
      <c r="G103" s="847"/>
      <c r="H103" s="847"/>
      <c r="I103" s="847"/>
      <c r="J103" s="847"/>
      <c r="K103" s="848"/>
      <c r="L103" s="53"/>
    </row>
    <row r="104" spans="1:12" ht="12.95" thickBot="1">
      <c r="A104" s="844"/>
      <c r="B104" s="10"/>
      <c r="C104" s="131"/>
      <c r="D104" s="827"/>
      <c r="E104" s="827"/>
      <c r="F104" s="827"/>
      <c r="G104" s="827"/>
      <c r="H104" s="827"/>
      <c r="I104" s="827"/>
      <c r="J104" s="827"/>
      <c r="K104" s="826"/>
      <c r="L104" s="53"/>
    </row>
    <row r="105" spans="1:12" ht="23.1" customHeight="1" thickBot="1">
      <c r="A105" s="844"/>
      <c r="B105" s="1" t="s">
        <v>203</v>
      </c>
      <c r="C105" s="1"/>
      <c r="D105" s="2" t="s">
        <v>5</v>
      </c>
      <c r="E105" s="2" t="s">
        <v>293</v>
      </c>
      <c r="F105" s="2" t="s">
        <v>294</v>
      </c>
      <c r="G105" s="2" t="s">
        <v>295</v>
      </c>
      <c r="H105" s="2" t="s">
        <v>296</v>
      </c>
      <c r="I105" s="2" t="s">
        <v>297</v>
      </c>
      <c r="J105" s="2" t="s">
        <v>298</v>
      </c>
      <c r="K105" s="2" t="s">
        <v>145</v>
      </c>
      <c r="L105" s="53"/>
    </row>
    <row r="106" spans="1:12" ht="57.95" thickBot="1">
      <c r="A106" s="844"/>
      <c r="B106" s="3" t="s">
        <v>204</v>
      </c>
      <c r="C106" s="20" t="s">
        <v>11</v>
      </c>
      <c r="D106" s="5" t="s">
        <v>205</v>
      </c>
      <c r="E106" s="79" t="s">
        <v>344</v>
      </c>
      <c r="F106" s="79" t="s">
        <v>345</v>
      </c>
      <c r="G106" s="5" t="s">
        <v>208</v>
      </c>
      <c r="H106" s="5" t="s">
        <v>209</v>
      </c>
      <c r="I106" s="5" t="s">
        <v>209</v>
      </c>
      <c r="J106" s="5" t="s">
        <v>210</v>
      </c>
      <c r="K106" s="5" t="s">
        <v>210</v>
      </c>
      <c r="L106" s="53"/>
    </row>
    <row r="107" spans="1:12" ht="57.95" thickBot="1">
      <c r="A107" s="844"/>
      <c r="B107" s="6"/>
      <c r="C107" s="4" t="s">
        <v>15</v>
      </c>
      <c r="D107" s="57"/>
      <c r="E107" s="8"/>
      <c r="F107" s="8" t="s">
        <v>346</v>
      </c>
      <c r="G107" s="8"/>
      <c r="H107" s="8"/>
      <c r="I107" s="8"/>
      <c r="J107" s="8"/>
      <c r="K107" s="8"/>
      <c r="L107" s="53"/>
    </row>
    <row r="108" spans="1:12" ht="12.95" thickBot="1">
      <c r="A108" s="844"/>
      <c r="B108" s="6"/>
      <c r="C108" s="846" t="s">
        <v>36</v>
      </c>
      <c r="D108" s="847"/>
      <c r="E108" s="847"/>
      <c r="F108" s="847"/>
      <c r="G108" s="847"/>
      <c r="H108" s="847"/>
      <c r="I108" s="847"/>
      <c r="J108" s="847"/>
      <c r="K108" s="848"/>
      <c r="L108" s="74"/>
    </row>
    <row r="109" spans="1:12" ht="12.95" thickBot="1">
      <c r="A109" s="844"/>
      <c r="B109" s="6"/>
      <c r="C109" s="169"/>
      <c r="D109" s="827"/>
      <c r="E109" s="827"/>
      <c r="F109" s="827"/>
      <c r="G109" s="827"/>
      <c r="H109" s="827"/>
      <c r="I109" s="827"/>
      <c r="J109" s="827"/>
      <c r="K109" s="826"/>
      <c r="L109" s="74"/>
    </row>
    <row r="110" spans="1:12" ht="23.1" customHeight="1" thickBot="1">
      <c r="A110" s="844"/>
      <c r="B110" s="73" t="s">
        <v>211</v>
      </c>
      <c r="C110" s="14"/>
      <c r="D110" s="15" t="s">
        <v>5</v>
      </c>
      <c r="E110" s="2" t="s">
        <v>293</v>
      </c>
      <c r="F110" s="2" t="s">
        <v>294</v>
      </c>
      <c r="G110" s="2" t="s">
        <v>295</v>
      </c>
      <c r="H110" s="2" t="s">
        <v>296</v>
      </c>
      <c r="I110" s="2" t="s">
        <v>297</v>
      </c>
      <c r="J110" s="2" t="s">
        <v>298</v>
      </c>
      <c r="K110" s="2" t="s">
        <v>145</v>
      </c>
      <c r="L110" s="75"/>
    </row>
    <row r="111" spans="1:12" ht="35.1" thickBot="1">
      <c r="A111" s="844"/>
      <c r="B111" s="3" t="s">
        <v>347</v>
      </c>
      <c r="C111" s="20" t="s">
        <v>11</v>
      </c>
      <c r="D111" s="5">
        <v>0</v>
      </c>
      <c r="E111" s="79" t="s">
        <v>348</v>
      </c>
      <c r="F111" s="79" t="s">
        <v>348</v>
      </c>
      <c r="G111" s="5" t="s">
        <v>349</v>
      </c>
      <c r="H111" s="5" t="s">
        <v>349</v>
      </c>
      <c r="I111" s="5" t="s">
        <v>349</v>
      </c>
      <c r="J111" s="5" t="s">
        <v>349</v>
      </c>
      <c r="K111" s="5" t="s">
        <v>349</v>
      </c>
      <c r="L111" s="53"/>
    </row>
    <row r="112" spans="1:12" ht="35.1" thickBot="1">
      <c r="A112" s="844"/>
      <c r="B112" s="6"/>
      <c r="C112" s="4" t="s">
        <v>15</v>
      </c>
      <c r="D112" s="54"/>
      <c r="E112" s="8"/>
      <c r="F112" s="8" t="s">
        <v>350</v>
      </c>
      <c r="G112" s="8"/>
      <c r="H112" s="8"/>
      <c r="I112" s="8"/>
      <c r="J112" s="8"/>
      <c r="K112" s="8"/>
      <c r="L112" s="53"/>
    </row>
    <row r="113" spans="1:12" ht="12.95" thickBot="1">
      <c r="A113" s="844"/>
      <c r="B113" s="6"/>
      <c r="C113" s="70" t="s">
        <v>36</v>
      </c>
      <c r="D113" s="71"/>
      <c r="E113" s="71"/>
      <c r="F113" s="71"/>
      <c r="G113" s="71"/>
      <c r="H113" s="71"/>
      <c r="I113" s="71"/>
      <c r="J113" s="71"/>
      <c r="K113" s="72"/>
      <c r="L113" s="53"/>
    </row>
    <row r="114" spans="1:12" ht="12.95" thickBot="1">
      <c r="A114" s="844"/>
      <c r="B114" s="10"/>
      <c r="C114" s="131"/>
      <c r="D114" s="123"/>
      <c r="E114" s="123"/>
      <c r="F114" s="123"/>
      <c r="G114" s="123"/>
      <c r="H114" s="123"/>
      <c r="I114" s="123"/>
      <c r="J114" s="123"/>
      <c r="K114" s="65"/>
      <c r="L114" s="53"/>
    </row>
    <row r="115" spans="1:12" ht="23.1" customHeight="1" thickBot="1">
      <c r="A115" s="844"/>
      <c r="B115" s="1" t="s">
        <v>212</v>
      </c>
      <c r="C115" s="1"/>
      <c r="D115" s="2" t="s">
        <v>5</v>
      </c>
      <c r="E115" s="2" t="s">
        <v>293</v>
      </c>
      <c r="F115" s="2" t="s">
        <v>294</v>
      </c>
      <c r="G115" s="2" t="s">
        <v>295</v>
      </c>
      <c r="H115" s="2" t="s">
        <v>296</v>
      </c>
      <c r="I115" s="2" t="s">
        <v>297</v>
      </c>
      <c r="J115" s="2" t="s">
        <v>298</v>
      </c>
      <c r="K115" s="2" t="s">
        <v>145</v>
      </c>
      <c r="L115" s="53"/>
    </row>
    <row r="116" spans="1:12" ht="24.75" customHeight="1" thickBot="1">
      <c r="A116" s="844"/>
      <c r="B116" s="3" t="s">
        <v>213</v>
      </c>
      <c r="C116" s="20" t="s">
        <v>11</v>
      </c>
      <c r="D116" s="5" t="s">
        <v>13</v>
      </c>
      <c r="E116" s="84"/>
      <c r="F116" s="85"/>
      <c r="G116" s="5" t="s">
        <v>349</v>
      </c>
      <c r="H116" s="5" t="s">
        <v>349</v>
      </c>
      <c r="I116" s="5" t="s">
        <v>349</v>
      </c>
      <c r="J116" s="5" t="s">
        <v>349</v>
      </c>
      <c r="K116" s="5" t="s">
        <v>349</v>
      </c>
      <c r="L116" s="53"/>
    </row>
    <row r="117" spans="1:12" ht="12.95" thickBot="1">
      <c r="A117" s="844"/>
      <c r="B117" s="6"/>
      <c r="C117" s="4" t="s">
        <v>15</v>
      </c>
      <c r="D117" s="57"/>
      <c r="E117" s="256"/>
      <c r="F117" s="256"/>
      <c r="G117" s="8"/>
      <c r="H117" s="8"/>
      <c r="I117" s="8"/>
      <c r="J117" s="8"/>
      <c r="K117" s="8"/>
      <c r="L117" s="53"/>
    </row>
    <row r="118" spans="1:12" ht="12.95" thickBot="1">
      <c r="A118" s="844"/>
      <c r="B118" s="6"/>
      <c r="C118" s="846" t="s">
        <v>36</v>
      </c>
      <c r="D118" s="847"/>
      <c r="E118" s="847"/>
      <c r="F118" s="847"/>
      <c r="G118" s="847"/>
      <c r="H118" s="847"/>
      <c r="I118" s="847"/>
      <c r="J118" s="847"/>
      <c r="K118" s="848"/>
      <c r="L118" s="53"/>
    </row>
    <row r="119" spans="1:12" ht="12.95" thickBot="1">
      <c r="A119" s="845"/>
      <c r="B119" s="10"/>
      <c r="C119" s="131"/>
      <c r="D119" s="827"/>
      <c r="E119" s="827"/>
      <c r="F119" s="827"/>
      <c r="G119" s="827"/>
      <c r="H119" s="827"/>
      <c r="I119" s="827"/>
      <c r="J119" s="827"/>
      <c r="K119" s="826"/>
      <c r="L119" s="53"/>
    </row>
    <row r="120" spans="1:12" ht="12.95" thickBot="1">
      <c r="A120" s="828" t="s">
        <v>214</v>
      </c>
      <c r="B120" s="127" t="s">
        <v>215</v>
      </c>
      <c r="C120" s="127"/>
      <c r="D120" s="127" t="s">
        <v>61</v>
      </c>
      <c r="E120" s="127"/>
      <c r="F120" s="127"/>
      <c r="G120" s="127" t="s">
        <v>63</v>
      </c>
      <c r="H120" s="56"/>
      <c r="I120" s="56"/>
      <c r="J120" s="56"/>
      <c r="K120" s="850" t="s">
        <v>64</v>
      </c>
      <c r="L120" s="849"/>
    </row>
    <row r="121" spans="1:12" ht="12.95" thickBot="1">
      <c r="A121" s="829"/>
      <c r="B121" s="132"/>
      <c r="C121" s="132"/>
      <c r="D121" s="132"/>
      <c r="E121" s="132"/>
      <c r="F121" s="132"/>
      <c r="G121" s="132"/>
      <c r="H121" s="18"/>
      <c r="I121" s="18"/>
      <c r="J121" s="18"/>
      <c r="K121" s="832"/>
      <c r="L121" s="833"/>
    </row>
    <row r="122" spans="1:12" ht="13.5" customHeight="1" thickBot="1">
      <c r="A122" s="828" t="s">
        <v>166</v>
      </c>
      <c r="B122" s="126" t="s">
        <v>167</v>
      </c>
      <c r="C122" s="17"/>
      <c r="D122" s="834"/>
      <c r="E122" s="835"/>
      <c r="F122" s="835"/>
      <c r="G122" s="835"/>
      <c r="H122" s="835"/>
      <c r="I122" s="835"/>
      <c r="J122" s="835"/>
      <c r="K122" s="835"/>
      <c r="L122" s="836"/>
    </row>
    <row r="123" spans="1:12" ht="23.45" thickBot="1">
      <c r="A123" s="829"/>
      <c r="B123" s="132" t="s">
        <v>168</v>
      </c>
      <c r="C123" s="18"/>
      <c r="D123" s="837"/>
      <c r="E123" s="838"/>
      <c r="F123" s="838"/>
      <c r="G123" s="838"/>
      <c r="H123" s="838"/>
      <c r="I123" s="838"/>
      <c r="J123" s="838"/>
      <c r="K123" s="838"/>
      <c r="L123" s="839"/>
    </row>
    <row r="124" spans="1:12" ht="12.95" hidden="1" thickBot="1">
      <c r="A124" s="12"/>
      <c r="B124" s="12"/>
      <c r="C124" s="12"/>
      <c r="D124" s="12"/>
      <c r="E124" s="12"/>
      <c r="F124" s="12"/>
      <c r="G124" s="12"/>
      <c r="H124" s="12"/>
      <c r="I124" s="12"/>
      <c r="J124" s="12"/>
      <c r="K124" s="12"/>
      <c r="L124" s="12"/>
    </row>
    <row r="125" spans="1:12" ht="12.95" hidden="1" thickBot="1">
      <c r="A125" s="12"/>
      <c r="B125" s="12"/>
      <c r="C125" s="12"/>
      <c r="D125" s="12"/>
      <c r="E125" s="12"/>
      <c r="F125" s="12"/>
      <c r="G125" s="12"/>
      <c r="H125" s="12"/>
      <c r="I125" s="12"/>
      <c r="J125" s="12"/>
      <c r="K125" s="12"/>
      <c r="L125" s="12"/>
    </row>
    <row r="126" spans="1:12" ht="32.1" customHeight="1" thickBot="1">
      <c r="A126" s="124" t="s">
        <v>95</v>
      </c>
      <c r="B126" s="14" t="s">
        <v>96</v>
      </c>
      <c r="C126" s="14"/>
      <c r="D126" s="15" t="s">
        <v>5</v>
      </c>
      <c r="E126" s="2" t="s">
        <v>293</v>
      </c>
      <c r="F126" s="2" t="s">
        <v>294</v>
      </c>
      <c r="G126" s="2" t="s">
        <v>295</v>
      </c>
      <c r="H126" s="2" t="s">
        <v>296</v>
      </c>
      <c r="I126" s="2" t="s">
        <v>297</v>
      </c>
      <c r="J126" s="2" t="s">
        <v>298</v>
      </c>
      <c r="K126" s="2" t="s">
        <v>145</v>
      </c>
      <c r="L126" s="16" t="s">
        <v>43</v>
      </c>
    </row>
    <row r="127" spans="1:12" ht="46.5" thickBot="1">
      <c r="A127" s="87" t="s">
        <v>351</v>
      </c>
      <c r="B127" s="88" t="s">
        <v>352</v>
      </c>
      <c r="C127" s="4" t="s">
        <v>11</v>
      </c>
      <c r="D127" s="5"/>
      <c r="E127" s="52"/>
      <c r="F127" s="52"/>
      <c r="G127" s="8" t="s">
        <v>217</v>
      </c>
      <c r="H127" s="5" t="s">
        <v>353</v>
      </c>
      <c r="I127" s="5" t="s">
        <v>353</v>
      </c>
      <c r="J127" s="5" t="s">
        <v>353</v>
      </c>
      <c r="K127" s="5" t="s">
        <v>353</v>
      </c>
      <c r="L127" s="840" t="s">
        <v>218</v>
      </c>
    </row>
    <row r="128" spans="1:12" ht="12.95" thickBot="1">
      <c r="A128" s="76"/>
      <c r="B128" s="89"/>
      <c r="C128" s="129" t="s">
        <v>15</v>
      </c>
      <c r="D128" s="7"/>
      <c r="E128" s="52"/>
      <c r="F128" s="52"/>
      <c r="G128" s="8"/>
      <c r="H128" s="8"/>
      <c r="I128" s="8"/>
      <c r="J128" s="8"/>
      <c r="K128" s="8"/>
      <c r="L128" s="841"/>
    </row>
    <row r="129" spans="1:12" ht="12.95" thickBot="1">
      <c r="A129" s="76"/>
      <c r="B129" s="89"/>
      <c r="C129" s="818" t="s">
        <v>36</v>
      </c>
      <c r="D129" s="819"/>
      <c r="E129" s="819"/>
      <c r="F129" s="819"/>
      <c r="G129" s="819"/>
      <c r="H129" s="819"/>
      <c r="I129" s="819"/>
      <c r="J129" s="819"/>
      <c r="K129" s="820"/>
      <c r="L129" s="841"/>
    </row>
    <row r="130" spans="1:12" ht="12.95" thickBot="1">
      <c r="A130" s="76"/>
      <c r="B130" s="90"/>
      <c r="C130" s="821"/>
      <c r="D130" s="822"/>
      <c r="E130" s="822"/>
      <c r="F130" s="822"/>
      <c r="G130" s="822"/>
      <c r="H130" s="822"/>
      <c r="I130" s="822"/>
      <c r="J130" s="822"/>
      <c r="K130" s="823"/>
      <c r="L130" s="841"/>
    </row>
    <row r="131" spans="1:12" ht="24.95" customHeight="1" thickBot="1">
      <c r="A131" s="853"/>
      <c r="B131" s="1" t="s">
        <v>101</v>
      </c>
      <c r="C131" s="1"/>
      <c r="D131" s="2" t="s">
        <v>5</v>
      </c>
      <c r="E131" s="2" t="s">
        <v>293</v>
      </c>
      <c r="F131" s="2" t="s">
        <v>294</v>
      </c>
      <c r="G131" s="2" t="s">
        <v>295</v>
      </c>
      <c r="H131" s="2" t="s">
        <v>296</v>
      </c>
      <c r="I131" s="2" t="s">
        <v>297</v>
      </c>
      <c r="J131" s="2" t="s">
        <v>298</v>
      </c>
      <c r="K131" s="2" t="s">
        <v>145</v>
      </c>
      <c r="L131" s="841"/>
    </row>
    <row r="132" spans="1:12" ht="35.1" thickBot="1">
      <c r="A132" s="853"/>
      <c r="B132" s="88" t="s">
        <v>354</v>
      </c>
      <c r="C132" s="20" t="s">
        <v>11</v>
      </c>
      <c r="D132" s="5"/>
      <c r="E132" s="52"/>
      <c r="F132" s="50"/>
      <c r="G132" s="5" t="s">
        <v>353</v>
      </c>
      <c r="H132" s="5" t="s">
        <v>353</v>
      </c>
      <c r="I132" s="5" t="s">
        <v>353</v>
      </c>
      <c r="J132" s="5" t="s">
        <v>353</v>
      </c>
      <c r="K132" s="5" t="s">
        <v>353</v>
      </c>
      <c r="L132" s="841"/>
    </row>
    <row r="133" spans="1:12" ht="12.95" thickBot="1">
      <c r="A133" s="853"/>
      <c r="B133" s="89"/>
      <c r="C133" s="4" t="s">
        <v>15</v>
      </c>
      <c r="D133" s="21"/>
      <c r="E133" s="52"/>
      <c r="F133" s="52"/>
      <c r="G133" s="8"/>
      <c r="H133" s="8"/>
      <c r="I133" s="8"/>
      <c r="J133" s="8"/>
      <c r="K133" s="8"/>
      <c r="L133" s="841"/>
    </row>
    <row r="134" spans="1:12" ht="12.95" thickBot="1">
      <c r="A134" s="853"/>
      <c r="B134" s="89"/>
      <c r="C134" s="818" t="s">
        <v>36</v>
      </c>
      <c r="D134" s="819"/>
      <c r="E134" s="819"/>
      <c r="F134" s="819"/>
      <c r="G134" s="819"/>
      <c r="H134" s="819"/>
      <c r="I134" s="819"/>
      <c r="J134" s="819"/>
      <c r="K134" s="820"/>
      <c r="L134" s="841"/>
    </row>
    <row r="135" spans="1:12" ht="12.95" thickBot="1">
      <c r="A135" s="853"/>
      <c r="B135" s="90"/>
      <c r="C135" s="821" t="s">
        <v>104</v>
      </c>
      <c r="D135" s="822"/>
      <c r="E135" s="822"/>
      <c r="F135" s="822"/>
      <c r="G135" s="822"/>
      <c r="H135" s="822"/>
      <c r="I135" s="822"/>
      <c r="J135" s="822"/>
      <c r="K135" s="823"/>
      <c r="L135" s="841"/>
    </row>
    <row r="136" spans="1:12" ht="27.6" customHeight="1" thickBot="1">
      <c r="A136" s="853"/>
      <c r="B136" s="1" t="s">
        <v>106</v>
      </c>
      <c r="C136" s="1"/>
      <c r="D136" s="2" t="s">
        <v>5</v>
      </c>
      <c r="E136" s="2" t="s">
        <v>293</v>
      </c>
      <c r="F136" s="2" t="s">
        <v>294</v>
      </c>
      <c r="G136" s="2" t="s">
        <v>295</v>
      </c>
      <c r="H136" s="2" t="s">
        <v>296</v>
      </c>
      <c r="I136" s="2" t="s">
        <v>297</v>
      </c>
      <c r="J136" s="2" t="s">
        <v>298</v>
      </c>
      <c r="K136" s="2" t="s">
        <v>145</v>
      </c>
      <c r="L136" s="841"/>
    </row>
    <row r="137" spans="1:12" ht="35.450000000000003" customHeight="1" thickBot="1">
      <c r="A137" s="853"/>
      <c r="B137" s="88" t="s">
        <v>107</v>
      </c>
      <c r="C137" s="128" t="s">
        <v>11</v>
      </c>
      <c r="D137" s="24"/>
      <c r="E137" s="52"/>
      <c r="F137" s="50"/>
      <c r="G137" s="5" t="s">
        <v>353</v>
      </c>
      <c r="H137" s="5" t="s">
        <v>353</v>
      </c>
      <c r="I137" s="5" t="s">
        <v>353</v>
      </c>
      <c r="J137" s="5" t="s">
        <v>353</v>
      </c>
      <c r="K137" s="5" t="s">
        <v>353</v>
      </c>
      <c r="L137" s="841"/>
    </row>
    <row r="138" spans="1:12" ht="12.95" thickBot="1">
      <c r="A138" s="853"/>
      <c r="B138" s="89"/>
      <c r="C138" s="4" t="s">
        <v>15</v>
      </c>
      <c r="D138" s="52"/>
      <c r="E138" s="52"/>
      <c r="F138" s="52"/>
      <c r="G138" s="8"/>
      <c r="H138" s="8"/>
      <c r="I138" s="8"/>
      <c r="J138" s="8"/>
      <c r="K138" s="8"/>
      <c r="L138" s="841"/>
    </row>
    <row r="139" spans="1:12" ht="12.95" thickBot="1">
      <c r="A139" s="853"/>
      <c r="B139" s="89"/>
      <c r="C139" s="818" t="s">
        <v>36</v>
      </c>
      <c r="D139" s="819"/>
      <c r="E139" s="819"/>
      <c r="F139" s="819"/>
      <c r="G139" s="819"/>
      <c r="H139" s="819"/>
      <c r="I139" s="819"/>
      <c r="J139" s="819"/>
      <c r="K139" s="820"/>
      <c r="L139" s="841"/>
    </row>
    <row r="140" spans="1:12" ht="12.95" thickBot="1">
      <c r="A140" s="853"/>
      <c r="B140" s="90"/>
      <c r="C140" s="821" t="s">
        <v>108</v>
      </c>
      <c r="D140" s="822"/>
      <c r="E140" s="822"/>
      <c r="F140" s="822"/>
      <c r="G140" s="822"/>
      <c r="H140" s="822"/>
      <c r="I140" s="822"/>
      <c r="J140" s="822"/>
      <c r="K140" s="823"/>
      <c r="L140" s="842"/>
    </row>
    <row r="141" spans="1:12" ht="14.45" hidden="1" customHeight="1" thickBot="1">
      <c r="A141" s="853"/>
      <c r="B141" s="12"/>
      <c r="C141" s="12"/>
      <c r="D141" s="28"/>
      <c r="E141" s="28"/>
      <c r="F141" s="28"/>
      <c r="G141" s="28"/>
      <c r="H141" s="28"/>
      <c r="I141" s="28"/>
      <c r="J141" s="28"/>
      <c r="K141" s="28"/>
      <c r="L141" s="28"/>
    </row>
    <row r="142" spans="1:12" ht="12.95" hidden="1" customHeight="1" thickBot="1">
      <c r="A142" s="853"/>
    </row>
    <row r="143" spans="1:12" ht="12.95" hidden="1" customHeight="1" thickBot="1">
      <c r="A143" s="853"/>
    </row>
    <row r="144" spans="1:12" ht="12.95" hidden="1" customHeight="1">
      <c r="A144" s="853"/>
    </row>
    <row r="145" spans="1:12" ht="12.95" hidden="1" customHeight="1" thickBot="1">
      <c r="A145" s="853"/>
      <c r="B145" s="12"/>
      <c r="C145" s="12"/>
      <c r="D145" s="12"/>
      <c r="E145" s="12"/>
      <c r="F145" s="12"/>
      <c r="G145" s="12"/>
      <c r="H145" s="12"/>
      <c r="I145" s="12"/>
      <c r="J145" s="12"/>
      <c r="K145" s="12"/>
      <c r="L145" s="12"/>
    </row>
    <row r="146" spans="1:12" ht="23.45" thickBot="1">
      <c r="A146" s="853"/>
      <c r="B146" s="14" t="s">
        <v>355</v>
      </c>
      <c r="C146" s="14"/>
      <c r="D146" s="15" t="s">
        <v>5</v>
      </c>
      <c r="E146" s="2" t="s">
        <v>293</v>
      </c>
      <c r="F146" s="2" t="s">
        <v>294</v>
      </c>
      <c r="G146" s="2" t="s">
        <v>295</v>
      </c>
      <c r="H146" s="2" t="s">
        <v>296</v>
      </c>
      <c r="I146" s="2" t="s">
        <v>297</v>
      </c>
      <c r="J146" s="2" t="s">
        <v>298</v>
      </c>
      <c r="K146" s="2" t="s">
        <v>145</v>
      </c>
      <c r="L146" s="16" t="s">
        <v>43</v>
      </c>
    </row>
    <row r="147" spans="1:12" ht="92.45" thickBot="1">
      <c r="A147" s="853"/>
      <c r="B147" s="88" t="s">
        <v>356</v>
      </c>
      <c r="C147" s="4" t="s">
        <v>11</v>
      </c>
      <c r="D147" s="50"/>
      <c r="E147" s="79" t="s">
        <v>357</v>
      </c>
      <c r="F147" s="154" t="s">
        <v>358</v>
      </c>
      <c r="G147" s="5" t="s">
        <v>225</v>
      </c>
      <c r="H147" s="5" t="s">
        <v>225</v>
      </c>
      <c r="I147" s="5" t="s">
        <v>225</v>
      </c>
      <c r="J147" s="5" t="s">
        <v>225</v>
      </c>
      <c r="K147" s="5" t="s">
        <v>225</v>
      </c>
      <c r="L147" s="840" t="s">
        <v>115</v>
      </c>
    </row>
    <row r="148" spans="1:12" ht="12.95" thickBot="1">
      <c r="A148" s="6"/>
      <c r="B148" s="89"/>
      <c r="C148" s="129" t="s">
        <v>15</v>
      </c>
      <c r="D148" s="7"/>
      <c r="E148" s="8"/>
      <c r="F148" s="52"/>
      <c r="G148" s="8"/>
      <c r="H148" s="8"/>
      <c r="I148" s="8"/>
      <c r="J148" s="8"/>
      <c r="K148" s="8"/>
      <c r="L148" s="841"/>
    </row>
    <row r="149" spans="1:12" ht="12.95" thickBot="1">
      <c r="A149" s="51"/>
      <c r="B149" s="89"/>
      <c r="C149" s="818" t="s">
        <v>36</v>
      </c>
      <c r="D149" s="819"/>
      <c r="E149" s="819"/>
      <c r="F149" s="819"/>
      <c r="G149" s="819"/>
      <c r="H149" s="819"/>
      <c r="I149" s="819"/>
      <c r="J149" s="819"/>
      <c r="K149" s="820"/>
      <c r="L149" s="841"/>
    </row>
    <row r="150" spans="1:12" ht="12.95" thickBot="1">
      <c r="A150" s="51" t="s">
        <v>237</v>
      </c>
      <c r="B150" s="90"/>
      <c r="C150" s="821" t="s">
        <v>104</v>
      </c>
      <c r="D150" s="822"/>
      <c r="E150" s="822"/>
      <c r="F150" s="822"/>
      <c r="G150" s="822"/>
      <c r="H150" s="822"/>
      <c r="I150" s="822"/>
      <c r="J150" s="822"/>
      <c r="K150" s="823"/>
      <c r="L150" s="841"/>
    </row>
    <row r="151" spans="1:12" ht="12.95" hidden="1" customHeight="1" thickBot="1">
      <c r="A151" s="851"/>
      <c r="B151" s="1" t="s">
        <v>120</v>
      </c>
      <c r="C151" s="1"/>
      <c r="D151" s="2" t="s">
        <v>5</v>
      </c>
      <c r="E151" s="2"/>
      <c r="F151" s="2"/>
      <c r="G151" s="2" t="s">
        <v>7</v>
      </c>
      <c r="H151" s="2"/>
      <c r="I151" s="2"/>
      <c r="J151" s="2"/>
      <c r="K151" s="2" t="s">
        <v>39</v>
      </c>
      <c r="L151" s="841"/>
    </row>
    <row r="152" spans="1:12" ht="12.95" hidden="1" customHeight="1" thickBot="1">
      <c r="A152" s="851"/>
      <c r="B152" s="3"/>
      <c r="C152" s="128" t="s">
        <v>11</v>
      </c>
      <c r="D152" s="24"/>
      <c r="E152" s="5"/>
      <c r="F152" s="5"/>
      <c r="G152" s="5"/>
      <c r="H152" s="5"/>
      <c r="I152" s="5"/>
      <c r="J152" s="5"/>
      <c r="K152" s="5"/>
      <c r="L152" s="841"/>
    </row>
    <row r="153" spans="1:12" ht="12.95" hidden="1" customHeight="1" thickBot="1">
      <c r="A153" s="851"/>
      <c r="B153" s="6"/>
      <c r="C153" s="4" t="s">
        <v>15</v>
      </c>
      <c r="D153" s="7"/>
      <c r="E153" s="8"/>
      <c r="F153" s="8"/>
      <c r="G153" s="8"/>
      <c r="H153" s="8"/>
      <c r="I153" s="8"/>
      <c r="J153" s="8"/>
      <c r="K153" s="8"/>
      <c r="L153" s="841"/>
    </row>
    <row r="154" spans="1:12" ht="12.95" hidden="1" customHeight="1" thickBot="1">
      <c r="A154" s="851"/>
      <c r="B154" s="6"/>
      <c r="C154" s="818" t="s">
        <v>36</v>
      </c>
      <c r="D154" s="819"/>
      <c r="E154" s="819"/>
      <c r="F154" s="819"/>
      <c r="G154" s="819"/>
      <c r="H154" s="819"/>
      <c r="I154" s="819"/>
      <c r="J154" s="819"/>
      <c r="K154" s="820"/>
      <c r="L154" s="841"/>
    </row>
    <row r="155" spans="1:12" ht="12.95" hidden="1" customHeight="1" thickBot="1">
      <c r="A155" s="851"/>
      <c r="B155" s="10"/>
      <c r="C155" s="821"/>
      <c r="D155" s="822"/>
      <c r="E155" s="822"/>
      <c r="F155" s="822"/>
      <c r="G155" s="822"/>
      <c r="H155" s="822"/>
      <c r="I155" s="822"/>
      <c r="J155" s="822"/>
      <c r="K155" s="823"/>
      <c r="L155" s="842"/>
    </row>
    <row r="156" spans="1:12" ht="23.1" customHeight="1" thickBot="1">
      <c r="A156" s="851"/>
      <c r="B156" s="1" t="s">
        <v>359</v>
      </c>
      <c r="C156" s="1"/>
      <c r="D156" s="2" t="s">
        <v>5</v>
      </c>
      <c r="E156" s="2" t="s">
        <v>293</v>
      </c>
      <c r="F156" s="2" t="s">
        <v>294</v>
      </c>
      <c r="G156" s="2" t="s">
        <v>295</v>
      </c>
      <c r="H156" s="2" t="s">
        <v>296</v>
      </c>
      <c r="I156" s="2" t="s">
        <v>297</v>
      </c>
      <c r="J156" s="2" t="s">
        <v>298</v>
      </c>
      <c r="K156" s="2" t="s">
        <v>145</v>
      </c>
      <c r="L156" s="53"/>
    </row>
    <row r="157" spans="1:12" ht="23.45" thickBot="1">
      <c r="A157" s="851"/>
      <c r="B157" s="3" t="s">
        <v>230</v>
      </c>
      <c r="C157" s="20"/>
      <c r="D157" s="5" t="s">
        <v>349</v>
      </c>
      <c r="E157" s="52"/>
      <c r="F157" s="50"/>
      <c r="G157" s="5" t="s">
        <v>349</v>
      </c>
      <c r="H157" s="5" t="s">
        <v>349</v>
      </c>
      <c r="I157" s="5" t="s">
        <v>349</v>
      </c>
      <c r="J157" s="5" t="s">
        <v>349</v>
      </c>
      <c r="K157" s="5" t="s">
        <v>349</v>
      </c>
      <c r="L157" s="53"/>
    </row>
    <row r="158" spans="1:12" ht="12.95" thickBot="1">
      <c r="A158" s="851"/>
      <c r="B158" s="6"/>
      <c r="C158" s="4" t="s">
        <v>15</v>
      </c>
      <c r="D158" s="54"/>
      <c r="E158" s="52"/>
      <c r="F158" s="52"/>
      <c r="G158" s="8"/>
      <c r="H158" s="8"/>
      <c r="I158" s="8"/>
      <c r="J158" s="8"/>
      <c r="K158" s="8"/>
      <c r="L158" s="53"/>
    </row>
    <row r="159" spans="1:12" ht="12.95" thickBot="1">
      <c r="A159" s="851"/>
      <c r="B159" s="6"/>
      <c r="C159" s="846" t="s">
        <v>36</v>
      </c>
      <c r="D159" s="847"/>
      <c r="E159" s="847"/>
      <c r="F159" s="847"/>
      <c r="G159" s="847"/>
      <c r="H159" s="847"/>
      <c r="I159" s="847"/>
      <c r="J159" s="847"/>
      <c r="K159" s="848"/>
      <c r="L159" s="53"/>
    </row>
    <row r="160" spans="1:12" ht="12.95" thickBot="1">
      <c r="A160" s="851"/>
      <c r="B160" s="10"/>
      <c r="C160" s="131"/>
      <c r="D160" s="827"/>
      <c r="E160" s="827"/>
      <c r="F160" s="827"/>
      <c r="G160" s="827"/>
      <c r="H160" s="827"/>
      <c r="I160" s="827"/>
      <c r="J160" s="827"/>
      <c r="K160" s="826"/>
      <c r="L160" s="53"/>
    </row>
    <row r="161" spans="1:12" ht="12.95" thickBot="1">
      <c r="A161" s="828" t="s">
        <v>360</v>
      </c>
      <c r="B161" s="127" t="s">
        <v>232</v>
      </c>
      <c r="C161" s="127"/>
      <c r="D161" s="127" t="s">
        <v>61</v>
      </c>
      <c r="E161" s="127"/>
      <c r="F161" s="127"/>
      <c r="G161" s="127" t="s">
        <v>63</v>
      </c>
      <c r="H161" s="56"/>
      <c r="I161" s="56"/>
      <c r="J161" s="56"/>
      <c r="K161" s="830" t="s">
        <v>64</v>
      </c>
      <c r="L161" s="849"/>
    </row>
    <row r="162" spans="1:12" ht="12.95" thickBot="1">
      <c r="A162" s="829"/>
      <c r="B162" s="132"/>
      <c r="C162" s="132"/>
      <c r="D162" s="132"/>
      <c r="E162" s="132"/>
      <c r="F162" s="132"/>
      <c r="G162" s="132"/>
      <c r="H162" s="18"/>
      <c r="I162" s="18"/>
      <c r="J162" s="18"/>
      <c r="K162" s="832"/>
      <c r="L162" s="833"/>
    </row>
    <row r="163" spans="1:12" ht="13.5" customHeight="1" thickBot="1">
      <c r="A163" s="828" t="s">
        <v>166</v>
      </c>
      <c r="B163" s="126" t="s">
        <v>167</v>
      </c>
      <c r="C163" s="17"/>
      <c r="D163" s="834"/>
      <c r="E163" s="835"/>
      <c r="F163" s="835"/>
      <c r="G163" s="835"/>
      <c r="H163" s="835"/>
      <c r="I163" s="835"/>
      <c r="J163" s="835"/>
      <c r="K163" s="835"/>
      <c r="L163" s="836"/>
    </row>
    <row r="164" spans="1:12" ht="23.45" thickBot="1">
      <c r="A164" s="829"/>
      <c r="B164" s="132" t="s">
        <v>168</v>
      </c>
      <c r="C164" s="18"/>
      <c r="D164" s="837"/>
      <c r="E164" s="838"/>
      <c r="F164" s="838"/>
      <c r="G164" s="838"/>
      <c r="H164" s="838"/>
      <c r="I164" s="838"/>
      <c r="J164" s="838"/>
      <c r="K164" s="838"/>
      <c r="L164" s="839"/>
    </row>
    <row r="165" spans="1:12" ht="12.95" hidden="1" thickBot="1">
      <c r="A165" s="12"/>
      <c r="B165" s="12"/>
      <c r="C165" s="12"/>
      <c r="D165" s="28"/>
      <c r="E165" s="28"/>
      <c r="F165" s="28"/>
      <c r="G165" s="28"/>
      <c r="H165" s="28"/>
      <c r="I165" s="28"/>
      <c r="J165" s="28"/>
      <c r="K165" s="28"/>
      <c r="L165" s="28"/>
    </row>
    <row r="166" spans="1:12" ht="12.95" hidden="1" thickBot="1"/>
    <row r="167" spans="1:12" ht="12.95" hidden="1" thickBot="1"/>
    <row r="168" spans="1:12" ht="12.95" hidden="1" thickBot="1"/>
    <row r="169" spans="1:12" ht="12.95" hidden="1" thickBot="1">
      <c r="A169" s="12"/>
      <c r="B169" s="12"/>
      <c r="C169" s="12"/>
      <c r="D169" s="12"/>
      <c r="E169" s="12"/>
      <c r="F169" s="12"/>
      <c r="G169" s="12"/>
      <c r="H169" s="12"/>
      <c r="I169" s="12"/>
      <c r="J169" s="12"/>
      <c r="K169" s="12"/>
      <c r="L169" s="12"/>
    </row>
    <row r="170" spans="1:12" ht="12.95" hidden="1" thickBot="1">
      <c r="A170" s="13" t="s">
        <v>95</v>
      </c>
      <c r="B170" s="14" t="s">
        <v>96</v>
      </c>
      <c r="C170" s="14"/>
      <c r="D170" s="15" t="s">
        <v>5</v>
      </c>
      <c r="E170" s="15"/>
      <c r="F170" s="15"/>
      <c r="G170" s="15" t="s">
        <v>7</v>
      </c>
      <c r="H170" s="15"/>
      <c r="I170" s="15"/>
      <c r="J170" s="15"/>
      <c r="K170" s="15" t="s">
        <v>123</v>
      </c>
      <c r="L170" s="16" t="s">
        <v>43</v>
      </c>
    </row>
    <row r="171" spans="1:12" ht="12.95" hidden="1" thickBot="1">
      <c r="A171" s="3"/>
      <c r="B171" s="3"/>
      <c r="C171" s="4" t="s">
        <v>11</v>
      </c>
      <c r="D171" s="5"/>
      <c r="E171" s="5"/>
      <c r="F171" s="5"/>
      <c r="G171" s="5"/>
      <c r="H171" s="5"/>
      <c r="I171" s="5"/>
      <c r="J171" s="5"/>
      <c r="K171" s="5"/>
      <c r="L171" s="852"/>
    </row>
    <row r="172" spans="1:12" ht="12.95" hidden="1" thickBot="1">
      <c r="A172" s="6"/>
      <c r="B172" s="6"/>
      <c r="C172" s="129" t="s">
        <v>15</v>
      </c>
      <c r="D172" s="7"/>
      <c r="E172" s="8"/>
      <c r="F172" s="8"/>
      <c r="G172" s="8"/>
      <c r="H172" s="8"/>
      <c r="I172" s="8"/>
      <c r="J172" s="8"/>
      <c r="K172" s="8"/>
      <c r="L172" s="853"/>
    </row>
    <row r="173" spans="1:12" ht="12.95" hidden="1" thickBot="1">
      <c r="A173" s="6"/>
      <c r="B173" s="6"/>
      <c r="C173" s="818" t="s">
        <v>36</v>
      </c>
      <c r="D173" s="819"/>
      <c r="E173" s="819"/>
      <c r="F173" s="819"/>
      <c r="G173" s="819"/>
      <c r="H173" s="819"/>
      <c r="I173" s="819"/>
      <c r="J173" s="819"/>
      <c r="K173" s="820"/>
      <c r="L173" s="853"/>
    </row>
    <row r="174" spans="1:12" ht="12.95" hidden="1" thickBot="1">
      <c r="A174" s="6"/>
      <c r="B174" s="10"/>
      <c r="C174" s="821"/>
      <c r="D174" s="822"/>
      <c r="E174" s="822"/>
      <c r="F174" s="822"/>
      <c r="G174" s="822"/>
      <c r="H174" s="822"/>
      <c r="I174" s="822"/>
      <c r="J174" s="822"/>
      <c r="K174" s="823"/>
      <c r="L174" s="853"/>
    </row>
    <row r="175" spans="1:12" ht="12.95" hidden="1" thickBot="1">
      <c r="A175" s="6"/>
      <c r="B175" s="1" t="s">
        <v>101</v>
      </c>
      <c r="C175" s="1"/>
      <c r="D175" s="2" t="s">
        <v>5</v>
      </c>
      <c r="E175" s="2"/>
      <c r="F175" s="2"/>
      <c r="G175" s="2" t="s">
        <v>7</v>
      </c>
      <c r="H175" s="2"/>
      <c r="I175" s="2"/>
      <c r="J175" s="2"/>
      <c r="K175" s="2" t="s">
        <v>39</v>
      </c>
      <c r="L175" s="853"/>
    </row>
    <row r="176" spans="1:12" ht="12.95" hidden="1" thickBot="1">
      <c r="A176" s="6"/>
      <c r="B176" s="3"/>
      <c r="C176" s="20" t="s">
        <v>11</v>
      </c>
      <c r="D176" s="5"/>
      <c r="E176" s="5"/>
      <c r="F176" s="5"/>
      <c r="G176" s="5"/>
      <c r="H176" s="5"/>
      <c r="I176" s="5"/>
      <c r="J176" s="5"/>
      <c r="K176" s="5"/>
      <c r="L176" s="853"/>
    </row>
    <row r="177" spans="1:12" ht="12.95" hidden="1" thickBot="1">
      <c r="A177" s="6"/>
      <c r="B177" s="6"/>
      <c r="C177" s="4" t="s">
        <v>15</v>
      </c>
      <c r="D177" s="21"/>
      <c r="E177" s="8"/>
      <c r="F177" s="8"/>
      <c r="G177" s="8"/>
      <c r="H177" s="8"/>
      <c r="I177" s="8"/>
      <c r="J177" s="8"/>
      <c r="K177" s="8"/>
      <c r="L177" s="853"/>
    </row>
    <row r="178" spans="1:12" ht="12.95" hidden="1" thickBot="1">
      <c r="A178" s="6"/>
      <c r="B178" s="6"/>
      <c r="C178" s="818" t="s">
        <v>36</v>
      </c>
      <c r="D178" s="819"/>
      <c r="E178" s="819"/>
      <c r="F178" s="819"/>
      <c r="G178" s="819"/>
      <c r="H178" s="819"/>
      <c r="I178" s="819"/>
      <c r="J178" s="819"/>
      <c r="K178" s="820"/>
      <c r="L178" s="853"/>
    </row>
    <row r="179" spans="1:12" ht="12.95" hidden="1" thickBot="1">
      <c r="A179" s="10"/>
      <c r="B179" s="10"/>
      <c r="C179" s="821"/>
      <c r="D179" s="822"/>
      <c r="E179" s="822"/>
      <c r="F179" s="822"/>
      <c r="G179" s="822"/>
      <c r="H179" s="822"/>
      <c r="I179" s="822"/>
      <c r="J179" s="822"/>
      <c r="K179" s="823"/>
      <c r="L179" s="853"/>
    </row>
    <row r="180" spans="1:12" ht="12.95" hidden="1" thickBot="1">
      <c r="A180" s="125" t="s">
        <v>124</v>
      </c>
      <c r="B180" s="1" t="s">
        <v>106</v>
      </c>
      <c r="C180" s="1"/>
      <c r="D180" s="2" t="s">
        <v>5</v>
      </c>
      <c r="E180" s="2"/>
      <c r="F180" s="2"/>
      <c r="G180" s="2" t="s">
        <v>7</v>
      </c>
      <c r="H180" s="2"/>
      <c r="I180" s="2"/>
      <c r="J180" s="2"/>
      <c r="K180" s="2" t="s">
        <v>39</v>
      </c>
      <c r="L180" s="853"/>
    </row>
    <row r="181" spans="1:12" ht="12.95" hidden="1" thickBot="1">
      <c r="A181" s="133"/>
      <c r="B181" s="3"/>
      <c r="C181" s="128" t="s">
        <v>11</v>
      </c>
      <c r="D181" s="24"/>
      <c r="E181" s="5"/>
      <c r="F181" s="5"/>
      <c r="G181" s="5"/>
      <c r="H181" s="5"/>
      <c r="I181" s="5"/>
      <c r="J181" s="5"/>
      <c r="K181" s="5"/>
      <c r="L181" s="853"/>
    </row>
    <row r="182" spans="1:12" ht="12.95" hidden="1" thickBot="1">
      <c r="A182" s="22"/>
      <c r="B182" s="6"/>
      <c r="C182" s="4" t="s">
        <v>15</v>
      </c>
      <c r="D182" s="7"/>
      <c r="E182" s="8"/>
      <c r="F182" s="8"/>
      <c r="G182" s="8"/>
      <c r="H182" s="8"/>
      <c r="I182" s="8"/>
      <c r="J182" s="8"/>
      <c r="K182" s="8"/>
      <c r="L182" s="853"/>
    </row>
    <row r="183" spans="1:12" ht="12.95" hidden="1" thickBot="1">
      <c r="A183" s="22"/>
      <c r="B183" s="6"/>
      <c r="C183" s="818" t="s">
        <v>36</v>
      </c>
      <c r="D183" s="819"/>
      <c r="E183" s="819"/>
      <c r="F183" s="819"/>
      <c r="G183" s="819"/>
      <c r="H183" s="819"/>
      <c r="I183" s="819"/>
      <c r="J183" s="819"/>
      <c r="K183" s="820"/>
      <c r="L183" s="853"/>
    </row>
    <row r="184" spans="1:12" ht="12.95" hidden="1" thickBot="1">
      <c r="A184" s="23"/>
      <c r="B184" s="10"/>
      <c r="C184" s="821"/>
      <c r="D184" s="822"/>
      <c r="E184" s="822"/>
      <c r="F184" s="822"/>
      <c r="G184" s="822"/>
      <c r="H184" s="822"/>
      <c r="I184" s="822"/>
      <c r="J184" s="822"/>
      <c r="K184" s="823"/>
      <c r="L184" s="854"/>
    </row>
    <row r="185" spans="1:12" ht="12.95" hidden="1" thickBot="1">
      <c r="A185" s="828" t="s">
        <v>125</v>
      </c>
      <c r="B185" s="127" t="s">
        <v>60</v>
      </c>
      <c r="C185" s="127"/>
      <c r="D185" s="127" t="s">
        <v>61</v>
      </c>
      <c r="E185" s="127"/>
      <c r="F185" s="127"/>
      <c r="G185" s="127" t="s">
        <v>63</v>
      </c>
      <c r="H185" s="56"/>
      <c r="I185" s="56"/>
      <c r="J185" s="56"/>
      <c r="K185" s="830" t="s">
        <v>64</v>
      </c>
      <c r="L185" s="849"/>
    </row>
    <row r="186" spans="1:12" ht="12.95" hidden="1" thickBot="1">
      <c r="A186" s="829"/>
      <c r="B186" s="132"/>
      <c r="C186" s="132"/>
      <c r="D186" s="132"/>
      <c r="E186" s="132"/>
      <c r="F186" s="132"/>
      <c r="G186" s="132"/>
      <c r="H186" s="18"/>
      <c r="I186" s="18"/>
      <c r="J186" s="18"/>
      <c r="K186" s="832"/>
      <c r="L186" s="833"/>
    </row>
    <row r="187" spans="1:12" ht="12.95" hidden="1" thickBot="1">
      <c r="A187" s="828" t="s">
        <v>66</v>
      </c>
      <c r="B187" s="127" t="s">
        <v>67</v>
      </c>
      <c r="C187" s="17"/>
      <c r="D187" s="834"/>
      <c r="E187" s="835"/>
      <c r="F187" s="835"/>
      <c r="G187" s="835"/>
      <c r="H187" s="835"/>
      <c r="I187" s="835"/>
      <c r="J187" s="835"/>
      <c r="K187" s="835"/>
      <c r="L187" s="836"/>
    </row>
    <row r="188" spans="1:12" ht="12.95" hidden="1" thickBot="1">
      <c r="A188" s="829"/>
      <c r="B188" s="132"/>
      <c r="C188" s="18"/>
      <c r="D188" s="837"/>
      <c r="E188" s="838"/>
      <c r="F188" s="838"/>
      <c r="G188" s="838"/>
      <c r="H188" s="838"/>
      <c r="I188" s="838"/>
      <c r="J188" s="838"/>
      <c r="K188" s="838"/>
      <c r="L188" s="839"/>
    </row>
    <row r="189" spans="1:12" ht="12.95" hidden="1" thickBot="1">
      <c r="A189" s="12"/>
      <c r="B189" s="12"/>
      <c r="C189" s="12"/>
      <c r="D189" s="28"/>
      <c r="E189" s="28"/>
      <c r="F189" s="28"/>
      <c r="G189" s="28"/>
      <c r="H189" s="28"/>
      <c r="I189" s="28"/>
      <c r="J189" s="28"/>
      <c r="K189" s="28"/>
      <c r="L189" s="28"/>
    </row>
    <row r="190" spans="1:12" ht="12.95" hidden="1" thickBot="1">
      <c r="A190" s="12"/>
      <c r="B190" s="12"/>
      <c r="C190" s="12"/>
      <c r="D190" s="12"/>
      <c r="E190" s="12"/>
      <c r="F190" s="12"/>
      <c r="G190" s="12"/>
      <c r="H190" s="12"/>
      <c r="I190" s="12"/>
      <c r="J190" s="12"/>
      <c r="K190" s="12"/>
      <c r="L190" s="12"/>
    </row>
    <row r="191" spans="1:12" ht="12.95" hidden="1" thickBot="1">
      <c r="A191" s="13" t="s">
        <v>95</v>
      </c>
      <c r="B191" s="14" t="s">
        <v>96</v>
      </c>
      <c r="C191" s="14"/>
      <c r="D191" s="15" t="s">
        <v>5</v>
      </c>
      <c r="E191" s="15"/>
      <c r="F191" s="15"/>
      <c r="G191" s="15" t="s">
        <v>7</v>
      </c>
      <c r="H191" s="15"/>
      <c r="I191" s="15"/>
      <c r="J191" s="15"/>
      <c r="K191" s="15" t="s">
        <v>123</v>
      </c>
      <c r="L191" s="16" t="s">
        <v>43</v>
      </c>
    </row>
    <row r="192" spans="1:12" ht="12.95" hidden="1" thickBot="1">
      <c r="A192" s="3"/>
      <c r="B192" s="3"/>
      <c r="C192" s="4" t="s">
        <v>11</v>
      </c>
      <c r="D192" s="5"/>
      <c r="E192" s="5"/>
      <c r="F192" s="5"/>
      <c r="G192" s="5"/>
      <c r="H192" s="5"/>
      <c r="I192" s="5"/>
      <c r="J192" s="5"/>
      <c r="K192" s="5"/>
      <c r="L192" s="852"/>
    </row>
    <row r="193" spans="1:12" ht="12.95" hidden="1" thickBot="1">
      <c r="A193" s="6"/>
      <c r="B193" s="6"/>
      <c r="C193" s="129" t="s">
        <v>15</v>
      </c>
      <c r="D193" s="7"/>
      <c r="E193" s="8"/>
      <c r="F193" s="8"/>
      <c r="G193" s="8"/>
      <c r="H193" s="8"/>
      <c r="I193" s="8"/>
      <c r="J193" s="8"/>
      <c r="K193" s="8"/>
      <c r="L193" s="853"/>
    </row>
    <row r="194" spans="1:12" ht="12.95" hidden="1" thickBot="1">
      <c r="A194" s="6"/>
      <c r="B194" s="6"/>
      <c r="C194" s="818" t="s">
        <v>36</v>
      </c>
      <c r="D194" s="819"/>
      <c r="E194" s="819"/>
      <c r="F194" s="819"/>
      <c r="G194" s="819"/>
      <c r="H194" s="819"/>
      <c r="I194" s="819"/>
      <c r="J194" s="819"/>
      <c r="K194" s="820"/>
      <c r="L194" s="853"/>
    </row>
    <row r="195" spans="1:12" ht="12.95" hidden="1" thickBot="1">
      <c r="A195" s="6"/>
      <c r="B195" s="10"/>
      <c r="C195" s="821"/>
      <c r="D195" s="822"/>
      <c r="E195" s="822"/>
      <c r="F195" s="822"/>
      <c r="G195" s="822"/>
      <c r="H195" s="822"/>
      <c r="I195" s="822"/>
      <c r="J195" s="822"/>
      <c r="K195" s="823"/>
      <c r="L195" s="853"/>
    </row>
    <row r="196" spans="1:12" ht="12.95" hidden="1" thickBot="1">
      <c r="A196" s="6"/>
      <c r="B196" s="1" t="s">
        <v>101</v>
      </c>
      <c r="C196" s="1"/>
      <c r="D196" s="2" t="s">
        <v>5</v>
      </c>
      <c r="E196" s="2"/>
      <c r="F196" s="2"/>
      <c r="G196" s="2" t="s">
        <v>7</v>
      </c>
      <c r="H196" s="2"/>
      <c r="I196" s="2"/>
      <c r="J196" s="2"/>
      <c r="K196" s="2" t="s">
        <v>39</v>
      </c>
      <c r="L196" s="853"/>
    </row>
    <row r="197" spans="1:12" ht="12.95" hidden="1" thickBot="1">
      <c r="A197" s="6"/>
      <c r="B197" s="3"/>
      <c r="C197" s="20" t="s">
        <v>11</v>
      </c>
      <c r="D197" s="5"/>
      <c r="E197" s="5"/>
      <c r="F197" s="5"/>
      <c r="G197" s="5"/>
      <c r="H197" s="5"/>
      <c r="I197" s="5"/>
      <c r="J197" s="5"/>
      <c r="K197" s="5"/>
      <c r="L197" s="853"/>
    </row>
    <row r="198" spans="1:12" ht="12.95" hidden="1" thickBot="1">
      <c r="A198" s="6"/>
      <c r="B198" s="6"/>
      <c r="C198" s="4" t="s">
        <v>15</v>
      </c>
      <c r="D198" s="21"/>
      <c r="E198" s="8"/>
      <c r="F198" s="8"/>
      <c r="G198" s="8"/>
      <c r="H198" s="8"/>
      <c r="I198" s="8"/>
      <c r="J198" s="8"/>
      <c r="K198" s="8"/>
      <c r="L198" s="853"/>
    </row>
    <row r="199" spans="1:12" ht="12.95" hidden="1" thickBot="1">
      <c r="A199" s="6"/>
      <c r="B199" s="6"/>
      <c r="C199" s="818" t="s">
        <v>36</v>
      </c>
      <c r="D199" s="819"/>
      <c r="E199" s="819"/>
      <c r="F199" s="819"/>
      <c r="G199" s="819"/>
      <c r="H199" s="819"/>
      <c r="I199" s="819"/>
      <c r="J199" s="819"/>
      <c r="K199" s="820"/>
      <c r="L199" s="853"/>
    </row>
    <row r="200" spans="1:12" ht="12.95" hidden="1" thickBot="1">
      <c r="A200" s="10"/>
      <c r="B200" s="10"/>
      <c r="C200" s="821"/>
      <c r="D200" s="822"/>
      <c r="E200" s="822"/>
      <c r="F200" s="822"/>
      <c r="G200" s="822"/>
      <c r="H200" s="822"/>
      <c r="I200" s="822"/>
      <c r="J200" s="822"/>
      <c r="K200" s="823"/>
      <c r="L200" s="853"/>
    </row>
    <row r="201" spans="1:12" ht="12.95" hidden="1" thickBot="1">
      <c r="A201" s="125" t="s">
        <v>124</v>
      </c>
      <c r="B201" s="1" t="s">
        <v>106</v>
      </c>
      <c r="C201" s="1"/>
      <c r="D201" s="2" t="s">
        <v>5</v>
      </c>
      <c r="E201" s="2"/>
      <c r="F201" s="2"/>
      <c r="G201" s="2" t="s">
        <v>7</v>
      </c>
      <c r="H201" s="2"/>
      <c r="I201" s="2"/>
      <c r="J201" s="2"/>
      <c r="K201" s="2" t="s">
        <v>39</v>
      </c>
      <c r="L201" s="853"/>
    </row>
    <row r="202" spans="1:12" ht="12.95" hidden="1" thickBot="1">
      <c r="A202" s="133"/>
      <c r="B202" s="3"/>
      <c r="C202" s="128" t="s">
        <v>11</v>
      </c>
      <c r="D202" s="24"/>
      <c r="E202" s="5"/>
      <c r="F202" s="5"/>
      <c r="G202" s="5"/>
      <c r="H202" s="5"/>
      <c r="I202" s="5"/>
      <c r="J202" s="5"/>
      <c r="K202" s="5"/>
      <c r="L202" s="853"/>
    </row>
    <row r="203" spans="1:12" ht="12.95" hidden="1" thickBot="1">
      <c r="A203" s="22"/>
      <c r="B203" s="6"/>
      <c r="C203" s="4" t="s">
        <v>15</v>
      </c>
      <c r="D203" s="7"/>
      <c r="E203" s="8"/>
      <c r="F203" s="8"/>
      <c r="G203" s="8"/>
      <c r="H203" s="8"/>
      <c r="I203" s="8"/>
      <c r="J203" s="8"/>
      <c r="K203" s="8"/>
      <c r="L203" s="853"/>
    </row>
    <row r="204" spans="1:12" ht="12.95" hidden="1" thickBot="1">
      <c r="A204" s="22"/>
      <c r="B204" s="6"/>
      <c r="C204" s="818" t="s">
        <v>36</v>
      </c>
      <c r="D204" s="819"/>
      <c r="E204" s="819"/>
      <c r="F204" s="819"/>
      <c r="G204" s="819"/>
      <c r="H204" s="819"/>
      <c r="I204" s="819"/>
      <c r="J204" s="819"/>
      <c r="K204" s="820"/>
      <c r="L204" s="853"/>
    </row>
    <row r="205" spans="1:12" ht="12.95" hidden="1" thickBot="1">
      <c r="A205" s="23"/>
      <c r="B205" s="10"/>
      <c r="C205" s="821"/>
      <c r="D205" s="822"/>
      <c r="E205" s="822"/>
      <c r="F205" s="822"/>
      <c r="G205" s="822"/>
      <c r="H205" s="822"/>
      <c r="I205" s="822"/>
      <c r="J205" s="822"/>
      <c r="K205" s="823"/>
      <c r="L205" s="854"/>
    </row>
    <row r="206" spans="1:12" ht="12.95" hidden="1" thickBot="1">
      <c r="A206" s="828" t="s">
        <v>125</v>
      </c>
      <c r="B206" s="127" t="s">
        <v>60</v>
      </c>
      <c r="C206" s="127"/>
      <c r="D206" s="127" t="s">
        <v>61</v>
      </c>
      <c r="E206" s="127"/>
      <c r="F206" s="127"/>
      <c r="G206" s="127" t="s">
        <v>63</v>
      </c>
      <c r="H206" s="56"/>
      <c r="I206" s="56"/>
      <c r="J206" s="56"/>
      <c r="K206" s="830" t="s">
        <v>64</v>
      </c>
      <c r="L206" s="849"/>
    </row>
    <row r="207" spans="1:12" ht="12.95" hidden="1" thickBot="1">
      <c r="A207" s="829"/>
      <c r="B207" s="132"/>
      <c r="C207" s="132"/>
      <c r="D207" s="132"/>
      <c r="E207" s="132"/>
      <c r="F207" s="132"/>
      <c r="G207" s="132"/>
      <c r="H207" s="18"/>
      <c r="I207" s="18"/>
      <c r="J207" s="18"/>
      <c r="K207" s="832"/>
      <c r="L207" s="833"/>
    </row>
    <row r="208" spans="1:12" ht="12.95" hidden="1" thickBot="1">
      <c r="A208" s="828" t="s">
        <v>66</v>
      </c>
      <c r="B208" s="127" t="s">
        <v>67</v>
      </c>
      <c r="C208" s="17"/>
      <c r="D208" s="834"/>
      <c r="E208" s="835"/>
      <c r="F208" s="835"/>
      <c r="G208" s="835"/>
      <c r="H208" s="835"/>
      <c r="I208" s="835"/>
      <c r="J208" s="835"/>
      <c r="K208" s="835"/>
      <c r="L208" s="836"/>
    </row>
    <row r="209" spans="1:12" ht="12.95" hidden="1" thickBot="1">
      <c r="A209" s="829"/>
      <c r="B209" s="132"/>
      <c r="C209" s="18"/>
      <c r="D209" s="837"/>
      <c r="E209" s="838"/>
      <c r="F209" s="838"/>
      <c r="G209" s="838"/>
      <c r="H209" s="838"/>
      <c r="I209" s="838"/>
      <c r="J209" s="838"/>
      <c r="K209" s="838"/>
      <c r="L209" s="839"/>
    </row>
    <row r="210" spans="1:12" ht="12.95" hidden="1" thickBot="1">
      <c r="A210" s="12"/>
      <c r="B210" s="12"/>
      <c r="C210" s="12"/>
      <c r="D210" s="28"/>
      <c r="E210" s="28"/>
      <c r="F210" s="28"/>
      <c r="G210" s="28"/>
      <c r="H210" s="28"/>
      <c r="I210" s="28"/>
      <c r="J210" s="28"/>
      <c r="K210" s="28"/>
      <c r="L210" s="28"/>
    </row>
    <row r="211" spans="1:12" ht="12.95" hidden="1" thickBot="1"/>
    <row r="212" spans="1:12" ht="12.95" hidden="1" thickBot="1"/>
    <row r="213" spans="1:12" ht="12.95" hidden="1" thickBot="1"/>
    <row r="214" spans="1:12" ht="12.95" hidden="1" thickBot="1"/>
    <row r="215" spans="1:12" ht="12.95" hidden="1" thickBot="1"/>
    <row r="216" spans="1:12" ht="12.95" hidden="1" thickBot="1"/>
    <row r="217" spans="1:12" ht="12.95" hidden="1" thickBot="1"/>
    <row r="218" spans="1:12" ht="12.95" hidden="1" thickBot="1"/>
    <row r="219" spans="1:12" ht="12.95" hidden="1" thickBot="1"/>
    <row r="220" spans="1:12" ht="12.95" hidden="1" thickBot="1"/>
    <row r="221" spans="1:12" ht="12.95" hidden="1" thickBot="1"/>
    <row r="222" spans="1:12" ht="12.95" hidden="1" thickBot="1"/>
    <row r="223" spans="1:12" ht="12.95" hidden="1" thickBot="1"/>
    <row r="224" spans="1:12" ht="12.95" hidden="1" thickBot="1"/>
    <row r="225" ht="12.95" hidden="1" thickBot="1"/>
    <row r="226" ht="12.95" hidden="1" thickBot="1"/>
    <row r="227" ht="12.95" hidden="1" thickBot="1"/>
    <row r="228" ht="12.95" hidden="1" thickBot="1"/>
    <row r="229" ht="12.95" hidden="1" thickBot="1"/>
    <row r="230" ht="12.95" hidden="1" thickBot="1"/>
    <row r="231" ht="12.95" hidden="1" thickBot="1"/>
    <row r="232" ht="12.95" hidden="1" thickBot="1"/>
    <row r="233" ht="12.95" hidden="1" thickBot="1"/>
    <row r="234" ht="12.95" hidden="1" thickBot="1"/>
    <row r="235" ht="12.95" hidden="1" thickBot="1"/>
    <row r="236" ht="12.95" hidden="1" thickBot="1"/>
    <row r="237" ht="12.95" hidden="1" thickBot="1"/>
    <row r="238" ht="12.95" hidden="1" thickBot="1"/>
    <row r="239" ht="12.95" hidden="1" thickBot="1"/>
    <row r="240" ht="12.95" hidden="1" thickBot="1"/>
    <row r="241" spans="1:12" ht="23.45" thickBot="1">
      <c r="A241" s="13" t="s">
        <v>110</v>
      </c>
      <c r="B241" s="14" t="s">
        <v>111</v>
      </c>
      <c r="C241" s="19"/>
      <c r="D241" s="15" t="s">
        <v>5</v>
      </c>
      <c r="E241" s="2" t="s">
        <v>293</v>
      </c>
      <c r="F241" s="2" t="s">
        <v>294</v>
      </c>
      <c r="G241" s="2" t="s">
        <v>295</v>
      </c>
      <c r="H241" s="2" t="s">
        <v>296</v>
      </c>
      <c r="I241" s="2" t="s">
        <v>297</v>
      </c>
      <c r="J241" s="2" t="s">
        <v>298</v>
      </c>
      <c r="K241" s="2" t="s">
        <v>145</v>
      </c>
      <c r="L241" s="16" t="s">
        <v>43</v>
      </c>
    </row>
    <row r="242" spans="1:12" ht="115.5" thickBot="1">
      <c r="A242" s="3" t="s">
        <v>233</v>
      </c>
      <c r="B242" s="3" t="s">
        <v>361</v>
      </c>
      <c r="C242" s="4" t="s">
        <v>11</v>
      </c>
      <c r="D242" s="50"/>
      <c r="E242" s="5" t="s">
        <v>362</v>
      </c>
      <c r="F242" s="154" t="s">
        <v>363</v>
      </c>
      <c r="G242" s="50"/>
      <c r="H242" s="50"/>
      <c r="I242" s="50"/>
      <c r="J242" s="50"/>
      <c r="K242" s="50"/>
      <c r="L242" s="840" t="s">
        <v>131</v>
      </c>
    </row>
    <row r="243" spans="1:12" ht="57.95" thickBot="1">
      <c r="A243" s="6"/>
      <c r="B243" s="6"/>
      <c r="C243" s="130" t="s">
        <v>15</v>
      </c>
      <c r="D243" s="7"/>
      <c r="E243" s="8"/>
      <c r="F243" s="8" t="s">
        <v>364</v>
      </c>
      <c r="G243" s="8"/>
      <c r="H243" s="8"/>
      <c r="I243" s="8"/>
      <c r="J243" s="8"/>
      <c r="K243" s="8"/>
      <c r="L243" s="841"/>
    </row>
    <row r="244" spans="1:12" ht="12.95" thickBot="1">
      <c r="A244" s="6"/>
      <c r="B244" s="6"/>
      <c r="C244" s="818" t="s">
        <v>77</v>
      </c>
      <c r="D244" s="819"/>
      <c r="E244" s="819"/>
      <c r="F244" s="819"/>
      <c r="G244" s="819"/>
      <c r="H244" s="819"/>
      <c r="I244" s="819"/>
      <c r="J244" s="819"/>
      <c r="K244" s="820"/>
      <c r="L244" s="841"/>
    </row>
    <row r="245" spans="1:12" ht="12.95" thickBot="1">
      <c r="A245" s="6"/>
      <c r="B245" s="10"/>
      <c r="C245" s="821"/>
      <c r="D245" s="822"/>
      <c r="E245" s="822"/>
      <c r="F245" s="822"/>
      <c r="G245" s="822"/>
      <c r="H245" s="822"/>
      <c r="I245" s="822"/>
      <c r="J245" s="822"/>
      <c r="K245" s="823"/>
      <c r="L245" s="841"/>
    </row>
    <row r="246" spans="1:12" ht="23.45" thickBot="1">
      <c r="A246" s="6"/>
      <c r="B246" s="1" t="s">
        <v>116</v>
      </c>
      <c r="C246" s="1"/>
      <c r="D246" s="2" t="s">
        <v>5</v>
      </c>
      <c r="E246" s="2" t="s">
        <v>293</v>
      </c>
      <c r="F246" s="2" t="s">
        <v>294</v>
      </c>
      <c r="G246" s="2" t="s">
        <v>295</v>
      </c>
      <c r="H246" s="2" t="s">
        <v>296</v>
      </c>
      <c r="I246" s="2" t="s">
        <v>297</v>
      </c>
      <c r="J246" s="2" t="s">
        <v>298</v>
      </c>
      <c r="K246" s="2" t="s">
        <v>145</v>
      </c>
      <c r="L246" s="841"/>
    </row>
    <row r="247" spans="1:12" ht="35.1" thickBot="1">
      <c r="A247" s="6"/>
      <c r="B247" s="3" t="s">
        <v>365</v>
      </c>
      <c r="C247" s="20" t="s">
        <v>11</v>
      </c>
      <c r="D247" s="50" t="s">
        <v>81</v>
      </c>
      <c r="E247" s="50"/>
      <c r="F247" s="50"/>
      <c r="G247" s="5" t="s">
        <v>236</v>
      </c>
      <c r="H247" s="5" t="s">
        <v>236</v>
      </c>
      <c r="I247" s="5" t="s">
        <v>236</v>
      </c>
      <c r="J247" s="5" t="s">
        <v>236</v>
      </c>
      <c r="K247" s="5" t="s">
        <v>236</v>
      </c>
      <c r="L247" s="841"/>
    </row>
    <row r="248" spans="1:12" ht="12.95" thickBot="1">
      <c r="A248" s="6"/>
      <c r="B248" s="6"/>
      <c r="C248" s="4" t="s">
        <v>15</v>
      </c>
      <c r="D248" s="21"/>
      <c r="E248" s="52"/>
      <c r="F248" s="52"/>
      <c r="G248" s="8"/>
      <c r="H248" s="8"/>
      <c r="I248" s="8"/>
      <c r="J248" s="8"/>
      <c r="K248" s="8"/>
      <c r="L248" s="841"/>
    </row>
    <row r="249" spans="1:12" ht="12.95" thickBot="1">
      <c r="A249" s="6"/>
      <c r="B249" s="6"/>
      <c r="C249" s="818" t="s">
        <v>36</v>
      </c>
      <c r="D249" s="819"/>
      <c r="E249" s="819"/>
      <c r="F249" s="819"/>
      <c r="G249" s="819"/>
      <c r="H249" s="819"/>
      <c r="I249" s="819"/>
      <c r="J249" s="819"/>
      <c r="K249" s="820"/>
      <c r="L249" s="841"/>
    </row>
    <row r="250" spans="1:12" ht="12.95" thickBot="1">
      <c r="A250" s="10"/>
      <c r="B250" s="10"/>
      <c r="C250" s="821" t="s">
        <v>104</v>
      </c>
      <c r="D250" s="822"/>
      <c r="E250" s="822"/>
      <c r="F250" s="822"/>
      <c r="G250" s="822"/>
      <c r="H250" s="822"/>
      <c r="I250" s="822"/>
      <c r="J250" s="822"/>
      <c r="K250" s="823"/>
      <c r="L250" s="841"/>
    </row>
    <row r="251" spans="1:12" ht="32.1" customHeight="1" thickBot="1">
      <c r="A251" s="125" t="s">
        <v>366</v>
      </c>
      <c r="B251" s="1" t="s">
        <v>120</v>
      </c>
      <c r="C251" s="1"/>
      <c r="D251" s="2" t="s">
        <v>5</v>
      </c>
      <c r="E251" s="2" t="s">
        <v>293</v>
      </c>
      <c r="F251" s="2" t="s">
        <v>294</v>
      </c>
      <c r="G251" s="2" t="s">
        <v>295</v>
      </c>
      <c r="H251" s="2" t="s">
        <v>296</v>
      </c>
      <c r="I251" s="2" t="s">
        <v>297</v>
      </c>
      <c r="J251" s="2" t="s">
        <v>298</v>
      </c>
      <c r="K251" s="2" t="s">
        <v>145</v>
      </c>
      <c r="L251" s="841"/>
    </row>
    <row r="252" spans="1:12" ht="103.5" customHeight="1">
      <c r="A252" s="133"/>
      <c r="B252" s="3" t="s">
        <v>367</v>
      </c>
      <c r="C252" s="20" t="s">
        <v>11</v>
      </c>
      <c r="D252" s="50"/>
      <c r="E252" s="50"/>
      <c r="F252" s="154" t="s">
        <v>368</v>
      </c>
      <c r="G252" s="5" t="s">
        <v>238</v>
      </c>
      <c r="H252" s="5" t="s">
        <v>238</v>
      </c>
      <c r="I252" s="5" t="s">
        <v>238</v>
      </c>
      <c r="J252" s="5" t="s">
        <v>238</v>
      </c>
      <c r="K252" s="5" t="s">
        <v>238</v>
      </c>
      <c r="L252" s="841"/>
    </row>
    <row r="253" spans="1:12" ht="23.45" thickBot="1">
      <c r="A253" s="22"/>
      <c r="B253" s="6"/>
      <c r="C253" s="4" t="s">
        <v>15</v>
      </c>
      <c r="D253" s="21"/>
      <c r="E253" s="50"/>
      <c r="F253" s="8" t="s">
        <v>369</v>
      </c>
      <c r="G253" s="8"/>
      <c r="H253" s="8"/>
      <c r="I253" s="8"/>
      <c r="J253" s="8"/>
      <c r="K253" s="8"/>
      <c r="L253" s="841"/>
    </row>
    <row r="254" spans="1:12" ht="12.95" thickBot="1">
      <c r="A254" s="22"/>
      <c r="B254" s="6"/>
      <c r="C254" s="846" t="s">
        <v>36</v>
      </c>
      <c r="D254" s="847"/>
      <c r="E254" s="847"/>
      <c r="F254" s="847"/>
      <c r="G254" s="847"/>
      <c r="H254" s="847"/>
      <c r="I254" s="847"/>
      <c r="J254" s="847"/>
      <c r="K254" s="848"/>
      <c r="L254" s="841"/>
    </row>
    <row r="255" spans="1:12" ht="12.95" thickBot="1">
      <c r="A255" s="23"/>
      <c r="B255" s="10"/>
      <c r="C255" s="131"/>
      <c r="D255" s="827" t="s">
        <v>104</v>
      </c>
      <c r="E255" s="827"/>
      <c r="F255" s="827"/>
      <c r="G255" s="827"/>
      <c r="H255" s="827"/>
      <c r="I255" s="827"/>
      <c r="J255" s="827"/>
      <c r="K255" s="826"/>
      <c r="L255" s="842"/>
    </row>
    <row r="256" spans="1:12" ht="12.95" thickBot="1">
      <c r="A256" s="828" t="s">
        <v>239</v>
      </c>
      <c r="B256" s="127" t="s">
        <v>240</v>
      </c>
      <c r="C256" s="127"/>
      <c r="D256" s="127" t="s">
        <v>61</v>
      </c>
      <c r="E256" s="127"/>
      <c r="F256" s="127"/>
      <c r="G256" s="127" t="s">
        <v>63</v>
      </c>
      <c r="H256" s="56"/>
      <c r="I256" s="56"/>
      <c r="J256" s="56"/>
      <c r="K256" s="850" t="s">
        <v>64</v>
      </c>
      <c r="L256" s="849"/>
    </row>
    <row r="257" spans="1:12" ht="12.95" thickBot="1">
      <c r="A257" s="829"/>
      <c r="B257" s="132"/>
      <c r="C257" s="132"/>
      <c r="D257" s="132"/>
      <c r="E257" s="132"/>
      <c r="F257" s="132"/>
      <c r="G257" s="132"/>
      <c r="H257" s="18"/>
      <c r="I257" s="18"/>
      <c r="J257" s="18"/>
      <c r="K257" s="832"/>
      <c r="L257" s="833"/>
    </row>
    <row r="258" spans="1:12" ht="13.5" customHeight="1" thickBot="1">
      <c r="A258" s="828" t="s">
        <v>166</v>
      </c>
      <c r="B258" s="126" t="s">
        <v>167</v>
      </c>
      <c r="C258" s="17"/>
      <c r="D258" s="834"/>
      <c r="E258" s="835"/>
      <c r="F258" s="835"/>
      <c r="G258" s="835"/>
      <c r="H258" s="835"/>
      <c r="I258" s="835"/>
      <c r="J258" s="835"/>
      <c r="K258" s="835"/>
      <c r="L258" s="836"/>
    </row>
    <row r="259" spans="1:12" ht="23.45" thickBot="1">
      <c r="A259" s="829"/>
      <c r="B259" s="132" t="s">
        <v>168</v>
      </c>
      <c r="C259" s="18"/>
      <c r="D259" s="837"/>
      <c r="E259" s="838"/>
      <c r="F259" s="838"/>
      <c r="G259" s="838"/>
      <c r="H259" s="838"/>
      <c r="I259" s="838"/>
      <c r="J259" s="838"/>
      <c r="K259" s="838"/>
      <c r="L259" s="839"/>
    </row>
    <row r="260" spans="1:12" ht="12.95" thickBot="1"/>
    <row r="261" spans="1:12" ht="23.45" thickBot="1">
      <c r="A261" s="13" t="s">
        <v>126</v>
      </c>
      <c r="B261" s="14" t="s">
        <v>127</v>
      </c>
      <c r="C261" s="19"/>
      <c r="D261" s="15" t="s">
        <v>5</v>
      </c>
      <c r="E261" s="2" t="s">
        <v>293</v>
      </c>
      <c r="F261" s="2" t="s">
        <v>294</v>
      </c>
      <c r="G261" s="2" t="s">
        <v>295</v>
      </c>
      <c r="H261" s="2" t="s">
        <v>296</v>
      </c>
      <c r="I261" s="2" t="s">
        <v>297</v>
      </c>
      <c r="J261" s="2" t="s">
        <v>298</v>
      </c>
      <c r="K261" s="2" t="s">
        <v>145</v>
      </c>
      <c r="L261" s="16" t="s">
        <v>43</v>
      </c>
    </row>
    <row r="262" spans="1:12" ht="25.5" thickBot="1">
      <c r="A262" s="3" t="s">
        <v>370</v>
      </c>
      <c r="B262" s="91" t="s">
        <v>371</v>
      </c>
      <c r="C262" s="4" t="s">
        <v>11</v>
      </c>
      <c r="D262" s="157">
        <v>9</v>
      </c>
      <c r="E262" s="8">
        <v>21</v>
      </c>
      <c r="F262" s="79">
        <v>21</v>
      </c>
      <c r="G262" s="50" t="s">
        <v>372</v>
      </c>
      <c r="H262" s="50" t="s">
        <v>372</v>
      </c>
      <c r="I262" s="50" t="s">
        <v>372</v>
      </c>
      <c r="J262" s="50" t="s">
        <v>372</v>
      </c>
      <c r="K262" s="50" t="s">
        <v>372</v>
      </c>
      <c r="L262" s="840" t="s">
        <v>131</v>
      </c>
    </row>
    <row r="263" spans="1:12" ht="12.95" thickBot="1">
      <c r="A263" s="6"/>
      <c r="B263" s="6"/>
      <c r="C263" s="130" t="s">
        <v>15</v>
      </c>
      <c r="D263" s="7"/>
      <c r="E263" s="8"/>
      <c r="F263" s="5">
        <v>21</v>
      </c>
      <c r="G263" s="50"/>
      <c r="H263" s="50"/>
      <c r="I263" s="50"/>
      <c r="J263" s="50"/>
      <c r="K263" s="50"/>
      <c r="L263" s="841"/>
    </row>
    <row r="264" spans="1:12" ht="12.95" thickBot="1">
      <c r="A264" s="6"/>
      <c r="B264" s="6"/>
      <c r="C264" s="818" t="s">
        <v>36</v>
      </c>
      <c r="D264" s="819"/>
      <c r="E264" s="819"/>
      <c r="F264" s="819"/>
      <c r="G264" s="819"/>
      <c r="H264" s="819"/>
      <c r="I264" s="819"/>
      <c r="J264" s="819"/>
      <c r="K264" s="820"/>
      <c r="L264" s="841"/>
    </row>
    <row r="265" spans="1:12" ht="12.95" thickBot="1">
      <c r="A265" s="6"/>
      <c r="B265" s="10"/>
      <c r="C265" s="821" t="s">
        <v>373</v>
      </c>
      <c r="D265" s="822"/>
      <c r="E265" s="822"/>
      <c r="F265" s="822"/>
      <c r="G265" s="822"/>
      <c r="H265" s="822"/>
      <c r="I265" s="822"/>
      <c r="J265" s="822"/>
      <c r="K265" s="823"/>
      <c r="L265" s="841"/>
    </row>
    <row r="266" spans="1:12" ht="23.45" thickBot="1">
      <c r="A266" s="6"/>
      <c r="B266" s="1" t="s">
        <v>132</v>
      </c>
      <c r="C266" s="1"/>
      <c r="D266" s="2" t="s">
        <v>5</v>
      </c>
      <c r="E266" s="2" t="s">
        <v>293</v>
      </c>
      <c r="F266" s="2" t="s">
        <v>294</v>
      </c>
      <c r="G266" s="2" t="s">
        <v>295</v>
      </c>
      <c r="H266" s="2" t="s">
        <v>296</v>
      </c>
      <c r="I266" s="2" t="s">
        <v>297</v>
      </c>
      <c r="J266" s="2" t="s">
        <v>298</v>
      </c>
      <c r="K266" s="2" t="s">
        <v>145</v>
      </c>
      <c r="L266" s="841"/>
    </row>
    <row r="267" spans="1:12" ht="25.5" thickBot="1">
      <c r="A267" s="6"/>
      <c r="B267" s="92" t="s">
        <v>374</v>
      </c>
      <c r="C267" s="20" t="s">
        <v>11</v>
      </c>
      <c r="D267" s="157">
        <v>4000000</v>
      </c>
      <c r="E267" s="82">
        <v>8000000</v>
      </c>
      <c r="F267" s="82">
        <v>8000000</v>
      </c>
      <c r="G267" s="50" t="s">
        <v>372</v>
      </c>
      <c r="H267" s="50" t="s">
        <v>372</v>
      </c>
      <c r="I267" s="50" t="s">
        <v>372</v>
      </c>
      <c r="J267" s="50" t="s">
        <v>372</v>
      </c>
      <c r="K267" s="50" t="s">
        <v>372</v>
      </c>
      <c r="L267" s="841"/>
    </row>
    <row r="268" spans="1:12" ht="12.95" thickBot="1">
      <c r="A268" s="6"/>
      <c r="B268" s="6"/>
      <c r="C268" s="4" t="s">
        <v>15</v>
      </c>
      <c r="D268" s="21"/>
      <c r="E268" s="8"/>
      <c r="F268" s="82">
        <v>12000000</v>
      </c>
      <c r="G268" s="50"/>
      <c r="H268" s="50"/>
      <c r="I268" s="50"/>
      <c r="J268" s="50"/>
      <c r="K268" s="8"/>
      <c r="L268" s="841"/>
    </row>
    <row r="269" spans="1:12" ht="12.95" thickBot="1">
      <c r="A269" s="6"/>
      <c r="B269" s="6"/>
      <c r="C269" s="818" t="s">
        <v>36</v>
      </c>
      <c r="D269" s="819"/>
      <c r="E269" s="819"/>
      <c r="F269" s="819"/>
      <c r="G269" s="819"/>
      <c r="H269" s="819"/>
      <c r="I269" s="819"/>
      <c r="J269" s="819"/>
      <c r="K269" s="820"/>
      <c r="L269" s="841"/>
    </row>
    <row r="270" spans="1:12" ht="12.95" thickBot="1">
      <c r="A270" s="10"/>
      <c r="B270" s="10"/>
      <c r="C270" s="821" t="s">
        <v>375</v>
      </c>
      <c r="D270" s="822"/>
      <c r="E270" s="822"/>
      <c r="F270" s="822"/>
      <c r="G270" s="822"/>
      <c r="H270" s="822"/>
      <c r="I270" s="822"/>
      <c r="J270" s="822"/>
      <c r="K270" s="823"/>
      <c r="L270" s="841"/>
    </row>
    <row r="271" spans="1:12" ht="32.1" customHeight="1" thickBot="1">
      <c r="A271" s="125" t="s">
        <v>84</v>
      </c>
      <c r="B271" s="1" t="s">
        <v>136</v>
      </c>
      <c r="C271" s="1"/>
      <c r="D271" s="2" t="s">
        <v>5</v>
      </c>
      <c r="E271" s="2" t="s">
        <v>293</v>
      </c>
      <c r="F271" s="2" t="s">
        <v>294</v>
      </c>
      <c r="G271" s="2" t="s">
        <v>295</v>
      </c>
      <c r="H271" s="2" t="s">
        <v>296</v>
      </c>
      <c r="I271" s="2" t="s">
        <v>297</v>
      </c>
      <c r="J271" s="2" t="s">
        <v>298</v>
      </c>
      <c r="K271" s="2" t="s">
        <v>145</v>
      </c>
      <c r="L271" s="841"/>
    </row>
    <row r="272" spans="1:12" ht="38.1" thickBot="1">
      <c r="A272" s="863"/>
      <c r="B272" s="93" t="s">
        <v>376</v>
      </c>
      <c r="C272" s="20" t="s">
        <v>11</v>
      </c>
      <c r="D272" s="157">
        <v>0</v>
      </c>
      <c r="E272" s="92" t="s">
        <v>377</v>
      </c>
      <c r="F272" s="257" t="s">
        <v>378</v>
      </c>
      <c r="G272" s="50" t="s">
        <v>372</v>
      </c>
      <c r="H272" s="50" t="s">
        <v>372</v>
      </c>
      <c r="I272" s="50" t="s">
        <v>372</v>
      </c>
      <c r="J272" s="50" t="s">
        <v>372</v>
      </c>
      <c r="K272" s="50" t="s">
        <v>372</v>
      </c>
      <c r="L272" s="841"/>
    </row>
    <row r="273" spans="1:12" ht="104.1" thickBot="1">
      <c r="A273" s="864"/>
      <c r="B273" s="89"/>
      <c r="C273" s="4" t="s">
        <v>15</v>
      </c>
      <c r="D273" s="21"/>
      <c r="E273" s="8"/>
      <c r="F273" s="5" t="s">
        <v>379</v>
      </c>
      <c r="G273" s="50"/>
      <c r="H273" s="50"/>
      <c r="I273" s="50"/>
      <c r="J273" s="50"/>
      <c r="K273" s="8"/>
      <c r="L273" s="841"/>
    </row>
    <row r="274" spans="1:12" ht="12.95" thickBot="1">
      <c r="A274" s="864"/>
      <c r="B274" s="89"/>
      <c r="C274" s="818" t="s">
        <v>36</v>
      </c>
      <c r="D274" s="819"/>
      <c r="E274" s="819"/>
      <c r="F274" s="819"/>
      <c r="G274" s="819"/>
      <c r="H274" s="819"/>
      <c r="I274" s="819"/>
      <c r="J274" s="819"/>
      <c r="K274" s="820"/>
      <c r="L274" s="841"/>
    </row>
    <row r="275" spans="1:12" ht="12.95" thickBot="1">
      <c r="A275" s="864"/>
      <c r="B275" s="90"/>
      <c r="C275" s="131"/>
      <c r="D275" s="827" t="s">
        <v>380</v>
      </c>
      <c r="E275" s="827"/>
      <c r="F275" s="827"/>
      <c r="G275" s="827"/>
      <c r="H275" s="827"/>
      <c r="I275" s="827"/>
      <c r="J275" s="827"/>
      <c r="K275" s="826"/>
      <c r="L275" s="842"/>
    </row>
    <row r="276" spans="1:12" ht="32.1" customHeight="1" thickBot="1">
      <c r="A276" s="864"/>
      <c r="B276" s="1" t="s">
        <v>381</v>
      </c>
      <c r="C276" s="1"/>
      <c r="D276" s="2" t="s">
        <v>5</v>
      </c>
      <c r="E276" s="2" t="s">
        <v>293</v>
      </c>
      <c r="F276" s="2" t="s">
        <v>294</v>
      </c>
      <c r="G276" s="2" t="s">
        <v>295</v>
      </c>
      <c r="H276" s="2" t="s">
        <v>296</v>
      </c>
      <c r="I276" s="2" t="s">
        <v>297</v>
      </c>
      <c r="J276" s="2" t="s">
        <v>298</v>
      </c>
      <c r="K276" s="2" t="s">
        <v>145</v>
      </c>
      <c r="L276" s="53"/>
    </row>
    <row r="277" spans="1:12" ht="25.5" thickBot="1">
      <c r="A277" s="864"/>
      <c r="B277" s="258" t="s">
        <v>382</v>
      </c>
      <c r="C277" s="20" t="s">
        <v>11</v>
      </c>
      <c r="D277" s="158">
        <v>5</v>
      </c>
      <c r="E277" s="158">
        <v>13</v>
      </c>
      <c r="F277" s="159">
        <v>13</v>
      </c>
      <c r="G277" s="50" t="s">
        <v>372</v>
      </c>
      <c r="H277" s="50" t="s">
        <v>372</v>
      </c>
      <c r="I277" s="50" t="s">
        <v>372</v>
      </c>
      <c r="J277" s="50" t="s">
        <v>372</v>
      </c>
      <c r="K277" s="50" t="s">
        <v>372</v>
      </c>
      <c r="L277" s="53"/>
    </row>
    <row r="278" spans="1:12" ht="23.45" thickBot="1">
      <c r="A278" s="864"/>
      <c r="B278" s="89"/>
      <c r="C278" s="4" t="s">
        <v>15</v>
      </c>
      <c r="D278" s="21"/>
      <c r="E278" s="8"/>
      <c r="F278" s="5" t="s">
        <v>383</v>
      </c>
      <c r="G278" s="50"/>
      <c r="H278" s="50"/>
      <c r="I278" s="50"/>
      <c r="J278" s="50"/>
      <c r="K278" s="8"/>
      <c r="L278" s="53"/>
    </row>
    <row r="279" spans="1:12" ht="12.95" thickBot="1">
      <c r="A279" s="864"/>
      <c r="B279" s="89"/>
      <c r="C279" s="818" t="s">
        <v>36</v>
      </c>
      <c r="D279" s="819"/>
      <c r="E279" s="819"/>
      <c r="F279" s="819"/>
      <c r="G279" s="819"/>
      <c r="H279" s="819"/>
      <c r="I279" s="819"/>
      <c r="J279" s="819"/>
      <c r="K279" s="820"/>
      <c r="L279" s="53"/>
    </row>
    <row r="280" spans="1:12" ht="12.95" thickBot="1">
      <c r="A280" s="864"/>
      <c r="B280" s="90"/>
      <c r="C280" s="131"/>
      <c r="D280" s="827" t="s">
        <v>384</v>
      </c>
      <c r="E280" s="827"/>
      <c r="F280" s="827"/>
      <c r="G280" s="827"/>
      <c r="H280" s="827"/>
      <c r="I280" s="827"/>
      <c r="J280" s="827"/>
      <c r="K280" s="826"/>
      <c r="L280" s="53"/>
    </row>
    <row r="281" spans="1:12" ht="32.1" customHeight="1" thickBot="1">
      <c r="A281" s="864"/>
      <c r="B281" s="1" t="s">
        <v>385</v>
      </c>
      <c r="C281" s="1"/>
      <c r="D281" s="2" t="s">
        <v>5</v>
      </c>
      <c r="E281" s="2" t="s">
        <v>293</v>
      </c>
      <c r="F281" s="2" t="s">
        <v>294</v>
      </c>
      <c r="G281" s="2" t="s">
        <v>295</v>
      </c>
      <c r="H281" s="2" t="s">
        <v>296</v>
      </c>
      <c r="I281" s="2" t="s">
        <v>297</v>
      </c>
      <c r="J281" s="2" t="s">
        <v>298</v>
      </c>
      <c r="K281" s="2" t="s">
        <v>145</v>
      </c>
      <c r="L281" s="53"/>
    </row>
    <row r="282" spans="1:12" ht="87.95" thickBot="1">
      <c r="A282" s="864"/>
      <c r="B282" s="93" t="s">
        <v>386</v>
      </c>
      <c r="C282" s="20" t="s">
        <v>11</v>
      </c>
      <c r="D282" s="158" t="s">
        <v>387</v>
      </c>
      <c r="E282" s="92" t="s">
        <v>388</v>
      </c>
      <c r="F282" s="257" t="s">
        <v>388</v>
      </c>
      <c r="G282" s="50" t="s">
        <v>372</v>
      </c>
      <c r="H282" s="50" t="s">
        <v>372</v>
      </c>
      <c r="I282" s="50" t="s">
        <v>372</v>
      </c>
      <c r="J282" s="50" t="s">
        <v>372</v>
      </c>
      <c r="K282" s="50" t="s">
        <v>372</v>
      </c>
      <c r="L282" s="53"/>
    </row>
    <row r="283" spans="1:12" ht="46.5" thickBot="1">
      <c r="A283" s="865"/>
      <c r="B283" s="89"/>
      <c r="C283" s="4" t="s">
        <v>15</v>
      </c>
      <c r="D283" s="21"/>
      <c r="E283" s="8"/>
      <c r="F283" s="5" t="s">
        <v>389</v>
      </c>
      <c r="G283" s="50"/>
      <c r="H283" s="50"/>
      <c r="I283" s="50"/>
      <c r="J283" s="50"/>
      <c r="K283" s="8"/>
      <c r="L283" s="53"/>
    </row>
    <row r="284" spans="1:12" ht="12.95" thickBot="1">
      <c r="A284" s="22"/>
      <c r="B284" s="6"/>
      <c r="C284" s="818" t="s">
        <v>36</v>
      </c>
      <c r="D284" s="819"/>
      <c r="E284" s="819"/>
      <c r="F284" s="819"/>
      <c r="G284" s="819"/>
      <c r="H284" s="819"/>
      <c r="I284" s="819"/>
      <c r="J284" s="819"/>
      <c r="K284" s="820"/>
      <c r="L284" s="53"/>
    </row>
    <row r="285" spans="1:12" ht="12.95" thickBot="1">
      <c r="A285" s="23"/>
      <c r="B285" s="10"/>
      <c r="C285" s="131"/>
      <c r="D285" s="827" t="s">
        <v>390</v>
      </c>
      <c r="E285" s="827"/>
      <c r="F285" s="827"/>
      <c r="G285" s="827"/>
      <c r="H285" s="827"/>
      <c r="I285" s="827"/>
      <c r="J285" s="827"/>
      <c r="K285" s="826"/>
      <c r="L285" s="53"/>
    </row>
    <row r="286" spans="1:12" ht="32.1" customHeight="1" thickBot="1">
      <c r="A286" s="22"/>
      <c r="B286" s="1" t="s">
        <v>391</v>
      </c>
      <c r="C286" s="1"/>
      <c r="D286" s="2" t="s">
        <v>5</v>
      </c>
      <c r="E286" s="2" t="s">
        <v>293</v>
      </c>
      <c r="F286" s="2" t="s">
        <v>294</v>
      </c>
      <c r="G286" s="2" t="s">
        <v>295</v>
      </c>
      <c r="H286" s="2" t="s">
        <v>296</v>
      </c>
      <c r="I286" s="2" t="s">
        <v>297</v>
      </c>
      <c r="J286" s="2" t="s">
        <v>298</v>
      </c>
      <c r="K286" s="2" t="s">
        <v>145</v>
      </c>
      <c r="L286" s="53"/>
    </row>
    <row r="287" spans="1:12" ht="143.44999999999999" customHeight="1" thickBot="1">
      <c r="A287" s="22"/>
      <c r="B287" s="93" t="s">
        <v>392</v>
      </c>
      <c r="C287" s="20" t="s">
        <v>11</v>
      </c>
      <c r="D287" s="160" t="s">
        <v>393</v>
      </c>
      <c r="E287" s="160" t="s">
        <v>394</v>
      </c>
      <c r="F287" s="259" t="s">
        <v>394</v>
      </c>
      <c r="G287" s="50" t="s">
        <v>372</v>
      </c>
      <c r="H287" s="50" t="s">
        <v>372</v>
      </c>
      <c r="I287" s="50" t="s">
        <v>372</v>
      </c>
      <c r="J287" s="50" t="s">
        <v>372</v>
      </c>
      <c r="K287" s="50" t="s">
        <v>372</v>
      </c>
      <c r="L287" s="53"/>
    </row>
    <row r="288" spans="1:12" ht="81" thickBot="1">
      <c r="A288" s="22"/>
      <c r="B288" s="89"/>
      <c r="C288" s="4" t="s">
        <v>15</v>
      </c>
      <c r="D288" s="21"/>
      <c r="E288" s="8"/>
      <c r="F288" s="50" t="s">
        <v>395</v>
      </c>
      <c r="G288" s="50"/>
      <c r="H288" s="50"/>
      <c r="I288" s="50"/>
      <c r="J288" s="50"/>
      <c r="K288" s="8"/>
      <c r="L288" s="53"/>
    </row>
    <row r="289" spans="1:12" ht="12.95" thickBot="1">
      <c r="A289" s="22"/>
      <c r="B289" s="6"/>
      <c r="C289" s="818" t="s">
        <v>36</v>
      </c>
      <c r="D289" s="819"/>
      <c r="E289" s="819"/>
      <c r="F289" s="819"/>
      <c r="G289" s="819"/>
      <c r="H289" s="819"/>
      <c r="I289" s="819"/>
      <c r="J289" s="819"/>
      <c r="K289" s="820"/>
      <c r="L289" s="53"/>
    </row>
    <row r="290" spans="1:12" ht="12.95" thickBot="1">
      <c r="A290" s="23"/>
      <c r="B290" s="10"/>
      <c r="C290" s="131"/>
      <c r="D290" s="827" t="s">
        <v>390</v>
      </c>
      <c r="E290" s="827"/>
      <c r="F290" s="827"/>
      <c r="G290" s="827"/>
      <c r="H290" s="827"/>
      <c r="I290" s="827"/>
      <c r="J290" s="827"/>
      <c r="K290" s="826"/>
      <c r="L290" s="53"/>
    </row>
    <row r="291" spans="1:12" ht="12.95" thickBot="1">
      <c r="A291" s="828" t="s">
        <v>239</v>
      </c>
      <c r="B291" s="127" t="s">
        <v>240</v>
      </c>
      <c r="C291" s="127"/>
      <c r="D291" s="127" t="s">
        <v>61</v>
      </c>
      <c r="E291" s="127"/>
      <c r="F291" s="127"/>
      <c r="G291" s="127" t="s">
        <v>63</v>
      </c>
      <c r="H291" s="56"/>
      <c r="I291" s="56"/>
      <c r="J291" s="56"/>
      <c r="K291" s="850" t="s">
        <v>64</v>
      </c>
      <c r="L291" s="849"/>
    </row>
    <row r="292" spans="1:12" ht="12.95" thickBot="1">
      <c r="A292" s="829"/>
      <c r="B292" s="132"/>
      <c r="C292" s="132"/>
      <c r="D292" s="132"/>
      <c r="E292" s="132"/>
      <c r="F292" s="132"/>
      <c r="G292" s="132"/>
      <c r="H292" s="18"/>
      <c r="I292" s="18"/>
      <c r="J292" s="18"/>
      <c r="K292" s="832"/>
      <c r="L292" s="833"/>
    </row>
    <row r="293" spans="1:12" ht="13.5" customHeight="1" thickBot="1">
      <c r="A293" s="828" t="s">
        <v>166</v>
      </c>
      <c r="B293" s="126" t="s">
        <v>167</v>
      </c>
      <c r="C293" s="17"/>
      <c r="D293" s="834"/>
      <c r="E293" s="835"/>
      <c r="F293" s="835"/>
      <c r="G293" s="835"/>
      <c r="H293" s="835"/>
      <c r="I293" s="835"/>
      <c r="J293" s="835"/>
      <c r="K293" s="835"/>
      <c r="L293" s="836"/>
    </row>
    <row r="294" spans="1:12" ht="23.45" thickBot="1">
      <c r="A294" s="829"/>
      <c r="B294" s="132" t="s">
        <v>168</v>
      </c>
      <c r="C294" s="18"/>
      <c r="D294" s="837"/>
      <c r="E294" s="838"/>
      <c r="F294" s="838"/>
      <c r="G294" s="838"/>
      <c r="H294" s="838"/>
      <c r="I294" s="838"/>
      <c r="J294" s="838"/>
      <c r="K294" s="838"/>
      <c r="L294" s="839"/>
    </row>
  </sheetData>
  <mergeCells count="138">
    <mergeCell ref="A206:A207"/>
    <mergeCell ref="K206:L206"/>
    <mergeCell ref="K207:L207"/>
    <mergeCell ref="A208:A209"/>
    <mergeCell ref="D208:L209"/>
    <mergeCell ref="L242:L255"/>
    <mergeCell ref="C244:K244"/>
    <mergeCell ref="C245:K245"/>
    <mergeCell ref="C249:K249"/>
    <mergeCell ref="C250:K250"/>
    <mergeCell ref="C254:K254"/>
    <mergeCell ref="D255:K255"/>
    <mergeCell ref="A185:A186"/>
    <mergeCell ref="K185:L185"/>
    <mergeCell ref="K186:L186"/>
    <mergeCell ref="A187:A188"/>
    <mergeCell ref="D187:L188"/>
    <mergeCell ref="L192:L205"/>
    <mergeCell ref="C194:K194"/>
    <mergeCell ref="C195:K195"/>
    <mergeCell ref="C199:K199"/>
    <mergeCell ref="C200:K200"/>
    <mergeCell ref="C204:K204"/>
    <mergeCell ref="C205:K205"/>
    <mergeCell ref="A163:A164"/>
    <mergeCell ref="D163:L164"/>
    <mergeCell ref="L171:L184"/>
    <mergeCell ref="C173:K173"/>
    <mergeCell ref="C174:K174"/>
    <mergeCell ref="C178:K178"/>
    <mergeCell ref="C179:K179"/>
    <mergeCell ref="C183:K183"/>
    <mergeCell ref="C184:K184"/>
    <mergeCell ref="K120:L120"/>
    <mergeCell ref="C129:K129"/>
    <mergeCell ref="C134:K134"/>
    <mergeCell ref="C139:K139"/>
    <mergeCell ref="A120:A121"/>
    <mergeCell ref="K121:L121"/>
    <mergeCell ref="A161:A162"/>
    <mergeCell ref="K161:L161"/>
    <mergeCell ref="K162:L162"/>
    <mergeCell ref="A122:A123"/>
    <mergeCell ref="D122:L123"/>
    <mergeCell ref="L127:L140"/>
    <mergeCell ref="C130:K130"/>
    <mergeCell ref="A131:A147"/>
    <mergeCell ref="C135:K135"/>
    <mergeCell ref="C140:K140"/>
    <mergeCell ref="L147:L155"/>
    <mergeCell ref="C149:K149"/>
    <mergeCell ref="C150:K150"/>
    <mergeCell ref="A151:A160"/>
    <mergeCell ref="C154:K154"/>
    <mergeCell ref="C155:K155"/>
    <mergeCell ref="C159:K159"/>
    <mergeCell ref="D160:K160"/>
    <mergeCell ref="L85:L88"/>
    <mergeCell ref="C98:K98"/>
    <mergeCell ref="D99:K99"/>
    <mergeCell ref="C108:K108"/>
    <mergeCell ref="C88:K88"/>
    <mergeCell ref="D89:K89"/>
    <mergeCell ref="C93:K93"/>
    <mergeCell ref="A86:A119"/>
    <mergeCell ref="D109:K109"/>
    <mergeCell ref="C118:K118"/>
    <mergeCell ref="D119:K119"/>
    <mergeCell ref="D94:K94"/>
    <mergeCell ref="C103:K103"/>
    <mergeCell ref="D104:K104"/>
    <mergeCell ref="L90:L92"/>
    <mergeCell ref="C73:K73"/>
    <mergeCell ref="C74:K74"/>
    <mergeCell ref="C78:K78"/>
    <mergeCell ref="C79:K79"/>
    <mergeCell ref="C83:K83"/>
    <mergeCell ref="C84:K84"/>
    <mergeCell ref="A72:A84"/>
    <mergeCell ref="L75:L79"/>
    <mergeCell ref="L80:L84"/>
    <mergeCell ref="D51:K51"/>
    <mergeCell ref="A62:A63"/>
    <mergeCell ref="K62:L62"/>
    <mergeCell ref="K63:L63"/>
    <mergeCell ref="D61:K61"/>
    <mergeCell ref="L38:L61"/>
    <mergeCell ref="D46:K46"/>
    <mergeCell ref="A64:A65"/>
    <mergeCell ref="D64:L65"/>
    <mergeCell ref="A4:L4"/>
    <mergeCell ref="L5:L14"/>
    <mergeCell ref="D8:K8"/>
    <mergeCell ref="D9:K9"/>
    <mergeCell ref="D13:K13"/>
    <mergeCell ref="D14:K14"/>
    <mergeCell ref="D40:K40"/>
    <mergeCell ref="G41:K41"/>
    <mergeCell ref="D45:K45"/>
    <mergeCell ref="L15:L24"/>
    <mergeCell ref="D18:K18"/>
    <mergeCell ref="D19:K19"/>
    <mergeCell ref="D23:K23"/>
    <mergeCell ref="D24:K24"/>
    <mergeCell ref="L25:L34"/>
    <mergeCell ref="D28:K28"/>
    <mergeCell ref="D29:K29"/>
    <mergeCell ref="D33:K33"/>
    <mergeCell ref="D34:K34"/>
    <mergeCell ref="A38:A60"/>
    <mergeCell ref="D60:K60"/>
    <mergeCell ref="D50:K50"/>
    <mergeCell ref="D55:K55"/>
    <mergeCell ref="D56:K56"/>
    <mergeCell ref="C284:K284"/>
    <mergeCell ref="D285:K285"/>
    <mergeCell ref="C289:K289"/>
    <mergeCell ref="D290:K290"/>
    <mergeCell ref="A291:A292"/>
    <mergeCell ref="K291:L291"/>
    <mergeCell ref="K292:L292"/>
    <mergeCell ref="A293:A294"/>
    <mergeCell ref="D293:L294"/>
    <mergeCell ref="A256:A257"/>
    <mergeCell ref="K256:L256"/>
    <mergeCell ref="K257:L257"/>
    <mergeCell ref="A258:A259"/>
    <mergeCell ref="D258:L259"/>
    <mergeCell ref="L262:L275"/>
    <mergeCell ref="C264:K264"/>
    <mergeCell ref="C265:K265"/>
    <mergeCell ref="C269:K269"/>
    <mergeCell ref="C270:K270"/>
    <mergeCell ref="A272:A283"/>
    <mergeCell ref="C274:K274"/>
    <mergeCell ref="D275:K275"/>
    <mergeCell ref="C279:K279"/>
    <mergeCell ref="D280:K280"/>
  </mergeCells>
  <hyperlinks>
    <hyperlink ref="A2" r:id="rId1" xr:uid="{286DF7A9-B154-4C66-A360-B3B28E93CFA0}"/>
  </hyperlinks>
  <pageMargins left="0.7" right="0.7" top="0.75" bottom="0.75" header="0.3" footer="0.3"/>
  <pageSetup paperSize="8" scale="63" fitToHeight="0" orientation="landscape" r:id="rId2"/>
  <headerFooter>
    <oddHeader>&amp;L&amp;"Calibri"&amp;10&amp;K000000 OFFICIAL&amp;1#_x000D_</oddHeader>
    <oddFooter>&amp;L_x000D_&amp;1#&amp;"Calibri"&amp;10&amp;K000000 OFFICIAL</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5FDE4-288C-4C0B-BCD1-906734A3DB97}">
  <sheetPr>
    <pageSetUpPr fitToPage="1"/>
  </sheetPr>
  <dimension ref="A1:W288"/>
  <sheetViews>
    <sheetView topLeftCell="A81" zoomScale="90" zoomScaleNormal="90" workbookViewId="0">
      <selection activeCell="K90" sqref="K90"/>
    </sheetView>
  </sheetViews>
  <sheetFormatPr defaultRowHeight="12.6"/>
  <cols>
    <col min="1" max="1" width="26.85546875" customWidth="1"/>
    <col min="2" max="2" width="51.85546875" customWidth="1"/>
    <col min="3" max="3" width="20.85546875" customWidth="1"/>
    <col min="4" max="4" width="22.42578125" customWidth="1"/>
    <col min="5" max="5" width="23.140625" hidden="1" customWidth="1"/>
    <col min="6" max="11" width="20.85546875" customWidth="1"/>
    <col min="12" max="12" width="35.5703125" customWidth="1"/>
    <col min="13" max="13" width="9.140625" customWidth="1"/>
    <col min="15" max="16" width="0" hidden="1" customWidth="1"/>
    <col min="18" max="18" width="6.85546875" hidden="1" customWidth="1"/>
    <col min="19" max="25" width="0" hidden="1" customWidth="1"/>
  </cols>
  <sheetData>
    <row r="1" spans="1:23" ht="14.1">
      <c r="A1" s="26" t="s">
        <v>0</v>
      </c>
      <c r="B1" s="25"/>
      <c r="C1" s="25"/>
      <c r="D1" s="25"/>
      <c r="E1" s="25"/>
      <c r="F1" s="25"/>
      <c r="G1" s="150"/>
      <c r="H1" s="25"/>
      <c r="I1" s="25"/>
      <c r="J1" s="25"/>
    </row>
    <row r="2" spans="1:23" ht="70.5" thickBot="1">
      <c r="A2" s="27" t="s">
        <v>1</v>
      </c>
      <c r="B2" s="25"/>
      <c r="C2" s="25"/>
      <c r="D2" s="25"/>
      <c r="E2" s="25"/>
      <c r="F2" s="25"/>
      <c r="G2" s="151" t="s">
        <v>396</v>
      </c>
      <c r="H2" s="25"/>
      <c r="I2" s="25"/>
      <c r="J2" s="25"/>
    </row>
    <row r="3" spans="1:23" ht="34.5" customHeight="1" thickBot="1">
      <c r="A3" s="812" t="s">
        <v>2</v>
      </c>
      <c r="B3" s="813"/>
      <c r="C3" s="813"/>
      <c r="D3" s="813"/>
      <c r="E3" s="813"/>
      <c r="F3" s="813"/>
      <c r="G3" s="813"/>
      <c r="H3" s="813"/>
      <c r="I3" s="813"/>
      <c r="J3" s="813"/>
      <c r="K3" s="813"/>
      <c r="L3" s="814"/>
    </row>
    <row r="4" spans="1:23" ht="23.45" thickBot="1">
      <c r="A4" s="125" t="s">
        <v>3</v>
      </c>
      <c r="B4" s="1" t="s">
        <v>4</v>
      </c>
      <c r="C4" s="1"/>
      <c r="D4" s="2" t="s">
        <v>292</v>
      </c>
      <c r="E4" s="2" t="s">
        <v>293</v>
      </c>
      <c r="F4" s="2" t="s">
        <v>294</v>
      </c>
      <c r="G4" s="2" t="s">
        <v>295</v>
      </c>
      <c r="H4" s="2" t="s">
        <v>296</v>
      </c>
      <c r="I4" s="2" t="s">
        <v>297</v>
      </c>
      <c r="J4" s="2" t="s">
        <v>298</v>
      </c>
      <c r="K4" s="2" t="s">
        <v>145</v>
      </c>
      <c r="L4" s="855"/>
      <c r="S4">
        <v>2022</v>
      </c>
      <c r="T4">
        <v>2030</v>
      </c>
      <c r="U4" t="s">
        <v>146</v>
      </c>
    </row>
    <row r="5" spans="1:23" ht="12.95" thickBot="1">
      <c r="A5" s="872" t="s">
        <v>9</v>
      </c>
      <c r="B5" s="3" t="s">
        <v>147</v>
      </c>
      <c r="C5" s="4" t="s">
        <v>11</v>
      </c>
      <c r="D5" s="5">
        <v>439</v>
      </c>
      <c r="E5" s="52"/>
      <c r="F5" s="50"/>
      <c r="G5" s="50"/>
      <c r="H5" s="5">
        <v>350</v>
      </c>
      <c r="I5" s="50"/>
      <c r="J5" s="50"/>
      <c r="K5" s="148">
        <v>245</v>
      </c>
      <c r="L5" s="856"/>
      <c r="S5" s="61">
        <v>350</v>
      </c>
      <c r="T5" s="61">
        <v>70</v>
      </c>
      <c r="U5" s="61">
        <f>+(S5-T5)/8</f>
        <v>35</v>
      </c>
    </row>
    <row r="6" spans="1:23" ht="12.95" thickBot="1">
      <c r="A6" s="873"/>
      <c r="B6" s="6"/>
      <c r="C6" s="130" t="s">
        <v>15</v>
      </c>
      <c r="D6" s="7"/>
      <c r="E6" s="52"/>
      <c r="F6" s="52"/>
      <c r="G6" s="52"/>
      <c r="H6" s="8"/>
      <c r="I6" s="52"/>
      <c r="J6" s="52"/>
      <c r="K6" s="8"/>
      <c r="L6" s="856"/>
      <c r="S6" s="60">
        <v>22</v>
      </c>
      <c r="T6" s="60">
        <v>12</v>
      </c>
      <c r="U6" s="60">
        <f>+(S6-T6)/8</f>
        <v>1.25</v>
      </c>
    </row>
    <row r="7" spans="1:23" ht="12.95" thickBot="1">
      <c r="A7" s="873"/>
      <c r="B7" s="6"/>
      <c r="C7" s="9"/>
      <c r="D7" s="818" t="s">
        <v>16</v>
      </c>
      <c r="E7" s="819"/>
      <c r="F7" s="819"/>
      <c r="G7" s="819"/>
      <c r="H7" s="819"/>
      <c r="I7" s="819"/>
      <c r="J7" s="819"/>
      <c r="K7" s="820"/>
      <c r="L7" s="856"/>
      <c r="S7">
        <v>31</v>
      </c>
      <c r="T7">
        <v>20</v>
      </c>
      <c r="U7">
        <f>+(S7-T7)/8</f>
        <v>1.375</v>
      </c>
    </row>
    <row r="8" spans="1:23" ht="12.95" thickBot="1">
      <c r="A8" s="873"/>
      <c r="B8" s="10"/>
      <c r="C8" s="11"/>
      <c r="D8" s="821" t="s">
        <v>148</v>
      </c>
      <c r="E8" s="822"/>
      <c r="F8" s="822"/>
      <c r="G8" s="822"/>
      <c r="H8" s="822"/>
      <c r="I8" s="822"/>
      <c r="J8" s="822"/>
      <c r="K8" s="823"/>
      <c r="L8" s="856"/>
      <c r="S8" s="62">
        <v>48</v>
      </c>
      <c r="T8" s="62">
        <v>25</v>
      </c>
      <c r="U8" s="62">
        <f>+(S8-T8)/8</f>
        <v>2.875</v>
      </c>
    </row>
    <row r="9" spans="1:23" ht="23.45" thickBot="1">
      <c r="A9" s="873"/>
      <c r="B9" s="1" t="s">
        <v>18</v>
      </c>
      <c r="C9" s="1"/>
      <c r="D9" s="2" t="s">
        <v>292</v>
      </c>
      <c r="E9" s="2" t="s">
        <v>293</v>
      </c>
      <c r="F9" s="2" t="s">
        <v>294</v>
      </c>
      <c r="G9" s="2" t="s">
        <v>295</v>
      </c>
      <c r="H9" s="2" t="s">
        <v>296</v>
      </c>
      <c r="I9" s="2" t="s">
        <v>297</v>
      </c>
      <c r="J9" s="2" t="s">
        <v>298</v>
      </c>
      <c r="K9" s="2" t="s">
        <v>145</v>
      </c>
      <c r="L9" s="856"/>
      <c r="S9" s="12" t="s">
        <v>149</v>
      </c>
      <c r="T9" s="61" t="s">
        <v>150</v>
      </c>
      <c r="U9" t="s">
        <v>151</v>
      </c>
      <c r="V9" t="s">
        <v>152</v>
      </c>
      <c r="W9" s="62" t="s">
        <v>153</v>
      </c>
    </row>
    <row r="10" spans="1:23" ht="12.95" thickBot="1">
      <c r="A10" s="873"/>
      <c r="B10" s="3" t="s">
        <v>154</v>
      </c>
      <c r="C10" s="4" t="s">
        <v>11</v>
      </c>
      <c r="D10" s="5" t="s">
        <v>20</v>
      </c>
      <c r="E10" s="78"/>
      <c r="F10" s="50"/>
      <c r="G10" s="50"/>
      <c r="H10" s="5">
        <v>22</v>
      </c>
      <c r="I10" s="50"/>
      <c r="J10" s="50"/>
      <c r="K10" s="5">
        <v>18</v>
      </c>
      <c r="L10" s="856"/>
      <c r="S10">
        <v>2023</v>
      </c>
      <c r="T10" s="61">
        <f>+S5-U5</f>
        <v>315</v>
      </c>
      <c r="U10" s="60">
        <f>+S6-U6</f>
        <v>20.75</v>
      </c>
      <c r="V10">
        <f>+S7-U7</f>
        <v>29.625</v>
      </c>
      <c r="W10" s="62">
        <f>+S8-U8</f>
        <v>45.125</v>
      </c>
    </row>
    <row r="11" spans="1:23" ht="12.95" thickBot="1">
      <c r="A11" s="873"/>
      <c r="B11" s="6"/>
      <c r="C11" s="130" t="s">
        <v>15</v>
      </c>
      <c r="D11" s="7"/>
      <c r="E11" s="52"/>
      <c r="F11" s="52"/>
      <c r="G11" s="52"/>
      <c r="H11" s="8"/>
      <c r="I11" s="52"/>
      <c r="J11" s="52"/>
      <c r="K11" s="8"/>
      <c r="L11" s="856"/>
      <c r="S11">
        <v>2024</v>
      </c>
      <c r="T11" s="61">
        <f>+T10-U5</f>
        <v>280</v>
      </c>
      <c r="U11" s="60">
        <f>+U10-U6</f>
        <v>19.5</v>
      </c>
      <c r="V11">
        <f>+V10-U7</f>
        <v>28.25</v>
      </c>
      <c r="W11" s="62">
        <f>+W10-U8</f>
        <v>42.25</v>
      </c>
    </row>
    <row r="12" spans="1:23" ht="12.95" thickBot="1">
      <c r="A12" s="873"/>
      <c r="B12" s="6"/>
      <c r="C12" s="9"/>
      <c r="D12" s="818" t="s">
        <v>16</v>
      </c>
      <c r="E12" s="819"/>
      <c r="F12" s="819"/>
      <c r="G12" s="819"/>
      <c r="H12" s="819"/>
      <c r="I12" s="819"/>
      <c r="J12" s="819"/>
      <c r="K12" s="820"/>
      <c r="L12" s="856"/>
      <c r="S12">
        <v>2025</v>
      </c>
      <c r="T12" s="61">
        <f>+T11-U5</f>
        <v>245</v>
      </c>
      <c r="U12" s="60">
        <f>+U11-U6</f>
        <v>18.25</v>
      </c>
      <c r="V12">
        <f>+V11-U7</f>
        <v>26.875</v>
      </c>
      <c r="W12" s="62">
        <f>+W11-U8</f>
        <v>39.375</v>
      </c>
    </row>
    <row r="13" spans="1:23" ht="12.95" thickBot="1">
      <c r="A13" s="873"/>
      <c r="B13" s="10"/>
      <c r="C13" s="11"/>
      <c r="D13" s="821" t="s">
        <v>22</v>
      </c>
      <c r="E13" s="822"/>
      <c r="F13" s="822"/>
      <c r="G13" s="822"/>
      <c r="H13" s="822"/>
      <c r="I13" s="822"/>
      <c r="J13" s="822"/>
      <c r="K13" s="823"/>
      <c r="L13" s="857"/>
    </row>
    <row r="14" spans="1:23" ht="23.45" thickBot="1">
      <c r="A14" s="873"/>
      <c r="B14" s="1" t="s">
        <v>23</v>
      </c>
      <c r="C14" s="1"/>
      <c r="D14" s="2" t="s">
        <v>292</v>
      </c>
      <c r="E14" s="2" t="s">
        <v>293</v>
      </c>
      <c r="F14" s="2" t="s">
        <v>294</v>
      </c>
      <c r="G14" s="2" t="s">
        <v>295</v>
      </c>
      <c r="H14" s="2" t="s">
        <v>296</v>
      </c>
      <c r="I14" s="2" t="s">
        <v>297</v>
      </c>
      <c r="J14" s="2" t="s">
        <v>298</v>
      </c>
      <c r="K14" s="2" t="s">
        <v>145</v>
      </c>
      <c r="L14" s="855"/>
    </row>
    <row r="15" spans="1:23" ht="12.95" customHeight="1" thickBot="1">
      <c r="A15" s="873"/>
      <c r="B15" s="3"/>
      <c r="C15" s="4" t="s">
        <v>11</v>
      </c>
      <c r="D15" s="5" t="s">
        <v>24</v>
      </c>
      <c r="E15" s="52"/>
      <c r="F15" s="50"/>
      <c r="G15" s="50"/>
      <c r="H15" s="5">
        <v>48</v>
      </c>
      <c r="I15" s="50"/>
      <c r="J15" s="50"/>
      <c r="K15" s="5">
        <v>39</v>
      </c>
      <c r="L15" s="856"/>
    </row>
    <row r="16" spans="1:23" ht="12.95" thickBot="1">
      <c r="A16" s="873"/>
      <c r="B16" s="6" t="s">
        <v>155</v>
      </c>
      <c r="C16" s="130" t="s">
        <v>15</v>
      </c>
      <c r="D16" s="7"/>
      <c r="E16" s="52"/>
      <c r="F16" s="52"/>
      <c r="G16" s="52"/>
      <c r="H16" s="8"/>
      <c r="I16" s="52"/>
      <c r="J16" s="52"/>
      <c r="K16" s="8"/>
      <c r="L16" s="856"/>
    </row>
    <row r="17" spans="1:12" ht="12.95" thickBot="1">
      <c r="A17" s="873"/>
      <c r="B17" s="6"/>
      <c r="C17" s="9"/>
      <c r="D17" s="818" t="s">
        <v>16</v>
      </c>
      <c r="E17" s="819"/>
      <c r="F17" s="819"/>
      <c r="G17" s="819"/>
      <c r="H17" s="819"/>
      <c r="I17" s="819"/>
      <c r="J17" s="819"/>
      <c r="K17" s="820"/>
      <c r="L17" s="856"/>
    </row>
    <row r="18" spans="1:12" ht="12.95" thickBot="1">
      <c r="A18" s="873"/>
      <c r="B18" s="10"/>
      <c r="C18" s="11"/>
      <c r="D18" s="821" t="s">
        <v>22</v>
      </c>
      <c r="E18" s="822"/>
      <c r="F18" s="822"/>
      <c r="G18" s="822"/>
      <c r="H18" s="822"/>
      <c r="I18" s="822"/>
      <c r="J18" s="822"/>
      <c r="K18" s="823"/>
      <c r="L18" s="856"/>
    </row>
    <row r="19" spans="1:12" ht="23.45" thickBot="1">
      <c r="A19" s="873"/>
      <c r="B19" s="1" t="s">
        <v>27</v>
      </c>
      <c r="C19" s="1"/>
      <c r="D19" s="2" t="s">
        <v>292</v>
      </c>
      <c r="E19" s="2" t="s">
        <v>293</v>
      </c>
      <c r="F19" s="2" t="s">
        <v>294</v>
      </c>
      <c r="G19" s="2" t="s">
        <v>295</v>
      </c>
      <c r="H19" s="2" t="s">
        <v>296</v>
      </c>
      <c r="I19" s="2" t="s">
        <v>297</v>
      </c>
      <c r="J19" s="2" t="s">
        <v>298</v>
      </c>
      <c r="K19" s="2" t="s">
        <v>145</v>
      </c>
      <c r="L19" s="856"/>
    </row>
    <row r="20" spans="1:12" ht="12.95" thickBot="1">
      <c r="A20" s="873"/>
      <c r="B20" s="3" t="s">
        <v>156</v>
      </c>
      <c r="C20" s="4" t="s">
        <v>11</v>
      </c>
      <c r="D20" s="47">
        <v>0.37</v>
      </c>
      <c r="E20" s="52"/>
      <c r="F20" s="50"/>
      <c r="G20" s="50"/>
      <c r="H20" s="47">
        <v>0.31</v>
      </c>
      <c r="I20" s="50"/>
      <c r="J20" s="50"/>
      <c r="K20" s="47">
        <v>0.27</v>
      </c>
      <c r="L20" s="856"/>
    </row>
    <row r="21" spans="1:12" ht="12.95" thickBot="1">
      <c r="A21" s="873"/>
      <c r="B21" s="6"/>
      <c r="C21" s="130" t="s">
        <v>15</v>
      </c>
      <c r="D21" s="7"/>
      <c r="E21" s="52"/>
      <c r="F21" s="52"/>
      <c r="G21" s="52"/>
      <c r="H21" s="8"/>
      <c r="I21" s="52"/>
      <c r="J21" s="52"/>
      <c r="K21" s="8"/>
      <c r="L21" s="856"/>
    </row>
    <row r="22" spans="1:12" ht="12.95" thickBot="1">
      <c r="A22" s="873"/>
      <c r="B22" s="6"/>
      <c r="C22" s="9"/>
      <c r="D22" s="818" t="s">
        <v>16</v>
      </c>
      <c r="E22" s="819"/>
      <c r="F22" s="819"/>
      <c r="G22" s="819"/>
      <c r="H22" s="819"/>
      <c r="I22" s="819"/>
      <c r="J22" s="819"/>
      <c r="K22" s="820"/>
      <c r="L22" s="856"/>
    </row>
    <row r="23" spans="1:12" ht="12.95" thickBot="1">
      <c r="A23" s="873"/>
      <c r="B23" s="10"/>
      <c r="C23" s="11"/>
      <c r="D23" s="821" t="s">
        <v>30</v>
      </c>
      <c r="E23" s="822"/>
      <c r="F23" s="822"/>
      <c r="G23" s="822"/>
      <c r="H23" s="822"/>
      <c r="I23" s="822"/>
      <c r="J23" s="822"/>
      <c r="K23" s="823"/>
      <c r="L23" s="857"/>
    </row>
    <row r="24" spans="1:12" ht="23.45" thickBot="1">
      <c r="A24" s="873"/>
      <c r="B24" s="197" t="s">
        <v>31</v>
      </c>
      <c r="C24" s="198"/>
      <c r="D24" s="199" t="s">
        <v>5</v>
      </c>
      <c r="E24" s="199" t="s">
        <v>293</v>
      </c>
      <c r="F24" s="199" t="s">
        <v>299</v>
      </c>
      <c r="G24" s="199" t="s">
        <v>300</v>
      </c>
      <c r="H24" s="199" t="s">
        <v>301</v>
      </c>
      <c r="I24" s="199" t="s">
        <v>302</v>
      </c>
      <c r="J24" s="199" t="s">
        <v>303</v>
      </c>
      <c r="K24" s="199" t="s">
        <v>145</v>
      </c>
      <c r="L24" s="855"/>
    </row>
    <row r="25" spans="1:12" ht="48.6" thickBot="1">
      <c r="A25" s="873"/>
      <c r="B25" s="209" t="s">
        <v>397</v>
      </c>
      <c r="C25" s="210" t="s">
        <v>11</v>
      </c>
      <c r="D25" s="211" t="s">
        <v>398</v>
      </c>
      <c r="E25" s="200" t="s">
        <v>13</v>
      </c>
      <c r="F25" s="201"/>
      <c r="G25" s="201"/>
      <c r="H25" s="211" t="s">
        <v>13</v>
      </c>
      <c r="I25" s="211" t="s">
        <v>13</v>
      </c>
      <c r="J25" s="211" t="s">
        <v>13</v>
      </c>
      <c r="K25" s="211" t="s">
        <v>13</v>
      </c>
      <c r="L25" s="856"/>
    </row>
    <row r="26" spans="1:12" ht="12.95" thickBot="1">
      <c r="A26" s="873"/>
      <c r="B26" s="202"/>
      <c r="C26" s="203" t="s">
        <v>15</v>
      </c>
      <c r="D26" s="204"/>
      <c r="E26" s="205"/>
      <c r="F26" s="205"/>
      <c r="G26" s="205"/>
      <c r="H26" s="205"/>
      <c r="I26" s="205"/>
      <c r="J26" s="205"/>
      <c r="K26" s="205"/>
      <c r="L26" s="856"/>
    </row>
    <row r="27" spans="1:12" ht="12.95" thickBot="1">
      <c r="A27" s="873"/>
      <c r="B27" s="202"/>
      <c r="C27" s="206"/>
      <c r="D27" s="866" t="s">
        <v>36</v>
      </c>
      <c r="E27" s="867"/>
      <c r="F27" s="867"/>
      <c r="G27" s="867"/>
      <c r="H27" s="867"/>
      <c r="I27" s="867"/>
      <c r="J27" s="867"/>
      <c r="K27" s="868"/>
      <c r="L27" s="856"/>
    </row>
    <row r="28" spans="1:12" ht="12.95" thickBot="1">
      <c r="A28" s="873"/>
      <c r="B28" s="207"/>
      <c r="C28" s="208"/>
      <c r="D28" s="869" t="s">
        <v>37</v>
      </c>
      <c r="E28" s="870"/>
      <c r="F28" s="870"/>
      <c r="G28" s="870"/>
      <c r="H28" s="870"/>
      <c r="I28" s="870"/>
      <c r="J28" s="870"/>
      <c r="K28" s="871"/>
      <c r="L28" s="856"/>
    </row>
    <row r="29" spans="1:12" ht="12.95" hidden="1" thickBot="1">
      <c r="A29" s="45"/>
      <c r="B29" s="1" t="s">
        <v>38</v>
      </c>
      <c r="C29" s="1"/>
      <c r="D29" s="2" t="s">
        <v>5</v>
      </c>
      <c r="E29" s="2"/>
      <c r="F29" s="2"/>
      <c r="G29" s="2" t="s">
        <v>7</v>
      </c>
      <c r="H29" s="2"/>
      <c r="I29" s="2"/>
      <c r="J29" s="2"/>
      <c r="K29" s="2" t="s">
        <v>39</v>
      </c>
      <c r="L29" s="856"/>
    </row>
    <row r="30" spans="1:12" ht="12.95" hidden="1" thickBot="1">
      <c r="A30" s="45"/>
      <c r="B30" s="3"/>
      <c r="C30" s="4" t="s">
        <v>11</v>
      </c>
      <c r="D30" s="5"/>
      <c r="E30" s="5"/>
      <c r="F30" s="5"/>
      <c r="G30" s="5"/>
      <c r="H30" s="5"/>
      <c r="I30" s="5"/>
      <c r="J30" s="5"/>
      <c r="K30" s="5"/>
      <c r="L30" s="856"/>
    </row>
    <row r="31" spans="1:12" ht="12.95" hidden="1" thickBot="1">
      <c r="A31" s="45"/>
      <c r="B31" s="6"/>
      <c r="C31" s="130" t="s">
        <v>15</v>
      </c>
      <c r="D31" s="7"/>
      <c r="E31" s="8"/>
      <c r="F31" s="8"/>
      <c r="G31" s="8"/>
      <c r="H31" s="8"/>
      <c r="I31" s="8"/>
      <c r="J31" s="8"/>
      <c r="K31" s="8"/>
      <c r="L31" s="856"/>
    </row>
    <row r="32" spans="1:12" ht="12.95" hidden="1" thickBot="1">
      <c r="A32" s="6"/>
      <c r="B32" s="6"/>
      <c r="C32" s="9"/>
      <c r="D32" s="818" t="s">
        <v>36</v>
      </c>
      <c r="E32" s="819"/>
      <c r="F32" s="819"/>
      <c r="G32" s="819"/>
      <c r="H32" s="819"/>
      <c r="I32" s="819"/>
      <c r="J32" s="819"/>
      <c r="K32" s="820"/>
      <c r="L32" s="856"/>
    </row>
    <row r="33" spans="1:12" ht="12.95" hidden="1" thickBot="1">
      <c r="A33" s="10"/>
      <c r="B33" s="10"/>
      <c r="C33" s="11"/>
      <c r="D33" s="825"/>
      <c r="E33" s="827"/>
      <c r="F33" s="827"/>
      <c r="G33" s="827"/>
      <c r="H33" s="827"/>
      <c r="I33" s="827"/>
      <c r="J33" s="827"/>
      <c r="K33" s="826"/>
      <c r="L33" s="857"/>
    </row>
    <row r="34" spans="1:12" ht="12.95" hidden="1" thickBot="1">
      <c r="A34" s="12"/>
      <c r="B34" s="12"/>
      <c r="C34" s="12"/>
      <c r="D34" s="12"/>
      <c r="E34" s="12"/>
      <c r="F34" s="12"/>
      <c r="G34" s="12"/>
      <c r="H34" s="12"/>
      <c r="I34" s="12"/>
      <c r="J34" s="12"/>
      <c r="K34" s="12"/>
      <c r="L34" s="12"/>
    </row>
    <row r="35" spans="1:12" ht="12.95" hidden="1" thickBot="1">
      <c r="A35" s="12"/>
      <c r="B35" s="12"/>
      <c r="C35" s="12"/>
      <c r="D35" s="12"/>
      <c r="E35" s="12"/>
      <c r="F35" s="12"/>
      <c r="G35" s="12"/>
      <c r="H35" s="12"/>
      <c r="I35" s="12"/>
      <c r="J35" s="12"/>
      <c r="K35" s="12"/>
      <c r="L35" s="12"/>
    </row>
    <row r="36" spans="1:12" ht="23.45" thickBot="1">
      <c r="A36" s="13" t="s">
        <v>40</v>
      </c>
      <c r="B36" s="14" t="s">
        <v>41</v>
      </c>
      <c r="C36" s="14"/>
      <c r="D36" s="2" t="s">
        <v>292</v>
      </c>
      <c r="E36" s="77" t="s">
        <v>293</v>
      </c>
      <c r="F36" s="2" t="s">
        <v>294</v>
      </c>
      <c r="G36" s="2" t="s">
        <v>295</v>
      </c>
      <c r="H36" s="2" t="s">
        <v>296</v>
      </c>
      <c r="I36" s="2" t="s">
        <v>297</v>
      </c>
      <c r="J36" s="2" t="s">
        <v>298</v>
      </c>
      <c r="K36" s="2" t="s">
        <v>145</v>
      </c>
      <c r="L36" s="49" t="s">
        <v>43</v>
      </c>
    </row>
    <row r="37" spans="1:12" ht="57.95" customHeight="1" thickBot="1">
      <c r="A37" s="872" t="s">
        <v>44</v>
      </c>
      <c r="B37" s="3" t="s">
        <v>305</v>
      </c>
      <c r="C37" s="4" t="s">
        <v>11</v>
      </c>
      <c r="D37" s="47">
        <v>0.26</v>
      </c>
      <c r="E37" s="67"/>
      <c r="F37" s="47">
        <v>0.34</v>
      </c>
      <c r="G37" s="47">
        <v>0.42</v>
      </c>
      <c r="H37" s="47">
        <v>0.49</v>
      </c>
      <c r="I37" s="47">
        <v>0.56999999999999995</v>
      </c>
      <c r="J37" s="47">
        <v>0.65</v>
      </c>
      <c r="K37" s="47">
        <v>0.65</v>
      </c>
      <c r="L37" s="853" t="s">
        <v>46</v>
      </c>
    </row>
    <row r="38" spans="1:12" ht="12.95" thickBot="1">
      <c r="A38" s="873"/>
      <c r="B38" s="6"/>
      <c r="C38" s="130" t="s">
        <v>15</v>
      </c>
      <c r="D38" s="7"/>
      <c r="E38" s="69"/>
      <c r="F38" s="8" t="s">
        <v>306</v>
      </c>
      <c r="G38" s="8"/>
      <c r="H38" s="8"/>
      <c r="I38" s="8"/>
      <c r="J38" s="8"/>
      <c r="K38" s="8"/>
      <c r="L38" s="853"/>
    </row>
    <row r="39" spans="1:12" ht="12.95" thickBot="1">
      <c r="A39" s="873"/>
      <c r="B39" s="6"/>
      <c r="C39" s="9"/>
      <c r="D39" s="818" t="s">
        <v>36</v>
      </c>
      <c r="E39" s="819"/>
      <c r="F39" s="819"/>
      <c r="G39" s="819"/>
      <c r="H39" s="819"/>
      <c r="I39" s="819"/>
      <c r="J39" s="819"/>
      <c r="K39" s="820"/>
      <c r="L39" s="853"/>
    </row>
    <row r="40" spans="1:12" ht="12.95" thickBot="1">
      <c r="A40" s="873"/>
      <c r="B40" s="10"/>
      <c r="C40" s="11"/>
      <c r="D40" s="131"/>
      <c r="E40" s="123"/>
      <c r="F40" s="123"/>
      <c r="G40" s="825" t="s">
        <v>307</v>
      </c>
      <c r="H40" s="827"/>
      <c r="I40" s="827"/>
      <c r="J40" s="827"/>
      <c r="K40" s="826"/>
      <c r="L40" s="853"/>
    </row>
    <row r="41" spans="1:12" ht="23.45" thickBot="1">
      <c r="A41" s="873"/>
      <c r="B41" s="1" t="s">
        <v>48</v>
      </c>
      <c r="C41" s="1"/>
      <c r="D41" s="2" t="s">
        <v>292</v>
      </c>
      <c r="E41" s="77" t="s">
        <v>293</v>
      </c>
      <c r="F41" s="2" t="s">
        <v>294</v>
      </c>
      <c r="G41" s="2" t="s">
        <v>295</v>
      </c>
      <c r="H41" s="2" t="s">
        <v>296</v>
      </c>
      <c r="I41" s="2" t="s">
        <v>297</v>
      </c>
      <c r="J41" s="2" t="s">
        <v>298</v>
      </c>
      <c r="K41" s="2" t="s">
        <v>145</v>
      </c>
      <c r="L41" s="853"/>
    </row>
    <row r="42" spans="1:12" ht="23.45" thickBot="1">
      <c r="A42" s="873"/>
      <c r="B42" s="3" t="s">
        <v>399</v>
      </c>
      <c r="C42" s="4" t="s">
        <v>11</v>
      </c>
      <c r="D42" s="47">
        <v>0.39</v>
      </c>
      <c r="E42" s="66"/>
      <c r="F42" s="50"/>
      <c r="G42" s="50"/>
      <c r="H42" s="47">
        <v>0.51</v>
      </c>
      <c r="I42" s="50"/>
      <c r="J42" s="50"/>
      <c r="K42" s="47">
        <v>0.65</v>
      </c>
      <c r="L42" s="853"/>
    </row>
    <row r="43" spans="1:12" ht="12.95" thickBot="1">
      <c r="A43" s="873"/>
      <c r="B43" s="6"/>
      <c r="C43" s="130" t="s">
        <v>15</v>
      </c>
      <c r="D43" s="7"/>
      <c r="E43" s="69"/>
      <c r="F43" s="69"/>
      <c r="G43" s="52"/>
      <c r="H43" s="8"/>
      <c r="I43" s="52"/>
      <c r="J43" s="52"/>
      <c r="K43" s="8"/>
      <c r="L43" s="853"/>
    </row>
    <row r="44" spans="1:12" ht="12.95" thickBot="1">
      <c r="A44" s="873"/>
      <c r="B44" s="6"/>
      <c r="C44" s="9"/>
      <c r="D44" s="818" t="s">
        <v>36</v>
      </c>
      <c r="E44" s="819"/>
      <c r="F44" s="819"/>
      <c r="G44" s="819"/>
      <c r="H44" s="819"/>
      <c r="I44" s="819"/>
      <c r="J44" s="819"/>
      <c r="K44" s="820"/>
      <c r="L44" s="853"/>
    </row>
    <row r="45" spans="1:12" ht="12.95" thickBot="1">
      <c r="A45" s="873"/>
      <c r="B45" s="10"/>
      <c r="C45" s="11"/>
      <c r="D45" s="821" t="s">
        <v>47</v>
      </c>
      <c r="E45" s="822"/>
      <c r="F45" s="822"/>
      <c r="G45" s="822"/>
      <c r="H45" s="822"/>
      <c r="I45" s="822"/>
      <c r="J45" s="822"/>
      <c r="K45" s="823"/>
      <c r="L45" s="853"/>
    </row>
    <row r="46" spans="1:12" ht="23.45" thickBot="1">
      <c r="A46" s="873"/>
      <c r="B46" s="14" t="s">
        <v>50</v>
      </c>
      <c r="C46" s="14"/>
      <c r="D46" s="15" t="s">
        <v>400</v>
      </c>
      <c r="E46" s="77" t="s">
        <v>293</v>
      </c>
      <c r="F46" s="2" t="s">
        <v>294</v>
      </c>
      <c r="G46" s="2" t="s">
        <v>295</v>
      </c>
      <c r="H46" s="2" t="s">
        <v>296</v>
      </c>
      <c r="I46" s="2" t="s">
        <v>297</v>
      </c>
      <c r="J46" s="2" t="s">
        <v>298</v>
      </c>
      <c r="K46" s="2" t="s">
        <v>145</v>
      </c>
      <c r="L46" s="853"/>
    </row>
    <row r="47" spans="1:12" ht="12.95" thickBot="1">
      <c r="A47" s="873"/>
      <c r="B47" s="3" t="s">
        <v>401</v>
      </c>
      <c r="C47" s="4" t="s">
        <v>11</v>
      </c>
      <c r="D47" s="47">
        <v>0.71</v>
      </c>
      <c r="E47" s="67"/>
      <c r="F47" s="47">
        <v>0.9</v>
      </c>
      <c r="G47" s="47">
        <v>0.91</v>
      </c>
      <c r="H47" s="47">
        <v>0.92</v>
      </c>
      <c r="I47" s="47">
        <v>0.92</v>
      </c>
      <c r="J47" s="47">
        <v>0.93</v>
      </c>
      <c r="K47" s="47">
        <v>0.95</v>
      </c>
      <c r="L47" s="853"/>
    </row>
    <row r="48" spans="1:12" ht="12.95" thickBot="1">
      <c r="A48" s="873"/>
      <c r="B48" s="6"/>
      <c r="C48" s="130" t="s">
        <v>15</v>
      </c>
      <c r="D48" s="7"/>
      <c r="E48" s="65"/>
      <c r="F48" s="120" t="s">
        <v>309</v>
      </c>
      <c r="G48" s="149"/>
      <c r="H48" s="8"/>
      <c r="I48" s="8"/>
      <c r="J48" s="8"/>
      <c r="K48" s="8"/>
      <c r="L48" s="853"/>
    </row>
    <row r="49" spans="1:12" ht="12.95" thickBot="1">
      <c r="A49" s="873"/>
      <c r="B49" s="6"/>
      <c r="C49" s="9"/>
      <c r="D49" s="818" t="s">
        <v>36</v>
      </c>
      <c r="E49" s="819"/>
      <c r="F49" s="819"/>
      <c r="G49" s="819"/>
      <c r="H49" s="819"/>
      <c r="I49" s="819"/>
      <c r="J49" s="819"/>
      <c r="K49" s="820"/>
      <c r="L49" s="853"/>
    </row>
    <row r="50" spans="1:12" ht="12.95" thickBot="1">
      <c r="A50" s="873"/>
      <c r="B50" s="10"/>
      <c r="C50" s="11"/>
      <c r="D50" s="821" t="s">
        <v>402</v>
      </c>
      <c r="E50" s="822"/>
      <c r="F50" s="822"/>
      <c r="G50" s="822"/>
      <c r="H50" s="822"/>
      <c r="I50" s="822"/>
      <c r="J50" s="822"/>
      <c r="K50" s="823"/>
      <c r="L50" s="853"/>
    </row>
    <row r="51" spans="1:12" ht="23.45" thickBot="1">
      <c r="A51" s="873"/>
      <c r="B51" s="1" t="s">
        <v>52</v>
      </c>
      <c r="C51" s="1"/>
      <c r="D51" s="2" t="s">
        <v>400</v>
      </c>
      <c r="E51" s="77" t="s">
        <v>293</v>
      </c>
      <c r="F51" s="2" t="s">
        <v>294</v>
      </c>
      <c r="G51" s="2" t="s">
        <v>295</v>
      </c>
      <c r="H51" s="2" t="s">
        <v>296</v>
      </c>
      <c r="I51" s="2" t="s">
        <v>297</v>
      </c>
      <c r="J51" s="2" t="s">
        <v>298</v>
      </c>
      <c r="K51" s="2" t="s">
        <v>145</v>
      </c>
      <c r="L51" s="853"/>
    </row>
    <row r="52" spans="1:12" ht="12.95" thickBot="1">
      <c r="A52" s="873"/>
      <c r="B52" s="3" t="s">
        <v>163</v>
      </c>
      <c r="C52" s="4" t="s">
        <v>11</v>
      </c>
      <c r="D52" s="48">
        <v>0.108</v>
      </c>
      <c r="E52" s="64">
        <v>0.108</v>
      </c>
      <c r="F52" s="69"/>
      <c r="G52" s="47">
        <v>0.11</v>
      </c>
      <c r="H52" s="47">
        <v>0.12</v>
      </c>
      <c r="I52" s="47">
        <v>0.13</v>
      </c>
      <c r="J52" s="47">
        <v>0.14000000000000001</v>
      </c>
      <c r="K52" s="47">
        <v>0.15</v>
      </c>
      <c r="L52" s="853"/>
    </row>
    <row r="53" spans="1:12" ht="12.95" thickBot="1">
      <c r="A53" s="873"/>
      <c r="B53" s="6" t="s">
        <v>403</v>
      </c>
      <c r="C53" s="130" t="s">
        <v>15</v>
      </c>
      <c r="D53" s="7"/>
      <c r="E53" s="65"/>
      <c r="F53" s="65"/>
      <c r="G53" s="8"/>
      <c r="H53" s="8"/>
      <c r="I53" s="8"/>
      <c r="J53" s="8"/>
      <c r="K53" s="8"/>
      <c r="L53" s="853"/>
    </row>
    <row r="54" spans="1:12" ht="12.95" thickBot="1">
      <c r="A54" s="873"/>
      <c r="B54" s="6"/>
      <c r="C54" s="9"/>
      <c r="D54" s="818" t="s">
        <v>36</v>
      </c>
      <c r="E54" s="819"/>
      <c r="F54" s="819"/>
      <c r="G54" s="819"/>
      <c r="H54" s="819"/>
      <c r="I54" s="819"/>
      <c r="J54" s="819"/>
      <c r="K54" s="820"/>
      <c r="L54" s="853"/>
    </row>
    <row r="55" spans="1:12" ht="12.95" thickBot="1">
      <c r="A55" s="873"/>
      <c r="B55" s="10"/>
      <c r="C55" s="11"/>
      <c r="D55" s="821" t="s">
        <v>404</v>
      </c>
      <c r="E55" s="822"/>
      <c r="F55" s="822"/>
      <c r="G55" s="822"/>
      <c r="H55" s="822"/>
      <c r="I55" s="822"/>
      <c r="J55" s="822"/>
      <c r="K55" s="823"/>
      <c r="L55" s="853"/>
    </row>
    <row r="56" spans="1:12" ht="23.45" thickBot="1">
      <c r="A56" s="873"/>
      <c r="B56" s="14" t="s">
        <v>55</v>
      </c>
      <c r="C56" s="14"/>
      <c r="D56" s="15" t="s">
        <v>400</v>
      </c>
      <c r="E56" s="77" t="s">
        <v>293</v>
      </c>
      <c r="F56" s="2" t="s">
        <v>294</v>
      </c>
      <c r="G56" s="2" t="s">
        <v>295</v>
      </c>
      <c r="H56" s="2" t="s">
        <v>296</v>
      </c>
      <c r="I56" s="2" t="s">
        <v>297</v>
      </c>
      <c r="J56" s="2" t="s">
        <v>298</v>
      </c>
      <c r="K56" s="2" t="s">
        <v>145</v>
      </c>
      <c r="L56" s="853"/>
    </row>
    <row r="57" spans="1:12" ht="40.5" customHeight="1" thickBot="1">
      <c r="A57" s="873"/>
      <c r="B57" s="882" t="s">
        <v>405</v>
      </c>
      <c r="C57" s="4" t="s">
        <v>11</v>
      </c>
      <c r="D57" s="5" t="s">
        <v>406</v>
      </c>
      <c r="E57" s="170" t="s">
        <v>57</v>
      </c>
      <c r="F57" s="69"/>
      <c r="G57" s="5">
        <v>0</v>
      </c>
      <c r="H57" s="8" t="s">
        <v>407</v>
      </c>
      <c r="I57" s="8" t="s">
        <v>407</v>
      </c>
      <c r="J57" s="8" t="s">
        <v>407</v>
      </c>
      <c r="K57" s="8" t="s">
        <v>407</v>
      </c>
      <c r="L57" s="853"/>
    </row>
    <row r="58" spans="1:12" ht="12.95" thickBot="1">
      <c r="A58" s="873"/>
      <c r="B58" s="883"/>
      <c r="C58" s="130" t="s">
        <v>15</v>
      </c>
      <c r="D58" s="7"/>
      <c r="E58" s="65"/>
      <c r="F58" s="174"/>
      <c r="G58" s="163"/>
      <c r="H58" s="8"/>
      <c r="I58" s="8"/>
      <c r="J58" s="8"/>
      <c r="K58" s="8"/>
      <c r="L58" s="853"/>
    </row>
    <row r="59" spans="1:12" ht="12.95" thickBot="1">
      <c r="A59" s="873"/>
      <c r="B59" s="883"/>
      <c r="C59" s="9"/>
      <c r="D59" s="818" t="s">
        <v>36</v>
      </c>
      <c r="E59" s="819"/>
      <c r="F59" s="819"/>
      <c r="G59" s="819"/>
      <c r="H59" s="819"/>
      <c r="I59" s="819"/>
      <c r="J59" s="819"/>
      <c r="K59" s="820"/>
      <c r="L59" s="853"/>
    </row>
    <row r="60" spans="1:12" ht="12.95" thickBot="1">
      <c r="A60" s="6"/>
      <c r="B60" s="884"/>
      <c r="C60" s="11"/>
      <c r="D60" s="821" t="s">
        <v>408</v>
      </c>
      <c r="E60" s="822"/>
      <c r="F60" s="822"/>
      <c r="G60" s="822"/>
      <c r="H60" s="822"/>
      <c r="I60" s="822"/>
      <c r="J60" s="822"/>
      <c r="K60" s="823"/>
      <c r="L60" s="853"/>
    </row>
    <row r="61" spans="1:12" ht="12.95" thickBot="1">
      <c r="A61" s="828" t="s">
        <v>59</v>
      </c>
      <c r="B61" s="127" t="s">
        <v>409</v>
      </c>
      <c r="C61" s="127"/>
      <c r="D61" s="132" t="s">
        <v>61</v>
      </c>
      <c r="E61" s="132"/>
      <c r="F61" s="132"/>
      <c r="G61" s="132" t="s">
        <v>63</v>
      </c>
      <c r="H61" s="18"/>
      <c r="I61" s="18"/>
      <c r="J61" s="18"/>
      <c r="K61" s="832" t="s">
        <v>410</v>
      </c>
      <c r="L61" s="860"/>
    </row>
    <row r="62" spans="1:12" ht="12.95" thickBot="1">
      <c r="A62" s="829"/>
      <c r="B62" s="132"/>
      <c r="C62" s="132"/>
      <c r="D62" s="132"/>
      <c r="E62" s="132"/>
      <c r="F62" s="132"/>
      <c r="G62" s="132"/>
      <c r="H62" s="18"/>
      <c r="I62" s="18"/>
      <c r="J62" s="18"/>
      <c r="K62" s="832"/>
      <c r="L62" s="833"/>
    </row>
    <row r="63" spans="1:12" ht="12.95" thickBot="1">
      <c r="A63" s="828" t="s">
        <v>411</v>
      </c>
      <c r="B63" s="126" t="s">
        <v>412</v>
      </c>
      <c r="C63" s="17"/>
      <c r="D63" s="834"/>
      <c r="E63" s="835"/>
      <c r="F63" s="835"/>
      <c r="G63" s="835"/>
      <c r="H63" s="835"/>
      <c r="I63" s="835"/>
      <c r="J63" s="835"/>
      <c r="K63" s="835"/>
      <c r="L63" s="836"/>
    </row>
    <row r="64" spans="1:12" ht="23.45" thickBot="1">
      <c r="A64" s="829"/>
      <c r="B64" s="132" t="s">
        <v>413</v>
      </c>
      <c r="C64" s="18"/>
      <c r="D64" s="837"/>
      <c r="E64" s="838"/>
      <c r="F64" s="838"/>
      <c r="G64" s="838"/>
      <c r="H64" s="838"/>
      <c r="I64" s="838"/>
      <c r="J64" s="838"/>
      <c r="K64" s="838"/>
      <c r="L64" s="839"/>
    </row>
    <row r="65" spans="1:12" ht="12.95" thickBot="1">
      <c r="A65" s="12"/>
      <c r="B65" s="12"/>
      <c r="C65" s="12"/>
      <c r="D65" s="12"/>
      <c r="E65" s="12"/>
      <c r="F65" s="12"/>
      <c r="G65" s="12"/>
      <c r="H65" s="12"/>
      <c r="I65" s="12"/>
      <c r="J65" s="12"/>
      <c r="K65" s="12"/>
      <c r="L65" s="12"/>
    </row>
    <row r="66" spans="1:12" ht="12.95" hidden="1" thickBot="1">
      <c r="A66" s="12"/>
      <c r="B66" s="12"/>
      <c r="C66" s="12"/>
      <c r="D66" s="12"/>
      <c r="E66" s="12"/>
      <c r="F66" s="12"/>
      <c r="G66" s="12"/>
      <c r="H66" s="12"/>
      <c r="I66" s="12"/>
      <c r="J66" s="12"/>
      <c r="K66" s="12"/>
      <c r="L66" s="12"/>
    </row>
    <row r="67" spans="1:12" ht="12.95" hidden="1" thickBot="1">
      <c r="A67" s="12"/>
      <c r="B67" s="12"/>
      <c r="C67" s="12"/>
      <c r="D67" s="12"/>
      <c r="E67" s="12"/>
      <c r="F67" s="12"/>
      <c r="G67" s="12"/>
      <c r="H67" s="12"/>
      <c r="I67" s="12"/>
      <c r="J67" s="12"/>
      <c r="K67" s="12"/>
      <c r="L67" s="12"/>
    </row>
    <row r="68" spans="1:12" ht="12.95" hidden="1" thickBot="1">
      <c r="A68" s="12"/>
      <c r="B68" s="12"/>
      <c r="C68" s="12"/>
      <c r="D68" s="12"/>
      <c r="E68" s="12"/>
      <c r="F68" s="12"/>
      <c r="G68" s="12"/>
      <c r="H68" s="12"/>
      <c r="I68" s="12"/>
      <c r="J68" s="12"/>
      <c r="K68" s="12"/>
      <c r="L68" s="12"/>
    </row>
    <row r="69" spans="1:12" ht="27.95" customHeight="1" thickBot="1">
      <c r="A69" s="13" t="s">
        <v>69</v>
      </c>
      <c r="B69" s="14" t="s">
        <v>70</v>
      </c>
      <c r="C69" s="58"/>
      <c r="D69" s="15" t="s">
        <v>400</v>
      </c>
      <c r="E69" s="102" t="s">
        <v>293</v>
      </c>
      <c r="F69" s="2" t="s">
        <v>294</v>
      </c>
      <c r="G69" s="2" t="s">
        <v>295</v>
      </c>
      <c r="H69" s="2" t="s">
        <v>296</v>
      </c>
      <c r="I69" s="2" t="s">
        <v>297</v>
      </c>
      <c r="J69" s="2" t="s">
        <v>298</v>
      </c>
      <c r="K69" s="2" t="s">
        <v>145</v>
      </c>
      <c r="L69" s="16" t="s">
        <v>43</v>
      </c>
    </row>
    <row r="70" spans="1:12" ht="140.1" customHeight="1" thickBot="1">
      <c r="A70" s="3" t="s">
        <v>170</v>
      </c>
      <c r="B70" s="3" t="s">
        <v>319</v>
      </c>
      <c r="C70" s="4" t="s">
        <v>11</v>
      </c>
      <c r="D70" s="5" t="s">
        <v>171</v>
      </c>
      <c r="E70" s="79" t="s">
        <v>320</v>
      </c>
      <c r="F70" s="8" t="s">
        <v>321</v>
      </c>
      <c r="G70" s="5" t="s">
        <v>173</v>
      </c>
      <c r="H70" s="5" t="s">
        <v>322</v>
      </c>
      <c r="I70" s="5" t="s">
        <v>175</v>
      </c>
      <c r="J70" s="5" t="s">
        <v>175</v>
      </c>
      <c r="K70" s="5" t="s">
        <v>176</v>
      </c>
      <c r="L70" s="81" t="s">
        <v>76</v>
      </c>
    </row>
    <row r="71" spans="1:12" ht="126.95" thickBot="1">
      <c r="A71" s="851"/>
      <c r="B71" s="6"/>
      <c r="C71" s="130" t="s">
        <v>15</v>
      </c>
      <c r="D71" s="7"/>
      <c r="E71" s="8"/>
      <c r="F71" s="8" t="s">
        <v>323</v>
      </c>
      <c r="G71" s="8"/>
      <c r="H71" s="8"/>
      <c r="I71" s="8"/>
      <c r="J71" s="8"/>
      <c r="K71" s="8"/>
      <c r="L71" s="76"/>
    </row>
    <row r="72" spans="1:12" ht="12.95" thickBot="1">
      <c r="A72" s="851"/>
      <c r="B72" s="6"/>
      <c r="C72" s="818" t="s">
        <v>36</v>
      </c>
      <c r="D72" s="819"/>
      <c r="E72" s="819"/>
      <c r="F72" s="819"/>
      <c r="G72" s="819"/>
      <c r="H72" s="819"/>
      <c r="I72" s="819"/>
      <c r="J72" s="819"/>
      <c r="K72" s="820"/>
      <c r="L72" s="76"/>
    </row>
    <row r="73" spans="1:12" ht="16.5" customHeight="1" thickBot="1">
      <c r="A73" s="851"/>
      <c r="B73" s="10"/>
      <c r="C73" s="821" t="s">
        <v>414</v>
      </c>
      <c r="D73" s="822"/>
      <c r="E73" s="822"/>
      <c r="F73" s="822"/>
      <c r="G73" s="822"/>
      <c r="H73" s="822"/>
      <c r="I73" s="822"/>
      <c r="J73" s="822"/>
      <c r="K73" s="823"/>
      <c r="L73" s="76"/>
    </row>
    <row r="74" spans="1:12" ht="23.45" customHeight="1" thickBot="1">
      <c r="A74" s="851"/>
      <c r="B74" s="1" t="s">
        <v>78</v>
      </c>
      <c r="C74" s="1"/>
      <c r="D74" s="2" t="s">
        <v>400</v>
      </c>
      <c r="E74" s="77" t="s">
        <v>293</v>
      </c>
      <c r="F74" s="2" t="s">
        <v>294</v>
      </c>
      <c r="G74" s="2" t="s">
        <v>295</v>
      </c>
      <c r="H74" s="2" t="s">
        <v>296</v>
      </c>
      <c r="I74" s="2" t="s">
        <v>297</v>
      </c>
      <c r="J74" s="2" t="s">
        <v>298</v>
      </c>
      <c r="K74" s="2" t="s">
        <v>145</v>
      </c>
      <c r="L74" s="840" t="s">
        <v>415</v>
      </c>
    </row>
    <row r="75" spans="1:12" ht="38.1" thickBot="1">
      <c r="A75" s="851"/>
      <c r="B75" s="3" t="s">
        <v>416</v>
      </c>
      <c r="C75" s="20" t="s">
        <v>11</v>
      </c>
      <c r="D75" s="5" t="s">
        <v>178</v>
      </c>
      <c r="E75" s="118" t="s">
        <v>326</v>
      </c>
      <c r="F75" s="8" t="s">
        <v>179</v>
      </c>
      <c r="G75" s="5" t="s">
        <v>180</v>
      </c>
      <c r="H75" s="80" t="s">
        <v>181</v>
      </c>
      <c r="I75" s="80" t="s">
        <v>182</v>
      </c>
      <c r="J75" s="80" t="s">
        <v>183</v>
      </c>
      <c r="K75" s="80" t="s">
        <v>181</v>
      </c>
      <c r="L75" s="841"/>
    </row>
    <row r="76" spans="1:12" ht="69.599999999999994" thickBot="1">
      <c r="A76" s="851"/>
      <c r="B76" s="6"/>
      <c r="C76" s="4" t="s">
        <v>15</v>
      </c>
      <c r="D76" s="21"/>
      <c r="E76" s="8"/>
      <c r="F76" s="8" t="s">
        <v>417</v>
      </c>
      <c r="G76" s="149"/>
      <c r="H76" s="8" t="s">
        <v>407</v>
      </c>
      <c r="I76" s="8" t="s">
        <v>407</v>
      </c>
      <c r="J76" s="8" t="s">
        <v>407</v>
      </c>
      <c r="K76" s="8" t="s">
        <v>407</v>
      </c>
      <c r="L76" s="841"/>
    </row>
    <row r="77" spans="1:12" ht="12.95" thickBot="1">
      <c r="A77" s="851"/>
      <c r="B77" s="6"/>
      <c r="C77" s="818" t="s">
        <v>36</v>
      </c>
      <c r="D77" s="819"/>
      <c r="E77" s="819"/>
      <c r="F77" s="819"/>
      <c r="G77" s="819"/>
      <c r="H77" s="819"/>
      <c r="I77" s="819"/>
      <c r="J77" s="819"/>
      <c r="K77" s="820"/>
      <c r="L77" s="841"/>
    </row>
    <row r="78" spans="1:12" ht="12.95" thickBot="1">
      <c r="A78" s="851"/>
      <c r="B78" s="10"/>
      <c r="C78" s="821" t="s">
        <v>418</v>
      </c>
      <c r="D78" s="822"/>
      <c r="E78" s="822"/>
      <c r="F78" s="822"/>
      <c r="G78" s="822"/>
      <c r="H78" s="822"/>
      <c r="I78" s="822"/>
      <c r="J78" s="822"/>
      <c r="K78" s="823"/>
      <c r="L78" s="842"/>
    </row>
    <row r="79" spans="1:12" ht="23.45" customHeight="1" thickBot="1">
      <c r="A79" s="851"/>
      <c r="B79" s="1" t="s">
        <v>85</v>
      </c>
      <c r="C79" s="1"/>
      <c r="D79" s="2" t="s">
        <v>400</v>
      </c>
      <c r="E79" s="77" t="s">
        <v>293</v>
      </c>
      <c r="F79" s="2" t="s">
        <v>294</v>
      </c>
      <c r="G79" s="2" t="s">
        <v>295</v>
      </c>
      <c r="H79" s="2" t="s">
        <v>296</v>
      </c>
      <c r="I79" s="2" t="s">
        <v>297</v>
      </c>
      <c r="J79" s="2" t="s">
        <v>298</v>
      </c>
      <c r="K79" s="2" t="s">
        <v>145</v>
      </c>
      <c r="L79" s="840" t="s">
        <v>415</v>
      </c>
    </row>
    <row r="80" spans="1:12" ht="38.1" thickBot="1">
      <c r="A80" s="851"/>
      <c r="B80" s="3" t="s">
        <v>419</v>
      </c>
      <c r="C80" s="20" t="s">
        <v>11</v>
      </c>
      <c r="D80" s="5">
        <v>149</v>
      </c>
      <c r="E80" s="118" t="s">
        <v>326</v>
      </c>
      <c r="F80" s="8">
        <v>151</v>
      </c>
      <c r="G80" s="5">
        <v>160</v>
      </c>
      <c r="H80" s="80">
        <v>180</v>
      </c>
      <c r="I80" s="80">
        <v>180</v>
      </c>
      <c r="J80" s="80">
        <v>180</v>
      </c>
      <c r="K80" s="80">
        <v>180</v>
      </c>
      <c r="L80" s="841"/>
    </row>
    <row r="81" spans="1:12" ht="46.5" thickBot="1">
      <c r="A81" s="851"/>
      <c r="B81" s="6"/>
      <c r="C81" s="4" t="s">
        <v>15</v>
      </c>
      <c r="D81" s="21"/>
      <c r="E81" s="8"/>
      <c r="F81" s="8" t="s">
        <v>329</v>
      </c>
      <c r="G81" s="80"/>
      <c r="H81" s="8" t="s">
        <v>407</v>
      </c>
      <c r="I81" s="8" t="s">
        <v>407</v>
      </c>
      <c r="J81" s="8" t="s">
        <v>407</v>
      </c>
      <c r="K81" s="8" t="s">
        <v>407</v>
      </c>
      <c r="L81" s="841"/>
    </row>
    <row r="82" spans="1:12" ht="12.95" thickBot="1">
      <c r="A82" s="851"/>
      <c r="B82" s="6"/>
      <c r="C82" s="818" t="s">
        <v>36</v>
      </c>
      <c r="D82" s="819"/>
      <c r="E82" s="819"/>
      <c r="F82" s="819"/>
      <c r="G82" s="819"/>
      <c r="H82" s="819"/>
      <c r="I82" s="819"/>
      <c r="J82" s="819"/>
      <c r="K82" s="820"/>
      <c r="L82" s="841"/>
    </row>
    <row r="83" spans="1:12" ht="12.95" thickBot="1">
      <c r="A83" s="861"/>
      <c r="B83" s="10"/>
      <c r="C83" s="821" t="s">
        <v>330</v>
      </c>
      <c r="D83" s="822"/>
      <c r="E83" s="822"/>
      <c r="F83" s="822"/>
      <c r="G83" s="822"/>
      <c r="H83" s="822"/>
      <c r="I83" s="822"/>
      <c r="J83" s="822"/>
      <c r="K83" s="823"/>
      <c r="L83" s="842"/>
    </row>
    <row r="84" spans="1:12" ht="25.5" customHeight="1" thickBot="1">
      <c r="A84" s="124" t="s">
        <v>420</v>
      </c>
      <c r="B84" s="1" t="s">
        <v>88</v>
      </c>
      <c r="C84" s="1"/>
      <c r="D84" s="2" t="s">
        <v>400</v>
      </c>
      <c r="E84" s="77" t="s">
        <v>293</v>
      </c>
      <c r="F84" s="2" t="s">
        <v>294</v>
      </c>
      <c r="G84" s="2" t="s">
        <v>295</v>
      </c>
      <c r="H84" s="165" t="s">
        <v>296</v>
      </c>
      <c r="I84" s="165" t="s">
        <v>297</v>
      </c>
      <c r="J84" s="165" t="s">
        <v>298</v>
      </c>
      <c r="K84" s="165" t="s">
        <v>145</v>
      </c>
      <c r="L84" s="874" t="s">
        <v>421</v>
      </c>
    </row>
    <row r="85" spans="1:12" ht="54.95" customHeight="1" thickBot="1">
      <c r="A85" s="844"/>
      <c r="B85" s="81" t="s">
        <v>332</v>
      </c>
      <c r="C85" s="20" t="s">
        <v>11</v>
      </c>
      <c r="D85" s="82">
        <v>409</v>
      </c>
      <c r="E85" s="118" t="s">
        <v>326</v>
      </c>
      <c r="F85" s="83">
        <v>420</v>
      </c>
      <c r="G85" s="213">
        <v>420</v>
      </c>
      <c r="H85" s="212">
        <v>450</v>
      </c>
      <c r="I85" s="212">
        <v>450</v>
      </c>
      <c r="J85" s="212">
        <v>450</v>
      </c>
      <c r="K85" s="212">
        <v>450</v>
      </c>
      <c r="L85" s="875"/>
    </row>
    <row r="86" spans="1:12" ht="69.599999999999994" thickBot="1">
      <c r="A86" s="844"/>
      <c r="B86" s="76"/>
      <c r="C86" s="4" t="s">
        <v>15</v>
      </c>
      <c r="D86" s="21"/>
      <c r="E86" s="8"/>
      <c r="F86" s="8">
        <v>543</v>
      </c>
      <c r="G86" s="149"/>
      <c r="H86" s="119" t="s">
        <v>422</v>
      </c>
      <c r="J86" s="166"/>
      <c r="K86" s="166"/>
      <c r="L86" s="841"/>
    </row>
    <row r="87" spans="1:12" ht="12.95" thickBot="1">
      <c r="A87" s="844"/>
      <c r="B87" s="76"/>
      <c r="C87" s="846" t="s">
        <v>36</v>
      </c>
      <c r="D87" s="847"/>
      <c r="E87" s="847"/>
      <c r="F87" s="847"/>
      <c r="G87" s="847"/>
      <c r="H87" s="847"/>
      <c r="I87" s="847"/>
      <c r="J87" s="847"/>
      <c r="K87" s="848"/>
      <c r="L87" s="842"/>
    </row>
    <row r="88" spans="1:12" ht="12.95" thickBot="1">
      <c r="A88" s="844"/>
      <c r="B88" s="10"/>
      <c r="C88" s="821" t="s">
        <v>333</v>
      </c>
      <c r="D88" s="822"/>
      <c r="E88" s="822"/>
      <c r="F88" s="822"/>
      <c r="G88" s="822"/>
      <c r="H88" s="822"/>
      <c r="I88" s="822"/>
      <c r="J88" s="822"/>
      <c r="K88" s="823"/>
      <c r="L88" s="119"/>
    </row>
    <row r="89" spans="1:12" ht="23.1" customHeight="1" thickBot="1">
      <c r="A89" s="844"/>
      <c r="B89" s="1" t="s">
        <v>90</v>
      </c>
      <c r="C89" s="1"/>
      <c r="D89" s="2" t="s">
        <v>423</v>
      </c>
      <c r="E89" s="77" t="s">
        <v>293</v>
      </c>
      <c r="F89" s="2" t="s">
        <v>294</v>
      </c>
      <c r="G89" s="2" t="s">
        <v>295</v>
      </c>
      <c r="H89" s="2" t="s">
        <v>296</v>
      </c>
      <c r="I89" s="2" t="s">
        <v>297</v>
      </c>
      <c r="J89" s="2" t="s">
        <v>298</v>
      </c>
      <c r="K89" s="2" t="s">
        <v>145</v>
      </c>
      <c r="L89" s="840" t="s">
        <v>424</v>
      </c>
    </row>
    <row r="90" spans="1:12" ht="38.1" thickBot="1">
      <c r="A90" s="844"/>
      <c r="B90" s="3" t="s">
        <v>190</v>
      </c>
      <c r="C90" s="20" t="s">
        <v>11</v>
      </c>
      <c r="D90" s="5">
        <v>0</v>
      </c>
      <c r="E90" s="118" t="s">
        <v>326</v>
      </c>
      <c r="F90" s="8">
        <v>46</v>
      </c>
      <c r="G90" s="5">
        <v>50</v>
      </c>
      <c r="H90" s="5" t="s">
        <v>335</v>
      </c>
      <c r="I90" s="5" t="s">
        <v>335</v>
      </c>
      <c r="J90" s="5" t="s">
        <v>335</v>
      </c>
      <c r="K90" s="5" t="s">
        <v>335</v>
      </c>
      <c r="L90" s="841"/>
    </row>
    <row r="91" spans="1:12" ht="32.450000000000003" customHeight="1" thickBot="1">
      <c r="A91" s="844"/>
      <c r="B91" s="6"/>
      <c r="C91" s="4" t="s">
        <v>15</v>
      </c>
      <c r="D91" s="57"/>
      <c r="E91" s="8"/>
      <c r="F91" s="8">
        <v>4</v>
      </c>
      <c r="G91" s="8"/>
      <c r="H91" s="8"/>
      <c r="I91" s="8"/>
      <c r="J91" s="8"/>
      <c r="K91" s="8"/>
      <c r="L91" s="842"/>
    </row>
    <row r="92" spans="1:12" ht="12.95" thickBot="1">
      <c r="A92" s="844"/>
      <c r="B92" s="6"/>
      <c r="C92" s="846" t="s">
        <v>36</v>
      </c>
      <c r="D92" s="847"/>
      <c r="E92" s="847"/>
      <c r="F92" s="847"/>
      <c r="G92" s="847"/>
      <c r="H92" s="847"/>
      <c r="I92" s="847"/>
      <c r="J92" s="847"/>
      <c r="K92" s="848"/>
      <c r="L92" s="53"/>
    </row>
    <row r="93" spans="1:12" ht="12.95" thickBot="1">
      <c r="A93" s="844"/>
      <c r="B93" s="10"/>
      <c r="C93" s="131"/>
      <c r="D93" s="822" t="s">
        <v>425</v>
      </c>
      <c r="E93" s="822"/>
      <c r="F93" s="822"/>
      <c r="G93" s="822"/>
      <c r="H93" s="822"/>
      <c r="I93" s="822"/>
      <c r="J93" s="822"/>
      <c r="K93" s="823"/>
      <c r="L93" s="53"/>
    </row>
    <row r="94" spans="1:12" ht="25.5" customHeight="1" thickBot="1">
      <c r="A94" s="844"/>
      <c r="B94" s="1" t="s">
        <v>191</v>
      </c>
      <c r="C94" s="1"/>
      <c r="D94" s="2" t="s">
        <v>400</v>
      </c>
      <c r="E94" s="77" t="s">
        <v>293</v>
      </c>
      <c r="F94" s="2" t="s">
        <v>294</v>
      </c>
      <c r="G94" s="2" t="s">
        <v>295</v>
      </c>
      <c r="H94" s="2" t="s">
        <v>296</v>
      </c>
      <c r="I94" s="2" t="s">
        <v>297</v>
      </c>
      <c r="J94" s="2" t="s">
        <v>298</v>
      </c>
      <c r="K94" s="2" t="s">
        <v>145</v>
      </c>
      <c r="L94" s="53"/>
    </row>
    <row r="95" spans="1:12" ht="94.5" customHeight="1" thickBot="1">
      <c r="A95" s="844"/>
      <c r="B95" s="3" t="s">
        <v>336</v>
      </c>
      <c r="C95" s="20" t="s">
        <v>11</v>
      </c>
      <c r="D95" s="5" t="s">
        <v>193</v>
      </c>
      <c r="E95" s="79" t="s">
        <v>337</v>
      </c>
      <c r="F95" s="5" t="s">
        <v>338</v>
      </c>
      <c r="G95" s="5" t="s">
        <v>426</v>
      </c>
      <c r="H95" s="5" t="s">
        <v>196</v>
      </c>
      <c r="I95" s="5" t="s">
        <v>196</v>
      </c>
      <c r="J95" s="5" t="s">
        <v>196</v>
      </c>
      <c r="K95" s="5" t="s">
        <v>196</v>
      </c>
      <c r="L95" s="53"/>
    </row>
    <row r="96" spans="1:12" ht="126" customHeight="1" thickBot="1">
      <c r="A96" s="844"/>
      <c r="B96" s="6"/>
      <c r="C96" s="4" t="s">
        <v>15</v>
      </c>
      <c r="D96" s="57"/>
      <c r="E96" s="8"/>
      <c r="F96" s="8" t="s">
        <v>339</v>
      </c>
      <c r="G96" s="8"/>
      <c r="H96" s="8"/>
      <c r="I96" s="8"/>
      <c r="J96" s="8"/>
      <c r="K96" s="8"/>
      <c r="L96" s="53"/>
    </row>
    <row r="97" spans="1:12" ht="12.95" thickBot="1">
      <c r="A97" s="844"/>
      <c r="B97" s="6"/>
      <c r="C97" s="846" t="s">
        <v>36</v>
      </c>
      <c r="D97" s="847"/>
      <c r="E97" s="847"/>
      <c r="F97" s="847"/>
      <c r="G97" s="847"/>
      <c r="H97" s="847"/>
      <c r="I97" s="847"/>
      <c r="J97" s="847"/>
      <c r="K97" s="848"/>
      <c r="L97" s="53"/>
    </row>
    <row r="98" spans="1:12" ht="12.95" thickBot="1">
      <c r="A98" s="844"/>
      <c r="B98" s="10"/>
      <c r="C98" s="131"/>
      <c r="D98" s="822" t="s">
        <v>427</v>
      </c>
      <c r="E98" s="822"/>
      <c r="F98" s="822"/>
      <c r="G98" s="822"/>
      <c r="H98" s="822"/>
      <c r="I98" s="822"/>
      <c r="J98" s="822"/>
      <c r="K98" s="823"/>
      <c r="L98" s="53"/>
    </row>
    <row r="99" spans="1:12" ht="25.5" customHeight="1" thickBot="1">
      <c r="A99" s="844"/>
      <c r="B99" s="1" t="s">
        <v>197</v>
      </c>
      <c r="C99" s="1"/>
      <c r="D99" s="2" t="s">
        <v>400</v>
      </c>
      <c r="E99" s="77" t="s">
        <v>293</v>
      </c>
      <c r="F99" s="2" t="s">
        <v>294</v>
      </c>
      <c r="G99" s="2" t="s">
        <v>295</v>
      </c>
      <c r="H99" s="2" t="s">
        <v>296</v>
      </c>
      <c r="I99" s="2" t="s">
        <v>297</v>
      </c>
      <c r="J99" s="2" t="s">
        <v>298</v>
      </c>
      <c r="K99" s="2" t="s">
        <v>145</v>
      </c>
      <c r="L99" s="53"/>
    </row>
    <row r="100" spans="1:12" ht="104.1" thickBot="1">
      <c r="A100" s="844"/>
      <c r="B100" s="3" t="s">
        <v>340</v>
      </c>
      <c r="C100" s="20" t="s">
        <v>11</v>
      </c>
      <c r="D100" s="5" t="s">
        <v>199</v>
      </c>
      <c r="E100" s="8" t="s">
        <v>341</v>
      </c>
      <c r="F100" s="5" t="s">
        <v>342</v>
      </c>
      <c r="G100" s="8" t="s">
        <v>201</v>
      </c>
      <c r="H100" s="8" t="s">
        <v>201</v>
      </c>
      <c r="I100" s="8" t="s">
        <v>201</v>
      </c>
      <c r="J100" s="8" t="s">
        <v>202</v>
      </c>
      <c r="K100" s="8" t="s">
        <v>202</v>
      </c>
      <c r="L100" s="53"/>
    </row>
    <row r="101" spans="1:12" ht="57.95" thickBot="1">
      <c r="A101" s="844"/>
      <c r="B101" s="6"/>
      <c r="C101" s="4" t="s">
        <v>15</v>
      </c>
      <c r="D101" s="57"/>
      <c r="E101" s="8"/>
      <c r="F101" s="8" t="s">
        <v>343</v>
      </c>
      <c r="G101" s="8"/>
      <c r="H101" s="8"/>
      <c r="I101" s="8"/>
      <c r="J101" s="8"/>
      <c r="K101" s="8"/>
      <c r="L101" s="53"/>
    </row>
    <row r="102" spans="1:12" ht="12.95" thickBot="1">
      <c r="A102" s="844"/>
      <c r="B102" s="6"/>
      <c r="C102" s="846" t="s">
        <v>36</v>
      </c>
      <c r="D102" s="847"/>
      <c r="E102" s="847"/>
      <c r="F102" s="847"/>
      <c r="G102" s="847"/>
      <c r="H102" s="847"/>
      <c r="I102" s="847"/>
      <c r="J102" s="847"/>
      <c r="K102" s="848"/>
      <c r="L102" s="53"/>
    </row>
    <row r="103" spans="1:12" ht="12.95" thickBot="1">
      <c r="A103" s="844"/>
      <c r="B103" s="10"/>
      <c r="C103" s="131"/>
      <c r="D103" s="822" t="s">
        <v>428</v>
      </c>
      <c r="E103" s="822"/>
      <c r="F103" s="822"/>
      <c r="G103" s="822"/>
      <c r="H103" s="822"/>
      <c r="I103" s="822"/>
      <c r="J103" s="822"/>
      <c r="K103" s="823"/>
      <c r="L103" s="53"/>
    </row>
    <row r="104" spans="1:12" ht="23.1" customHeight="1" thickBot="1">
      <c r="A104" s="844"/>
      <c r="B104" s="1" t="s">
        <v>203</v>
      </c>
      <c r="C104" s="1"/>
      <c r="D104" s="2" t="s">
        <v>400</v>
      </c>
      <c r="E104" s="77" t="s">
        <v>293</v>
      </c>
      <c r="F104" s="2" t="s">
        <v>294</v>
      </c>
      <c r="G104" s="2" t="s">
        <v>295</v>
      </c>
      <c r="H104" s="2" t="s">
        <v>296</v>
      </c>
      <c r="I104" s="2" t="s">
        <v>297</v>
      </c>
      <c r="J104" s="2" t="s">
        <v>298</v>
      </c>
      <c r="K104" s="2" t="s">
        <v>145</v>
      </c>
      <c r="L104" s="852"/>
    </row>
    <row r="105" spans="1:12" ht="57.95" thickBot="1">
      <c r="A105" s="844"/>
      <c r="B105" s="3" t="s">
        <v>204</v>
      </c>
      <c r="C105" s="20" t="s">
        <v>11</v>
      </c>
      <c r="D105" s="5" t="s">
        <v>205</v>
      </c>
      <c r="E105" s="79" t="s">
        <v>344</v>
      </c>
      <c r="F105" s="8" t="s">
        <v>345</v>
      </c>
      <c r="G105" s="5" t="s">
        <v>208</v>
      </c>
      <c r="H105" s="5" t="s">
        <v>209</v>
      </c>
      <c r="I105" s="101"/>
      <c r="J105" s="101"/>
      <c r="K105" s="101"/>
      <c r="L105" s="853"/>
    </row>
    <row r="106" spans="1:12" ht="57.95" thickBot="1">
      <c r="A106" s="844"/>
      <c r="B106" s="6"/>
      <c r="C106" s="4" t="s">
        <v>15</v>
      </c>
      <c r="D106" s="57"/>
      <c r="E106" s="8"/>
      <c r="F106" s="8" t="s">
        <v>346</v>
      </c>
      <c r="G106" s="8"/>
      <c r="H106" s="166"/>
      <c r="I106" s="119" t="s">
        <v>429</v>
      </c>
      <c r="J106" s="166"/>
      <c r="K106" s="166"/>
      <c r="L106" s="854"/>
    </row>
    <row r="107" spans="1:12" ht="12.95" thickBot="1">
      <c r="A107" s="844"/>
      <c r="B107" s="6"/>
      <c r="C107" s="846" t="s">
        <v>36</v>
      </c>
      <c r="D107" s="847"/>
      <c r="E107" s="847"/>
      <c r="F107" s="847"/>
      <c r="G107" s="847"/>
      <c r="H107" s="847"/>
      <c r="I107" s="847"/>
      <c r="J107" s="847"/>
      <c r="K107" s="848"/>
      <c r="L107" s="74"/>
    </row>
    <row r="108" spans="1:12" ht="12.95" thickBot="1">
      <c r="A108" s="844"/>
      <c r="B108" s="6"/>
      <c r="C108" s="821" t="s">
        <v>430</v>
      </c>
      <c r="D108" s="822"/>
      <c r="E108" s="822"/>
      <c r="F108" s="822"/>
      <c r="G108" s="822"/>
      <c r="H108" s="822"/>
      <c r="I108" s="822"/>
      <c r="J108" s="822"/>
      <c r="K108" s="823"/>
      <c r="L108" s="74"/>
    </row>
    <row r="109" spans="1:12" ht="23.1" customHeight="1" thickBot="1">
      <c r="A109" s="844"/>
      <c r="B109" s="73" t="s">
        <v>211</v>
      </c>
      <c r="C109" s="14"/>
      <c r="D109" s="15" t="s">
        <v>400</v>
      </c>
      <c r="E109" s="77" t="s">
        <v>293</v>
      </c>
      <c r="F109" s="2" t="s">
        <v>294</v>
      </c>
      <c r="G109" s="2" t="s">
        <v>295</v>
      </c>
      <c r="H109" s="2" t="s">
        <v>296</v>
      </c>
      <c r="I109" s="2" t="s">
        <v>297</v>
      </c>
      <c r="J109" s="2" t="s">
        <v>298</v>
      </c>
      <c r="K109" s="2" t="s">
        <v>145</v>
      </c>
      <c r="L109" s="75"/>
    </row>
    <row r="110" spans="1:12" ht="81" thickBot="1">
      <c r="A110" s="844"/>
      <c r="B110" s="3" t="s">
        <v>431</v>
      </c>
      <c r="C110" s="20" t="s">
        <v>11</v>
      </c>
      <c r="D110" s="5">
        <v>0</v>
      </c>
      <c r="E110" s="79" t="s">
        <v>348</v>
      </c>
      <c r="F110" s="8" t="s">
        <v>348</v>
      </c>
      <c r="G110" s="8">
        <v>200</v>
      </c>
      <c r="H110" s="8" t="s">
        <v>432</v>
      </c>
      <c r="I110" s="8" t="s">
        <v>432</v>
      </c>
      <c r="J110" s="8" t="s">
        <v>432</v>
      </c>
      <c r="K110" s="8" t="s">
        <v>432</v>
      </c>
      <c r="L110" s="53"/>
    </row>
    <row r="111" spans="1:12" ht="35.1" thickBot="1">
      <c r="A111" s="844"/>
      <c r="B111" s="6"/>
      <c r="C111" s="4" t="s">
        <v>15</v>
      </c>
      <c r="D111" s="54"/>
      <c r="E111" s="8"/>
      <c r="F111" s="8" t="s">
        <v>350</v>
      </c>
      <c r="G111" s="8"/>
      <c r="H111" s="8"/>
      <c r="I111" s="8"/>
      <c r="J111" s="8"/>
      <c r="K111" s="8"/>
      <c r="L111" s="53"/>
    </row>
    <row r="112" spans="1:12" ht="12.95" thickBot="1">
      <c r="A112" s="844"/>
      <c r="B112" s="6"/>
      <c r="C112" s="818" t="s">
        <v>36</v>
      </c>
      <c r="D112" s="819"/>
      <c r="E112" s="819"/>
      <c r="F112" s="819"/>
      <c r="G112" s="819"/>
      <c r="H112" s="819"/>
      <c r="I112" s="819"/>
      <c r="J112" s="819"/>
      <c r="K112" s="820"/>
      <c r="L112" s="53"/>
    </row>
    <row r="113" spans="1:12" ht="12.95" thickBot="1">
      <c r="A113" s="844"/>
      <c r="B113" s="10"/>
      <c r="C113" s="821" t="s">
        <v>433</v>
      </c>
      <c r="D113" s="822"/>
      <c r="E113" s="822"/>
      <c r="F113" s="822"/>
      <c r="G113" s="822"/>
      <c r="H113" s="822"/>
      <c r="I113" s="822"/>
      <c r="J113" s="822"/>
      <c r="K113" s="823"/>
      <c r="L113" s="53"/>
    </row>
    <row r="114" spans="1:12" ht="23.1" customHeight="1" thickBot="1">
      <c r="A114" s="844"/>
      <c r="B114" s="1" t="s">
        <v>212</v>
      </c>
      <c r="C114" s="1"/>
      <c r="D114" s="2" t="s">
        <v>434</v>
      </c>
      <c r="E114" s="77" t="s">
        <v>293</v>
      </c>
      <c r="F114" s="2" t="s">
        <v>294</v>
      </c>
      <c r="G114" s="2" t="s">
        <v>295</v>
      </c>
      <c r="H114" s="2" t="s">
        <v>296</v>
      </c>
      <c r="I114" s="2" t="s">
        <v>297</v>
      </c>
      <c r="J114" s="2" t="s">
        <v>298</v>
      </c>
      <c r="K114" s="2" t="s">
        <v>145</v>
      </c>
      <c r="L114" s="53"/>
    </row>
    <row r="115" spans="1:12" ht="288" thickBot="1">
      <c r="A115" s="844"/>
      <c r="B115" s="882" t="s">
        <v>435</v>
      </c>
      <c r="C115" s="20" t="s">
        <v>11</v>
      </c>
      <c r="D115" s="5" t="s">
        <v>436</v>
      </c>
      <c r="E115" s="84"/>
      <c r="F115" s="85"/>
      <c r="G115" s="47">
        <v>0.15</v>
      </c>
      <c r="H115" s="8" t="s">
        <v>437</v>
      </c>
      <c r="I115" s="8" t="s">
        <v>437</v>
      </c>
      <c r="J115" s="8" t="s">
        <v>437</v>
      </c>
      <c r="K115" s="8" t="s">
        <v>437</v>
      </c>
      <c r="L115" s="53"/>
    </row>
    <row r="116" spans="1:12" ht="38.1" customHeight="1" thickBot="1">
      <c r="A116" s="844"/>
      <c r="B116" s="883"/>
      <c r="C116" s="4" t="s">
        <v>15</v>
      </c>
      <c r="D116" s="57"/>
      <c r="E116" s="86"/>
      <c r="F116" s="86"/>
      <c r="G116" s="171"/>
      <c r="H116" s="8"/>
      <c r="I116" s="8"/>
      <c r="J116" s="8"/>
      <c r="K116" s="8"/>
      <c r="L116" s="53"/>
    </row>
    <row r="117" spans="1:12" ht="12.95" thickBot="1">
      <c r="A117" s="844"/>
      <c r="B117" s="883"/>
      <c r="C117" s="846" t="s">
        <v>36</v>
      </c>
      <c r="D117" s="847"/>
      <c r="E117" s="847"/>
      <c r="F117" s="847"/>
      <c r="G117" s="847"/>
      <c r="H117" s="847"/>
      <c r="I117" s="847"/>
      <c r="J117" s="847"/>
      <c r="K117" s="848"/>
      <c r="L117" s="53"/>
    </row>
    <row r="118" spans="1:12" ht="12.95" thickBot="1">
      <c r="A118" s="844"/>
      <c r="B118" s="883"/>
      <c r="C118" s="821" t="s">
        <v>438</v>
      </c>
      <c r="D118" s="822"/>
      <c r="E118" s="822"/>
      <c r="F118" s="822"/>
      <c r="G118" s="822"/>
      <c r="H118" s="822"/>
      <c r="I118" s="822"/>
      <c r="J118" s="822"/>
      <c r="K118" s="823"/>
      <c r="L118" s="53"/>
    </row>
    <row r="119" spans="1:12" ht="23.45" thickBot="1">
      <c r="A119" s="844"/>
      <c r="B119" s="1" t="s">
        <v>439</v>
      </c>
      <c r="C119" s="1"/>
      <c r="D119" s="2" t="s">
        <v>400</v>
      </c>
      <c r="E119" s="77" t="s">
        <v>293</v>
      </c>
      <c r="F119" s="2" t="s">
        <v>294</v>
      </c>
      <c r="G119" s="2" t="s">
        <v>295</v>
      </c>
      <c r="H119" s="2" t="s">
        <v>296</v>
      </c>
      <c r="I119" s="2" t="s">
        <v>297</v>
      </c>
      <c r="J119" s="2" t="s">
        <v>298</v>
      </c>
      <c r="K119" s="2" t="s">
        <v>145</v>
      </c>
      <c r="L119" s="53"/>
    </row>
    <row r="120" spans="1:12" ht="92.45" thickBot="1">
      <c r="A120" s="844"/>
      <c r="B120" s="181" t="s">
        <v>440</v>
      </c>
      <c r="C120" s="20" t="s">
        <v>11</v>
      </c>
      <c r="D120" s="8" t="s">
        <v>441</v>
      </c>
      <c r="E120" s="84"/>
      <c r="F120" s="85"/>
      <c r="G120" s="85"/>
      <c r="H120" s="8" t="s">
        <v>437</v>
      </c>
      <c r="I120" s="8" t="s">
        <v>437</v>
      </c>
      <c r="J120" s="8" t="s">
        <v>437</v>
      </c>
      <c r="K120" s="8" t="s">
        <v>437</v>
      </c>
      <c r="L120" s="53"/>
    </row>
    <row r="121" spans="1:12" ht="12.95" thickBot="1">
      <c r="A121" s="844"/>
      <c r="B121" s="6"/>
      <c r="C121" s="4" t="s">
        <v>15</v>
      </c>
      <c r="D121" s="57"/>
      <c r="E121" s="86"/>
      <c r="F121" s="86"/>
      <c r="G121" s="85"/>
      <c r="H121" s="8"/>
      <c r="I121" s="8"/>
      <c r="J121" s="8"/>
      <c r="K121" s="8"/>
      <c r="L121" s="53"/>
    </row>
    <row r="122" spans="1:12" ht="12.95" thickBot="1">
      <c r="A122" s="844"/>
      <c r="B122" s="6"/>
      <c r="C122" s="846" t="s">
        <v>36</v>
      </c>
      <c r="D122" s="847"/>
      <c r="E122" s="847"/>
      <c r="F122" s="847"/>
      <c r="G122" s="847"/>
      <c r="H122" s="847"/>
      <c r="I122" s="847"/>
      <c r="J122" s="847"/>
      <c r="K122" s="848"/>
      <c r="L122" s="53"/>
    </row>
    <row r="123" spans="1:12" ht="12.95" customHeight="1" thickBot="1">
      <c r="A123" s="844"/>
      <c r="B123" s="89"/>
      <c r="C123" s="821" t="s">
        <v>442</v>
      </c>
      <c r="D123" s="822"/>
      <c r="E123" s="822"/>
      <c r="F123" s="822"/>
      <c r="G123" s="822"/>
      <c r="H123" s="822"/>
      <c r="I123" s="822"/>
      <c r="J123" s="822"/>
      <c r="K123" s="823"/>
      <c r="L123" s="53"/>
    </row>
    <row r="124" spans="1:12" ht="23.45" thickBot="1">
      <c r="A124" s="844"/>
      <c r="B124" s="1" t="s">
        <v>443</v>
      </c>
      <c r="C124" s="1"/>
      <c r="D124" s="2" t="s">
        <v>400</v>
      </c>
      <c r="E124" s="77" t="s">
        <v>293</v>
      </c>
      <c r="F124" s="2" t="s">
        <v>294</v>
      </c>
      <c r="G124" s="2" t="s">
        <v>295</v>
      </c>
      <c r="H124" s="2" t="s">
        <v>296</v>
      </c>
      <c r="I124" s="2" t="s">
        <v>297</v>
      </c>
      <c r="J124" s="2" t="s">
        <v>298</v>
      </c>
      <c r="K124" s="2" t="s">
        <v>145</v>
      </c>
      <c r="L124" s="53"/>
    </row>
    <row r="125" spans="1:12" ht="92.45" thickBot="1">
      <c r="A125" s="844"/>
      <c r="B125" s="182" t="s">
        <v>444</v>
      </c>
      <c r="C125" s="20" t="s">
        <v>11</v>
      </c>
      <c r="D125" s="5">
        <v>0</v>
      </c>
      <c r="E125" s="84"/>
      <c r="F125" s="85"/>
      <c r="G125" s="47">
        <v>0</v>
      </c>
      <c r="H125" s="8" t="s">
        <v>437</v>
      </c>
      <c r="I125" s="8" t="s">
        <v>437</v>
      </c>
      <c r="J125" s="8" t="s">
        <v>437</v>
      </c>
      <c r="K125" s="8" t="s">
        <v>437</v>
      </c>
      <c r="L125" s="53"/>
    </row>
    <row r="126" spans="1:12" ht="12.95" thickBot="1">
      <c r="A126" s="844"/>
      <c r="B126" s="6"/>
      <c r="C126" s="4" t="s">
        <v>15</v>
      </c>
      <c r="D126" s="57"/>
      <c r="E126" s="86"/>
      <c r="F126" s="86"/>
      <c r="G126" s="171"/>
      <c r="H126" s="8"/>
      <c r="I126" s="8"/>
      <c r="J126" s="8"/>
      <c r="K126" s="8"/>
      <c r="L126" s="53"/>
    </row>
    <row r="127" spans="1:12" ht="12.95" thickBot="1">
      <c r="A127" s="845"/>
      <c r="B127" s="6"/>
      <c r="C127" s="846" t="s">
        <v>36</v>
      </c>
      <c r="D127" s="847"/>
      <c r="E127" s="847"/>
      <c r="F127" s="847"/>
      <c r="G127" s="847"/>
      <c r="H127" s="847"/>
      <c r="I127" s="847"/>
      <c r="J127" s="847"/>
      <c r="K127" s="848"/>
      <c r="L127" s="53"/>
    </row>
    <row r="128" spans="1:12" ht="13.5" thickTop="1" thickBot="1">
      <c r="A128" s="129"/>
      <c r="B128" s="260"/>
      <c r="C128" s="876" t="s">
        <v>408</v>
      </c>
      <c r="D128" s="877"/>
      <c r="E128" s="877"/>
      <c r="F128" s="877"/>
      <c r="G128" s="877"/>
      <c r="H128" s="877"/>
      <c r="I128" s="877"/>
      <c r="J128" s="877"/>
      <c r="K128" s="878"/>
      <c r="L128" s="53"/>
    </row>
    <row r="129" spans="1:12" ht="13.5" thickTop="1" thickBot="1">
      <c r="A129" s="828" t="s">
        <v>214</v>
      </c>
      <c r="B129" s="127" t="s">
        <v>445</v>
      </c>
      <c r="C129" s="127"/>
      <c r="D129" s="127" t="s">
        <v>61</v>
      </c>
      <c r="E129" s="127"/>
      <c r="F129" s="127"/>
      <c r="G129" s="127" t="s">
        <v>63</v>
      </c>
      <c r="H129" s="56"/>
      <c r="I129" s="56"/>
      <c r="J129" s="56"/>
      <c r="K129" s="850" t="s">
        <v>64</v>
      </c>
      <c r="L129" s="849"/>
    </row>
    <row r="130" spans="1:12" ht="12.95" thickBot="1">
      <c r="A130" s="829"/>
      <c r="B130" s="132"/>
      <c r="C130" s="132"/>
      <c r="D130" s="132"/>
      <c r="E130" s="132"/>
      <c r="F130" s="132"/>
      <c r="G130" s="132"/>
      <c r="H130" s="18"/>
      <c r="I130" s="18"/>
      <c r="J130" s="18"/>
      <c r="K130" s="832"/>
      <c r="L130" s="833"/>
    </row>
    <row r="131" spans="1:12" ht="13.5" customHeight="1" thickBot="1">
      <c r="A131" s="828" t="s">
        <v>411</v>
      </c>
      <c r="B131" s="126" t="s">
        <v>412</v>
      </c>
      <c r="C131" s="17"/>
      <c r="D131" s="834"/>
      <c r="E131" s="835"/>
      <c r="F131" s="835"/>
      <c r="G131" s="835"/>
      <c r="H131" s="835"/>
      <c r="I131" s="835"/>
      <c r="J131" s="835"/>
      <c r="K131" s="835"/>
      <c r="L131" s="836"/>
    </row>
    <row r="132" spans="1:12" ht="23.45" thickBot="1">
      <c r="A132" s="829"/>
      <c r="B132" s="132" t="s">
        <v>413</v>
      </c>
      <c r="C132" s="18"/>
      <c r="D132" s="837"/>
      <c r="E132" s="838"/>
      <c r="F132" s="838"/>
      <c r="G132" s="838"/>
      <c r="H132" s="838"/>
      <c r="I132" s="838"/>
      <c r="J132" s="838"/>
      <c r="K132" s="838"/>
      <c r="L132" s="839"/>
    </row>
    <row r="133" spans="1:12" ht="12.95" hidden="1" thickBot="1">
      <c r="A133" s="12"/>
      <c r="B133" s="12"/>
      <c r="C133" s="12"/>
      <c r="D133" s="12"/>
      <c r="E133" s="12"/>
      <c r="F133" s="12"/>
      <c r="G133" s="12"/>
      <c r="H133" s="12"/>
      <c r="I133" s="12"/>
      <c r="J133" s="12"/>
      <c r="K133" s="12"/>
      <c r="L133" s="12"/>
    </row>
    <row r="134" spans="1:12" ht="12.95" hidden="1" thickBot="1">
      <c r="A134" s="12"/>
      <c r="B134" s="12"/>
      <c r="C134" s="12"/>
      <c r="D134" s="12"/>
      <c r="E134" s="12"/>
      <c r="F134" s="12"/>
      <c r="G134" s="12"/>
      <c r="H134" s="12"/>
      <c r="I134" s="12"/>
      <c r="J134" s="12"/>
      <c r="K134" s="12"/>
      <c r="L134" s="12"/>
    </row>
    <row r="135" spans="1:12" ht="27.6" customHeight="1" thickBot="1">
      <c r="A135" s="124" t="s">
        <v>95</v>
      </c>
      <c r="B135" s="1" t="s">
        <v>96</v>
      </c>
      <c r="C135" s="1"/>
      <c r="D135" s="2" t="s">
        <v>400</v>
      </c>
      <c r="E135" s="77" t="s">
        <v>293</v>
      </c>
      <c r="F135" s="2" t="s">
        <v>294</v>
      </c>
      <c r="G135" s="2" t="s">
        <v>295</v>
      </c>
      <c r="H135" s="2" t="s">
        <v>296</v>
      </c>
      <c r="I135" s="2" t="s">
        <v>297</v>
      </c>
      <c r="J135" s="2" t="s">
        <v>298</v>
      </c>
      <c r="K135" s="2" t="s">
        <v>145</v>
      </c>
      <c r="L135" s="16" t="s">
        <v>43</v>
      </c>
    </row>
    <row r="136" spans="1:12" ht="138.6" customHeight="1" thickBot="1">
      <c r="A136" s="87" t="s">
        <v>446</v>
      </c>
      <c r="B136" s="88" t="s">
        <v>447</v>
      </c>
      <c r="C136" s="128" t="s">
        <v>11</v>
      </c>
      <c r="D136" s="221">
        <v>0.4</v>
      </c>
      <c r="E136" s="52"/>
      <c r="F136" s="50"/>
      <c r="G136" s="221">
        <v>0.4</v>
      </c>
      <c r="H136" s="8" t="s">
        <v>437</v>
      </c>
      <c r="I136" s="8" t="s">
        <v>437</v>
      </c>
      <c r="J136" s="8" t="s">
        <v>437</v>
      </c>
      <c r="K136" s="8" t="s">
        <v>437</v>
      </c>
      <c r="L136" s="840" t="s">
        <v>218</v>
      </c>
    </row>
    <row r="137" spans="1:12" ht="12.95" thickBot="1">
      <c r="A137" s="76"/>
      <c r="B137" s="89"/>
      <c r="C137" s="4" t="s">
        <v>15</v>
      </c>
      <c r="D137" s="52"/>
      <c r="E137" s="52"/>
      <c r="F137" s="52"/>
      <c r="G137" s="8"/>
      <c r="H137" s="8"/>
      <c r="I137" s="8"/>
      <c r="J137" s="8"/>
      <c r="K137" s="8"/>
      <c r="L137" s="841"/>
    </row>
    <row r="138" spans="1:12" ht="12.95" thickBot="1">
      <c r="A138" s="76"/>
      <c r="B138" s="89"/>
      <c r="C138" s="818" t="s">
        <v>36</v>
      </c>
      <c r="D138" s="819"/>
      <c r="E138" s="819"/>
      <c r="F138" s="819"/>
      <c r="G138" s="819"/>
      <c r="H138" s="819"/>
      <c r="I138" s="819"/>
      <c r="J138" s="819"/>
      <c r="K138" s="820"/>
      <c r="L138" s="841"/>
    </row>
    <row r="139" spans="1:12" ht="12.95" thickBot="1">
      <c r="A139" s="76"/>
      <c r="B139" s="90"/>
      <c r="C139" s="821" t="s">
        <v>448</v>
      </c>
      <c r="D139" s="822"/>
      <c r="E139" s="822"/>
      <c r="F139" s="822"/>
      <c r="G139" s="822"/>
      <c r="H139" s="822"/>
      <c r="I139" s="822"/>
      <c r="J139" s="822"/>
      <c r="K139" s="823"/>
      <c r="L139" s="842"/>
    </row>
    <row r="140" spans="1:12" ht="27.6" customHeight="1" thickBot="1">
      <c r="A140" s="76"/>
      <c r="B140" s="1" t="s">
        <v>101</v>
      </c>
      <c r="C140" s="1"/>
      <c r="D140" s="2" t="s">
        <v>400</v>
      </c>
      <c r="E140" s="77" t="s">
        <v>293</v>
      </c>
      <c r="F140" s="2" t="s">
        <v>294</v>
      </c>
      <c r="G140" s="2" t="s">
        <v>295</v>
      </c>
      <c r="H140" s="2" t="s">
        <v>296</v>
      </c>
      <c r="I140" s="2" t="s">
        <v>297</v>
      </c>
      <c r="J140" s="2" t="s">
        <v>298</v>
      </c>
      <c r="K140" s="2" t="s">
        <v>145</v>
      </c>
      <c r="L140" s="28"/>
    </row>
    <row r="141" spans="1:12" ht="81" customHeight="1" thickBot="1">
      <c r="A141" s="76"/>
      <c r="B141" s="88" t="s">
        <v>449</v>
      </c>
      <c r="C141" s="128" t="s">
        <v>11</v>
      </c>
      <c r="D141" s="224">
        <v>1</v>
      </c>
      <c r="E141" s="52"/>
      <c r="F141" s="50"/>
      <c r="G141" s="224">
        <v>2</v>
      </c>
      <c r="H141" s="8" t="s">
        <v>437</v>
      </c>
      <c r="I141" s="8" t="s">
        <v>437</v>
      </c>
      <c r="J141" s="8" t="s">
        <v>437</v>
      </c>
      <c r="K141" s="8" t="s">
        <v>437</v>
      </c>
      <c r="L141" s="76" t="s">
        <v>450</v>
      </c>
    </row>
    <row r="142" spans="1:12" ht="12.95" thickBot="1">
      <c r="A142" s="76"/>
      <c r="B142" s="89"/>
      <c r="C142" s="4" t="s">
        <v>15</v>
      </c>
      <c r="D142" s="52"/>
      <c r="E142" s="52"/>
      <c r="F142" s="52"/>
      <c r="G142" s="8"/>
      <c r="H142" s="8"/>
      <c r="I142" s="8"/>
      <c r="J142" s="8"/>
      <c r="K142" s="8"/>
    </row>
    <row r="143" spans="1:12" ht="12.95" thickBot="1">
      <c r="A143" s="76"/>
      <c r="B143" s="89"/>
      <c r="C143" s="818" t="s">
        <v>36</v>
      </c>
      <c r="D143" s="819"/>
      <c r="E143" s="819"/>
      <c r="F143" s="819"/>
      <c r="G143" s="819"/>
      <c r="H143" s="819"/>
      <c r="I143" s="819"/>
      <c r="J143" s="819"/>
      <c r="K143" s="820"/>
    </row>
    <row r="144" spans="1:12" ht="12.95" thickBot="1">
      <c r="A144" s="76"/>
      <c r="B144" s="90"/>
      <c r="C144" s="821" t="s">
        <v>451</v>
      </c>
      <c r="D144" s="822"/>
      <c r="E144" s="822"/>
      <c r="F144" s="822"/>
      <c r="G144" s="822"/>
      <c r="H144" s="822"/>
      <c r="I144" s="822"/>
      <c r="J144" s="822"/>
      <c r="K144" s="823"/>
      <c r="L144" s="12"/>
    </row>
    <row r="145" spans="1:12" ht="12.95" hidden="1" customHeight="1" thickBot="1">
      <c r="A145" s="851"/>
      <c r="B145" s="1" t="s">
        <v>120</v>
      </c>
      <c r="C145" s="1"/>
      <c r="D145" s="2" t="s">
        <v>5</v>
      </c>
      <c r="E145" s="2"/>
      <c r="F145" s="2"/>
      <c r="G145" s="2" t="s">
        <v>7</v>
      </c>
      <c r="H145" s="2"/>
      <c r="I145" s="2"/>
      <c r="J145" s="2"/>
      <c r="K145" s="2" t="s">
        <v>39</v>
      </c>
      <c r="L145" s="841"/>
    </row>
    <row r="146" spans="1:12" ht="12.95" hidden="1" customHeight="1" thickBot="1">
      <c r="A146" s="851"/>
      <c r="B146" s="3"/>
      <c r="C146" s="128" t="s">
        <v>11</v>
      </c>
      <c r="D146" s="24"/>
      <c r="E146" s="5"/>
      <c r="F146" s="5"/>
      <c r="G146" s="5"/>
      <c r="H146" s="5"/>
      <c r="I146" s="5"/>
      <c r="J146" s="5"/>
      <c r="K146" s="5"/>
      <c r="L146" s="841"/>
    </row>
    <row r="147" spans="1:12" ht="12.95" hidden="1" customHeight="1" thickBot="1">
      <c r="A147" s="851"/>
      <c r="B147" s="6"/>
      <c r="C147" s="4" t="s">
        <v>15</v>
      </c>
      <c r="D147" s="7"/>
      <c r="E147" s="8"/>
      <c r="F147" s="8"/>
      <c r="G147" s="8"/>
      <c r="H147" s="8"/>
      <c r="I147" s="8"/>
      <c r="J147" s="8"/>
      <c r="K147" s="8"/>
      <c r="L147" s="841"/>
    </row>
    <row r="148" spans="1:12" ht="12.95" hidden="1" customHeight="1" thickBot="1">
      <c r="A148" s="851"/>
      <c r="B148" s="6"/>
      <c r="C148" s="818" t="s">
        <v>36</v>
      </c>
      <c r="D148" s="819"/>
      <c r="E148" s="819"/>
      <c r="F148" s="819"/>
      <c r="G148" s="819"/>
      <c r="H148" s="819"/>
      <c r="I148" s="819"/>
      <c r="J148" s="819"/>
      <c r="K148" s="820"/>
      <c r="L148" s="841"/>
    </row>
    <row r="149" spans="1:12" ht="12.95" hidden="1" customHeight="1" thickBot="1">
      <c r="A149" s="851"/>
      <c r="B149" s="10"/>
      <c r="C149" s="821"/>
      <c r="D149" s="822"/>
      <c r="E149" s="822"/>
      <c r="F149" s="822"/>
      <c r="G149" s="822"/>
      <c r="H149" s="822"/>
      <c r="I149" s="822"/>
      <c r="J149" s="822"/>
      <c r="K149" s="823"/>
      <c r="L149" s="842"/>
    </row>
    <row r="150" spans="1:12" ht="23.1" customHeight="1" thickBot="1">
      <c r="A150" s="851"/>
      <c r="B150" s="1" t="s">
        <v>106</v>
      </c>
      <c r="C150" s="1"/>
      <c r="D150" s="2" t="s">
        <v>400</v>
      </c>
      <c r="E150" s="77" t="s">
        <v>293</v>
      </c>
      <c r="F150" s="2" t="s">
        <v>294</v>
      </c>
      <c r="G150" s="2" t="s">
        <v>295</v>
      </c>
      <c r="H150" s="2" t="s">
        <v>296</v>
      </c>
      <c r="I150" s="2" t="s">
        <v>297</v>
      </c>
      <c r="J150" s="2" t="s">
        <v>298</v>
      </c>
      <c r="K150" s="2" t="s">
        <v>145</v>
      </c>
      <c r="L150" s="53"/>
    </row>
    <row r="151" spans="1:12" ht="115.5" thickBot="1">
      <c r="A151" s="851"/>
      <c r="B151" s="3" t="s">
        <v>452</v>
      </c>
      <c r="C151" s="20"/>
      <c r="D151" s="224">
        <v>1</v>
      </c>
      <c r="E151" s="52"/>
      <c r="F151" s="50"/>
      <c r="G151" s="224">
        <v>2</v>
      </c>
      <c r="H151" s="8" t="s">
        <v>437</v>
      </c>
      <c r="I151" s="8" t="s">
        <v>437</v>
      </c>
      <c r="J151" s="8" t="s">
        <v>437</v>
      </c>
      <c r="K151" s="8" t="s">
        <v>437</v>
      </c>
      <c r="L151" s="53" t="s">
        <v>450</v>
      </c>
    </row>
    <row r="152" spans="1:12" ht="12.95" thickBot="1">
      <c r="A152" s="851"/>
      <c r="B152" s="6"/>
      <c r="C152" s="4" t="s">
        <v>15</v>
      </c>
      <c r="D152" s="54"/>
      <c r="E152" s="52"/>
      <c r="F152" s="52"/>
      <c r="G152" s="149"/>
      <c r="H152" s="8"/>
      <c r="I152" s="8"/>
      <c r="J152" s="8"/>
      <c r="K152" s="8"/>
      <c r="L152" s="53"/>
    </row>
    <row r="153" spans="1:12" ht="12.95" thickBot="1">
      <c r="A153" s="851"/>
      <c r="B153" s="6"/>
      <c r="C153" s="846" t="s">
        <v>36</v>
      </c>
      <c r="D153" s="847"/>
      <c r="E153" s="847"/>
      <c r="F153" s="847"/>
      <c r="G153" s="847"/>
      <c r="H153" s="847"/>
      <c r="I153" s="847"/>
      <c r="J153" s="847"/>
      <c r="K153" s="848"/>
      <c r="L153" s="53"/>
    </row>
    <row r="154" spans="1:12" ht="12.95" thickBot="1">
      <c r="A154" s="851"/>
      <c r="B154" s="10"/>
      <c r="C154" s="131"/>
      <c r="D154" s="822" t="s">
        <v>453</v>
      </c>
      <c r="E154" s="822"/>
      <c r="F154" s="822"/>
      <c r="G154" s="822"/>
      <c r="H154" s="822"/>
      <c r="I154" s="822"/>
      <c r="J154" s="822"/>
      <c r="K154" s="823"/>
      <c r="L154" s="53"/>
    </row>
    <row r="155" spans="1:12" ht="23.1" customHeight="1" thickBot="1">
      <c r="A155" s="51" t="s">
        <v>135</v>
      </c>
      <c r="B155" s="1" t="s">
        <v>355</v>
      </c>
      <c r="C155" s="1"/>
      <c r="D155" s="2" t="s">
        <v>400</v>
      </c>
      <c r="E155" s="77" t="s">
        <v>293</v>
      </c>
      <c r="F155" s="2" t="s">
        <v>294</v>
      </c>
      <c r="G155" s="2" t="s">
        <v>295</v>
      </c>
      <c r="H155" s="2" t="s">
        <v>296</v>
      </c>
      <c r="I155" s="2" t="s">
        <v>297</v>
      </c>
      <c r="J155" s="2" t="s">
        <v>298</v>
      </c>
      <c r="K155" s="2" t="s">
        <v>145</v>
      </c>
      <c r="L155" s="53"/>
    </row>
    <row r="156" spans="1:12" ht="46.5" thickBot="1">
      <c r="A156" s="136"/>
      <c r="B156" s="3" t="s">
        <v>454</v>
      </c>
      <c r="C156" s="20"/>
      <c r="D156" s="5">
        <v>0</v>
      </c>
      <c r="E156" s="52"/>
      <c r="F156" s="50"/>
      <c r="G156" s="50" t="s">
        <v>455</v>
      </c>
      <c r="H156" s="8" t="s">
        <v>407</v>
      </c>
      <c r="I156" s="8" t="s">
        <v>407</v>
      </c>
      <c r="J156" s="8" t="s">
        <v>407</v>
      </c>
      <c r="K156" s="8" t="s">
        <v>407</v>
      </c>
      <c r="L156" s="53"/>
    </row>
    <row r="157" spans="1:12" ht="12.95" thickBot="1">
      <c r="A157" s="136"/>
      <c r="B157" s="6"/>
      <c r="C157" s="4" t="s">
        <v>15</v>
      </c>
      <c r="D157" s="54"/>
      <c r="E157" s="52"/>
      <c r="F157" s="52"/>
      <c r="G157" s="8"/>
      <c r="H157" s="8"/>
      <c r="I157" s="8"/>
      <c r="J157" s="8"/>
      <c r="K157" s="8"/>
      <c r="L157" s="53"/>
    </row>
    <row r="158" spans="1:12" ht="12.95" thickBot="1">
      <c r="A158" s="136"/>
      <c r="B158" s="6"/>
      <c r="C158" s="846" t="s">
        <v>36</v>
      </c>
      <c r="D158" s="847"/>
      <c r="E158" s="847"/>
      <c r="F158" s="847"/>
      <c r="G158" s="847"/>
      <c r="H158" s="847"/>
      <c r="I158" s="847"/>
      <c r="J158" s="847"/>
      <c r="K158" s="848"/>
      <c r="L158" s="53"/>
    </row>
    <row r="159" spans="1:12" ht="12.95" thickBot="1">
      <c r="A159" s="136"/>
      <c r="B159" s="10"/>
      <c r="C159" s="131"/>
      <c r="D159" s="822" t="s">
        <v>456</v>
      </c>
      <c r="E159" s="822"/>
      <c r="F159" s="822"/>
      <c r="G159" s="822"/>
      <c r="H159" s="822"/>
      <c r="I159" s="822"/>
      <c r="J159" s="822"/>
      <c r="K159" s="823"/>
      <c r="L159" s="53"/>
    </row>
    <row r="160" spans="1:12" ht="12.95" thickBot="1">
      <c r="A160" s="828" t="s">
        <v>360</v>
      </c>
      <c r="B160" s="127" t="s">
        <v>457</v>
      </c>
      <c r="C160" s="127"/>
      <c r="D160" s="127" t="s">
        <v>61</v>
      </c>
      <c r="E160" s="127"/>
      <c r="F160" s="127"/>
      <c r="G160" s="127" t="s">
        <v>63</v>
      </c>
      <c r="H160" s="56"/>
      <c r="I160" s="56"/>
      <c r="J160" s="56"/>
      <c r="K160" s="830" t="s">
        <v>410</v>
      </c>
      <c r="L160" s="849"/>
    </row>
    <row r="161" spans="1:12" ht="12.95" thickBot="1">
      <c r="A161" s="829"/>
      <c r="B161" s="132"/>
      <c r="C161" s="132"/>
      <c r="D161" s="132"/>
      <c r="E161" s="132"/>
      <c r="F161" s="132"/>
      <c r="G161" s="132"/>
      <c r="H161" s="18"/>
      <c r="I161" s="18"/>
      <c r="J161" s="18"/>
      <c r="K161" s="832"/>
      <c r="L161" s="833"/>
    </row>
    <row r="162" spans="1:12" ht="13.5" customHeight="1" thickBot="1">
      <c r="A162" s="828" t="s">
        <v>411</v>
      </c>
      <c r="B162" s="126" t="s">
        <v>412</v>
      </c>
      <c r="C162" s="17"/>
      <c r="D162" s="834"/>
      <c r="E162" s="835"/>
      <c r="F162" s="835"/>
      <c r="G162" s="835"/>
      <c r="H162" s="835"/>
      <c r="I162" s="835"/>
      <c r="J162" s="835"/>
      <c r="K162" s="835"/>
      <c r="L162" s="836"/>
    </row>
    <row r="163" spans="1:12" ht="23.45" thickBot="1">
      <c r="A163" s="829"/>
      <c r="B163" s="132" t="s">
        <v>413</v>
      </c>
      <c r="C163" s="18"/>
      <c r="D163" s="837"/>
      <c r="E163" s="838"/>
      <c r="F163" s="838"/>
      <c r="G163" s="838"/>
      <c r="H163" s="838"/>
      <c r="I163" s="838"/>
      <c r="J163" s="838"/>
      <c r="K163" s="838"/>
      <c r="L163" s="839"/>
    </row>
    <row r="164" spans="1:12" ht="12.95" hidden="1" thickBot="1">
      <c r="A164" s="12"/>
      <c r="B164" s="12"/>
      <c r="C164" s="12"/>
      <c r="D164" s="28"/>
      <c r="E164" s="28"/>
      <c r="F164" s="28"/>
      <c r="G164" s="28"/>
      <c r="H164" s="28"/>
      <c r="I164" s="28"/>
      <c r="J164" s="28"/>
      <c r="K164" s="28"/>
      <c r="L164" s="28"/>
    </row>
    <row r="165" spans="1:12" ht="12.95" hidden="1" thickBot="1"/>
    <row r="166" spans="1:12" ht="12.95" hidden="1" thickBot="1"/>
    <row r="167" spans="1:12" ht="12.95" hidden="1" thickBot="1"/>
    <row r="168" spans="1:12" ht="12.95" hidden="1" thickBot="1">
      <c r="A168" s="12"/>
      <c r="B168" s="12"/>
      <c r="C168" s="12"/>
      <c r="D168" s="12"/>
      <c r="E168" s="12"/>
      <c r="F168" s="12"/>
      <c r="G168" s="12"/>
      <c r="H168" s="12"/>
      <c r="I168" s="12"/>
      <c r="J168" s="12"/>
      <c r="K168" s="12"/>
      <c r="L168" s="12"/>
    </row>
    <row r="169" spans="1:12" ht="12.95" hidden="1" thickBot="1">
      <c r="A169" s="13" t="s">
        <v>95</v>
      </c>
      <c r="B169" s="14" t="s">
        <v>96</v>
      </c>
      <c r="C169" s="14"/>
      <c r="D169" s="15" t="s">
        <v>5</v>
      </c>
      <c r="E169" s="15"/>
      <c r="F169" s="15"/>
      <c r="G169" s="15" t="s">
        <v>7</v>
      </c>
      <c r="H169" s="15"/>
      <c r="I169" s="15"/>
      <c r="J169" s="15"/>
      <c r="K169" s="15" t="s">
        <v>123</v>
      </c>
      <c r="L169" s="16" t="s">
        <v>43</v>
      </c>
    </row>
    <row r="170" spans="1:12" ht="12.95" hidden="1" thickBot="1">
      <c r="A170" s="3"/>
      <c r="B170" s="3"/>
      <c r="C170" s="4" t="s">
        <v>11</v>
      </c>
      <c r="D170" s="5"/>
      <c r="E170" s="5"/>
      <c r="F170" s="5"/>
      <c r="G170" s="5"/>
      <c r="H170" s="5"/>
      <c r="I170" s="5"/>
      <c r="J170" s="5"/>
      <c r="K170" s="5"/>
      <c r="L170" s="852"/>
    </row>
    <row r="171" spans="1:12" ht="12.95" hidden="1" thickBot="1">
      <c r="A171" s="6"/>
      <c r="B171" s="6"/>
      <c r="C171" s="129" t="s">
        <v>15</v>
      </c>
      <c r="D171" s="7"/>
      <c r="E171" s="8"/>
      <c r="F171" s="8"/>
      <c r="G171" s="8"/>
      <c r="H171" s="8"/>
      <c r="I171" s="8"/>
      <c r="J171" s="8"/>
      <c r="K171" s="8"/>
      <c r="L171" s="853"/>
    </row>
    <row r="172" spans="1:12" ht="12.95" hidden="1" thickBot="1">
      <c r="A172" s="6"/>
      <c r="B172" s="6"/>
      <c r="C172" s="818" t="s">
        <v>36</v>
      </c>
      <c r="D172" s="819"/>
      <c r="E172" s="819"/>
      <c r="F172" s="819"/>
      <c r="G172" s="819"/>
      <c r="H172" s="819"/>
      <c r="I172" s="819"/>
      <c r="J172" s="819"/>
      <c r="K172" s="820"/>
      <c r="L172" s="853"/>
    </row>
    <row r="173" spans="1:12" ht="12.95" hidden="1" thickBot="1">
      <c r="A173" s="6"/>
      <c r="B173" s="10"/>
      <c r="C173" s="821"/>
      <c r="D173" s="822"/>
      <c r="E173" s="822"/>
      <c r="F173" s="822"/>
      <c r="G173" s="822"/>
      <c r="H173" s="822"/>
      <c r="I173" s="822"/>
      <c r="J173" s="822"/>
      <c r="K173" s="823"/>
      <c r="L173" s="853"/>
    </row>
    <row r="174" spans="1:12" ht="12.95" hidden="1" thickBot="1">
      <c r="A174" s="6"/>
      <c r="B174" s="1" t="s">
        <v>101</v>
      </c>
      <c r="C174" s="1"/>
      <c r="D174" s="2" t="s">
        <v>5</v>
      </c>
      <c r="E174" s="2"/>
      <c r="F174" s="2"/>
      <c r="G174" s="2" t="s">
        <v>7</v>
      </c>
      <c r="H174" s="2"/>
      <c r="I174" s="2"/>
      <c r="J174" s="2"/>
      <c r="K174" s="2" t="s">
        <v>39</v>
      </c>
      <c r="L174" s="853"/>
    </row>
    <row r="175" spans="1:12" ht="12.95" hidden="1" thickBot="1">
      <c r="A175" s="6"/>
      <c r="B175" s="3"/>
      <c r="C175" s="20" t="s">
        <v>11</v>
      </c>
      <c r="D175" s="5"/>
      <c r="E175" s="5"/>
      <c r="F175" s="5"/>
      <c r="G175" s="5"/>
      <c r="H175" s="5"/>
      <c r="I175" s="5"/>
      <c r="J175" s="5"/>
      <c r="K175" s="5"/>
      <c r="L175" s="853"/>
    </row>
    <row r="176" spans="1:12" ht="12.95" hidden="1" thickBot="1">
      <c r="A176" s="6"/>
      <c r="B176" s="6"/>
      <c r="C176" s="4" t="s">
        <v>15</v>
      </c>
      <c r="D176" s="21"/>
      <c r="E176" s="8"/>
      <c r="F176" s="8"/>
      <c r="G176" s="8"/>
      <c r="H176" s="8"/>
      <c r="I176" s="8"/>
      <c r="J176" s="8"/>
      <c r="K176" s="8"/>
      <c r="L176" s="853"/>
    </row>
    <row r="177" spans="1:12" ht="12.95" hidden="1" thickBot="1">
      <c r="A177" s="6"/>
      <c r="B177" s="6"/>
      <c r="C177" s="818" t="s">
        <v>36</v>
      </c>
      <c r="D177" s="819"/>
      <c r="E177" s="819"/>
      <c r="F177" s="819"/>
      <c r="G177" s="819"/>
      <c r="H177" s="819"/>
      <c r="I177" s="819"/>
      <c r="J177" s="819"/>
      <c r="K177" s="820"/>
      <c r="L177" s="853"/>
    </row>
    <row r="178" spans="1:12" ht="12.95" hidden="1" thickBot="1">
      <c r="A178" s="10"/>
      <c r="B178" s="10"/>
      <c r="C178" s="821"/>
      <c r="D178" s="822"/>
      <c r="E178" s="822"/>
      <c r="F178" s="822"/>
      <c r="G178" s="822"/>
      <c r="H178" s="822"/>
      <c r="I178" s="822"/>
      <c r="J178" s="822"/>
      <c r="K178" s="823"/>
      <c r="L178" s="853"/>
    </row>
    <row r="179" spans="1:12" ht="12.95" hidden="1" thickBot="1">
      <c r="A179" s="125" t="s">
        <v>124</v>
      </c>
      <c r="B179" s="1" t="s">
        <v>106</v>
      </c>
      <c r="C179" s="1"/>
      <c r="D179" s="2" t="s">
        <v>5</v>
      </c>
      <c r="E179" s="2"/>
      <c r="F179" s="2"/>
      <c r="G179" s="2" t="s">
        <v>7</v>
      </c>
      <c r="H179" s="2"/>
      <c r="I179" s="2"/>
      <c r="J179" s="2"/>
      <c r="K179" s="2" t="s">
        <v>39</v>
      </c>
      <c r="L179" s="853"/>
    </row>
    <row r="180" spans="1:12" ht="12.95" hidden="1" thickBot="1">
      <c r="A180" s="133"/>
      <c r="B180" s="3"/>
      <c r="C180" s="128" t="s">
        <v>11</v>
      </c>
      <c r="D180" s="24"/>
      <c r="E180" s="5"/>
      <c r="F180" s="5"/>
      <c r="G180" s="5"/>
      <c r="H180" s="5"/>
      <c r="I180" s="5"/>
      <c r="J180" s="5"/>
      <c r="K180" s="5"/>
      <c r="L180" s="853"/>
    </row>
    <row r="181" spans="1:12" ht="12.95" hidden="1" thickBot="1">
      <c r="A181" s="22"/>
      <c r="B181" s="6"/>
      <c r="C181" s="4" t="s">
        <v>15</v>
      </c>
      <c r="D181" s="7"/>
      <c r="E181" s="8"/>
      <c r="F181" s="8"/>
      <c r="G181" s="8"/>
      <c r="H181" s="8"/>
      <c r="I181" s="8"/>
      <c r="J181" s="8"/>
      <c r="K181" s="8"/>
      <c r="L181" s="853"/>
    </row>
    <row r="182" spans="1:12" ht="12.95" hidden="1" thickBot="1">
      <c r="A182" s="22"/>
      <c r="B182" s="6"/>
      <c r="C182" s="818" t="s">
        <v>36</v>
      </c>
      <c r="D182" s="819"/>
      <c r="E182" s="819"/>
      <c r="F182" s="819"/>
      <c r="G182" s="819"/>
      <c r="H182" s="819"/>
      <c r="I182" s="819"/>
      <c r="J182" s="819"/>
      <c r="K182" s="820"/>
      <c r="L182" s="853"/>
    </row>
    <row r="183" spans="1:12" ht="12.95" hidden="1" thickBot="1">
      <c r="A183" s="23"/>
      <c r="B183" s="10"/>
      <c r="C183" s="821"/>
      <c r="D183" s="822"/>
      <c r="E183" s="822"/>
      <c r="F183" s="822"/>
      <c r="G183" s="822"/>
      <c r="H183" s="822"/>
      <c r="I183" s="822"/>
      <c r="J183" s="822"/>
      <c r="K183" s="823"/>
      <c r="L183" s="854"/>
    </row>
    <row r="184" spans="1:12" ht="12.95" hidden="1" thickBot="1">
      <c r="A184" s="828" t="s">
        <v>125</v>
      </c>
      <c r="B184" s="127" t="s">
        <v>60</v>
      </c>
      <c r="C184" s="127"/>
      <c r="D184" s="127" t="s">
        <v>61</v>
      </c>
      <c r="E184" s="127"/>
      <c r="F184" s="127"/>
      <c r="G184" s="127" t="s">
        <v>63</v>
      </c>
      <c r="H184" s="56"/>
      <c r="I184" s="56"/>
      <c r="J184" s="56"/>
      <c r="K184" s="830" t="s">
        <v>64</v>
      </c>
      <c r="L184" s="849"/>
    </row>
    <row r="185" spans="1:12" ht="12.95" hidden="1" thickBot="1">
      <c r="A185" s="829"/>
      <c r="B185" s="132"/>
      <c r="C185" s="132"/>
      <c r="D185" s="132"/>
      <c r="E185" s="132"/>
      <c r="F185" s="132"/>
      <c r="G185" s="132"/>
      <c r="H185" s="18"/>
      <c r="I185" s="18"/>
      <c r="J185" s="18"/>
      <c r="K185" s="832"/>
      <c r="L185" s="833"/>
    </row>
    <row r="186" spans="1:12" ht="12.95" hidden="1" thickBot="1">
      <c r="A186" s="828" t="s">
        <v>66</v>
      </c>
      <c r="B186" s="127" t="s">
        <v>67</v>
      </c>
      <c r="C186" s="17"/>
      <c r="D186" s="834"/>
      <c r="E186" s="835"/>
      <c r="F186" s="835"/>
      <c r="G186" s="835"/>
      <c r="H186" s="835"/>
      <c r="I186" s="835"/>
      <c r="J186" s="835"/>
      <c r="K186" s="835"/>
      <c r="L186" s="836"/>
    </row>
    <row r="187" spans="1:12" ht="12.95" hidden="1" thickBot="1">
      <c r="A187" s="829"/>
      <c r="B187" s="132"/>
      <c r="C187" s="18"/>
      <c r="D187" s="837"/>
      <c r="E187" s="838"/>
      <c r="F187" s="838"/>
      <c r="G187" s="838"/>
      <c r="H187" s="838"/>
      <c r="I187" s="838"/>
      <c r="J187" s="838"/>
      <c r="K187" s="838"/>
      <c r="L187" s="839"/>
    </row>
    <row r="188" spans="1:12" ht="12.95" hidden="1" thickBot="1">
      <c r="A188" s="12"/>
      <c r="B188" s="12"/>
      <c r="C188" s="12"/>
      <c r="D188" s="28"/>
      <c r="E188" s="28"/>
      <c r="F188" s="28"/>
      <c r="G188" s="28"/>
      <c r="H188" s="28"/>
      <c r="I188" s="28"/>
      <c r="J188" s="28"/>
      <c r="K188" s="28"/>
      <c r="L188" s="28"/>
    </row>
    <row r="189" spans="1:12" ht="12.95" hidden="1" thickBot="1">
      <c r="A189" s="12"/>
      <c r="B189" s="12"/>
      <c r="C189" s="12"/>
      <c r="D189" s="12"/>
      <c r="E189" s="12"/>
      <c r="F189" s="12"/>
      <c r="G189" s="12"/>
      <c r="H189" s="12"/>
      <c r="I189" s="12"/>
      <c r="J189" s="12"/>
      <c r="K189" s="12"/>
      <c r="L189" s="12"/>
    </row>
    <row r="190" spans="1:12" ht="12.95" hidden="1" thickBot="1">
      <c r="A190" s="13" t="s">
        <v>95</v>
      </c>
      <c r="B190" s="14" t="s">
        <v>96</v>
      </c>
      <c r="C190" s="14"/>
      <c r="D190" s="15" t="s">
        <v>5</v>
      </c>
      <c r="E190" s="15"/>
      <c r="F190" s="15"/>
      <c r="G190" s="15" t="s">
        <v>7</v>
      </c>
      <c r="H190" s="15"/>
      <c r="I190" s="15"/>
      <c r="J190" s="15"/>
      <c r="K190" s="15" t="s">
        <v>123</v>
      </c>
      <c r="L190" s="16" t="s">
        <v>43</v>
      </c>
    </row>
    <row r="191" spans="1:12" ht="12.95" hidden="1" thickBot="1">
      <c r="A191" s="3"/>
      <c r="B191" s="3"/>
      <c r="C191" s="4" t="s">
        <v>11</v>
      </c>
      <c r="D191" s="5"/>
      <c r="E191" s="5"/>
      <c r="F191" s="5"/>
      <c r="G191" s="5"/>
      <c r="H191" s="5"/>
      <c r="I191" s="5"/>
      <c r="J191" s="5"/>
      <c r="K191" s="5"/>
      <c r="L191" s="852"/>
    </row>
    <row r="192" spans="1:12" ht="12.95" hidden="1" thickBot="1">
      <c r="A192" s="6"/>
      <c r="B192" s="6"/>
      <c r="C192" s="129" t="s">
        <v>15</v>
      </c>
      <c r="D192" s="7"/>
      <c r="E192" s="8"/>
      <c r="F192" s="8"/>
      <c r="G192" s="8"/>
      <c r="H192" s="8"/>
      <c r="I192" s="8"/>
      <c r="J192" s="8"/>
      <c r="K192" s="8"/>
      <c r="L192" s="853"/>
    </row>
    <row r="193" spans="1:12" ht="12.95" hidden="1" thickBot="1">
      <c r="A193" s="6"/>
      <c r="B193" s="6"/>
      <c r="C193" s="818" t="s">
        <v>36</v>
      </c>
      <c r="D193" s="819"/>
      <c r="E193" s="819"/>
      <c r="F193" s="819"/>
      <c r="G193" s="819"/>
      <c r="H193" s="819"/>
      <c r="I193" s="819"/>
      <c r="J193" s="819"/>
      <c r="K193" s="820"/>
      <c r="L193" s="853"/>
    </row>
    <row r="194" spans="1:12" ht="12.95" hidden="1" thickBot="1">
      <c r="A194" s="6"/>
      <c r="B194" s="10"/>
      <c r="C194" s="821"/>
      <c r="D194" s="822"/>
      <c r="E194" s="822"/>
      <c r="F194" s="822"/>
      <c r="G194" s="822"/>
      <c r="H194" s="822"/>
      <c r="I194" s="822"/>
      <c r="J194" s="822"/>
      <c r="K194" s="823"/>
      <c r="L194" s="853"/>
    </row>
    <row r="195" spans="1:12" ht="12.95" hidden="1" thickBot="1">
      <c r="A195" s="6"/>
      <c r="B195" s="1" t="s">
        <v>101</v>
      </c>
      <c r="C195" s="1"/>
      <c r="D195" s="2" t="s">
        <v>5</v>
      </c>
      <c r="E195" s="2"/>
      <c r="F195" s="2"/>
      <c r="G195" s="2" t="s">
        <v>7</v>
      </c>
      <c r="H195" s="2"/>
      <c r="I195" s="2"/>
      <c r="J195" s="2"/>
      <c r="K195" s="2" t="s">
        <v>39</v>
      </c>
      <c r="L195" s="853"/>
    </row>
    <row r="196" spans="1:12" ht="12.95" hidden="1" thickBot="1">
      <c r="A196" s="6"/>
      <c r="B196" s="3"/>
      <c r="C196" s="20" t="s">
        <v>11</v>
      </c>
      <c r="D196" s="5"/>
      <c r="E196" s="5"/>
      <c r="F196" s="5"/>
      <c r="G196" s="5"/>
      <c r="H196" s="5"/>
      <c r="I196" s="5"/>
      <c r="J196" s="5"/>
      <c r="K196" s="5"/>
      <c r="L196" s="853"/>
    </row>
    <row r="197" spans="1:12" ht="12.95" hidden="1" thickBot="1">
      <c r="A197" s="6"/>
      <c r="B197" s="6"/>
      <c r="C197" s="4" t="s">
        <v>15</v>
      </c>
      <c r="D197" s="21"/>
      <c r="E197" s="8"/>
      <c r="F197" s="8"/>
      <c r="G197" s="8"/>
      <c r="H197" s="8"/>
      <c r="I197" s="8"/>
      <c r="J197" s="8"/>
      <c r="K197" s="8"/>
      <c r="L197" s="853"/>
    </row>
    <row r="198" spans="1:12" ht="12.95" hidden="1" thickBot="1">
      <c r="A198" s="6"/>
      <c r="B198" s="6"/>
      <c r="C198" s="818" t="s">
        <v>36</v>
      </c>
      <c r="D198" s="819"/>
      <c r="E198" s="819"/>
      <c r="F198" s="819"/>
      <c r="G198" s="819"/>
      <c r="H198" s="819"/>
      <c r="I198" s="819"/>
      <c r="J198" s="819"/>
      <c r="K198" s="820"/>
      <c r="L198" s="853"/>
    </row>
    <row r="199" spans="1:12" ht="12.95" hidden="1" thickBot="1">
      <c r="A199" s="10"/>
      <c r="B199" s="10"/>
      <c r="C199" s="821"/>
      <c r="D199" s="822"/>
      <c r="E199" s="822"/>
      <c r="F199" s="822"/>
      <c r="G199" s="822"/>
      <c r="H199" s="822"/>
      <c r="I199" s="822"/>
      <c r="J199" s="822"/>
      <c r="K199" s="823"/>
      <c r="L199" s="853"/>
    </row>
    <row r="200" spans="1:12" ht="12.95" hidden="1" thickBot="1">
      <c r="A200" s="125" t="s">
        <v>124</v>
      </c>
      <c r="B200" s="1" t="s">
        <v>106</v>
      </c>
      <c r="C200" s="1"/>
      <c r="D200" s="2" t="s">
        <v>5</v>
      </c>
      <c r="E200" s="2"/>
      <c r="F200" s="2"/>
      <c r="G200" s="2" t="s">
        <v>7</v>
      </c>
      <c r="H200" s="2"/>
      <c r="I200" s="2"/>
      <c r="J200" s="2"/>
      <c r="K200" s="2" t="s">
        <v>39</v>
      </c>
      <c r="L200" s="853"/>
    </row>
    <row r="201" spans="1:12" ht="12.95" hidden="1" thickBot="1">
      <c r="A201" s="133"/>
      <c r="B201" s="3"/>
      <c r="C201" s="128" t="s">
        <v>11</v>
      </c>
      <c r="D201" s="24"/>
      <c r="E201" s="5"/>
      <c r="F201" s="5"/>
      <c r="G201" s="5"/>
      <c r="H201" s="5"/>
      <c r="I201" s="5"/>
      <c r="J201" s="5"/>
      <c r="K201" s="5"/>
      <c r="L201" s="853"/>
    </row>
    <row r="202" spans="1:12" ht="12.95" hidden="1" thickBot="1">
      <c r="A202" s="22"/>
      <c r="B202" s="6"/>
      <c r="C202" s="4" t="s">
        <v>15</v>
      </c>
      <c r="D202" s="7"/>
      <c r="E202" s="8"/>
      <c r="F202" s="8"/>
      <c r="G202" s="8"/>
      <c r="H202" s="8"/>
      <c r="I202" s="8"/>
      <c r="J202" s="8"/>
      <c r="K202" s="8"/>
      <c r="L202" s="853"/>
    </row>
    <row r="203" spans="1:12" ht="12.95" hidden="1" thickBot="1">
      <c r="A203" s="22"/>
      <c r="B203" s="6"/>
      <c r="C203" s="818" t="s">
        <v>36</v>
      </c>
      <c r="D203" s="819"/>
      <c r="E203" s="819"/>
      <c r="F203" s="819"/>
      <c r="G203" s="819"/>
      <c r="H203" s="819"/>
      <c r="I203" s="819"/>
      <c r="J203" s="819"/>
      <c r="K203" s="820"/>
      <c r="L203" s="853"/>
    </row>
    <row r="204" spans="1:12" ht="12.95" hidden="1" thickBot="1">
      <c r="A204" s="23"/>
      <c r="B204" s="10"/>
      <c r="C204" s="821"/>
      <c r="D204" s="822"/>
      <c r="E204" s="822"/>
      <c r="F204" s="822"/>
      <c r="G204" s="822"/>
      <c r="H204" s="822"/>
      <c r="I204" s="822"/>
      <c r="J204" s="822"/>
      <c r="K204" s="823"/>
      <c r="L204" s="854"/>
    </row>
    <row r="205" spans="1:12" ht="12.95" hidden="1" thickBot="1">
      <c r="A205" s="828" t="s">
        <v>125</v>
      </c>
      <c r="B205" s="127" t="s">
        <v>60</v>
      </c>
      <c r="C205" s="127"/>
      <c r="D205" s="127" t="s">
        <v>61</v>
      </c>
      <c r="E205" s="127"/>
      <c r="F205" s="127"/>
      <c r="G205" s="127" t="s">
        <v>63</v>
      </c>
      <c r="H205" s="56"/>
      <c r="I205" s="56"/>
      <c r="J205" s="56"/>
      <c r="K205" s="830" t="s">
        <v>64</v>
      </c>
      <c r="L205" s="849"/>
    </row>
    <row r="206" spans="1:12" ht="12.95" hidden="1" thickBot="1">
      <c r="A206" s="829"/>
      <c r="B206" s="132"/>
      <c r="C206" s="132"/>
      <c r="D206" s="132"/>
      <c r="E206" s="132"/>
      <c r="F206" s="132"/>
      <c r="G206" s="132"/>
      <c r="H206" s="18"/>
      <c r="I206" s="18"/>
      <c r="J206" s="18"/>
      <c r="K206" s="832"/>
      <c r="L206" s="833"/>
    </row>
    <row r="207" spans="1:12" ht="12.95" hidden="1" thickBot="1">
      <c r="A207" s="828" t="s">
        <v>66</v>
      </c>
      <c r="B207" s="127" t="s">
        <v>67</v>
      </c>
      <c r="C207" s="17"/>
      <c r="D207" s="834"/>
      <c r="E207" s="835"/>
      <c r="F207" s="835"/>
      <c r="G207" s="835"/>
      <c r="H207" s="835"/>
      <c r="I207" s="835"/>
      <c r="J207" s="835"/>
      <c r="K207" s="835"/>
      <c r="L207" s="836"/>
    </row>
    <row r="208" spans="1:12" ht="12.95" hidden="1" thickBot="1">
      <c r="A208" s="829"/>
      <c r="B208" s="132"/>
      <c r="C208" s="18"/>
      <c r="D208" s="837"/>
      <c r="E208" s="838"/>
      <c r="F208" s="838"/>
      <c r="G208" s="838"/>
      <c r="H208" s="838"/>
      <c r="I208" s="838"/>
      <c r="J208" s="838"/>
      <c r="K208" s="838"/>
      <c r="L208" s="839"/>
    </row>
    <row r="209" spans="1:12" ht="12.95" hidden="1" thickBot="1">
      <c r="A209" s="12"/>
      <c r="B209" s="12"/>
      <c r="C209" s="12"/>
      <c r="D209" s="28"/>
      <c r="E209" s="28"/>
      <c r="F209" s="28"/>
      <c r="G209" s="28"/>
      <c r="H209" s="28"/>
      <c r="I209" s="28"/>
      <c r="J209" s="28"/>
      <c r="K209" s="28"/>
      <c r="L209" s="28"/>
    </row>
    <row r="210" spans="1:12" ht="12.95" hidden="1" thickBot="1"/>
    <row r="211" spans="1:12" ht="12.95" hidden="1" thickBot="1"/>
    <row r="212" spans="1:12" ht="12.95" hidden="1" thickBot="1"/>
    <row r="213" spans="1:12" ht="12.95" hidden="1" thickBot="1"/>
    <row r="214" spans="1:12" ht="12.95" hidden="1" thickBot="1"/>
    <row r="215" spans="1:12" ht="12.95" hidden="1" thickBot="1"/>
    <row r="216" spans="1:12" ht="12.95" hidden="1" thickBot="1"/>
    <row r="217" spans="1:12" ht="12.95" hidden="1" thickBot="1"/>
    <row r="218" spans="1:12" ht="12.95" hidden="1" thickBot="1"/>
    <row r="219" spans="1:12" ht="12.95" hidden="1" thickBot="1"/>
    <row r="220" spans="1:12" ht="12.95" hidden="1" thickBot="1"/>
    <row r="221" spans="1:12" ht="12.95" hidden="1" thickBot="1"/>
    <row r="222" spans="1:12" ht="12.95" hidden="1" thickBot="1"/>
    <row r="223" spans="1:12" ht="12.95" hidden="1" thickBot="1"/>
    <row r="224" spans="1:12" ht="12.95" hidden="1" thickBot="1"/>
    <row r="225" spans="1:12" ht="12.95" hidden="1" thickBot="1"/>
    <row r="226" spans="1:12" ht="12.95" hidden="1" thickBot="1"/>
    <row r="227" spans="1:12" ht="12.95" hidden="1" thickBot="1"/>
    <row r="228" spans="1:12" ht="12.95" hidden="1" thickBot="1"/>
    <row r="229" spans="1:12" ht="12.95" hidden="1" thickBot="1"/>
    <row r="230" spans="1:12" ht="12.95" hidden="1" thickBot="1"/>
    <row r="231" spans="1:12" ht="12.95" hidden="1" thickBot="1"/>
    <row r="232" spans="1:12" ht="12.95" hidden="1" thickBot="1"/>
    <row r="233" spans="1:12" ht="12.95" hidden="1" thickBot="1"/>
    <row r="234" spans="1:12" ht="12.95" hidden="1" thickBot="1"/>
    <row r="235" spans="1:12" ht="12.95" hidden="1" thickBot="1"/>
    <row r="236" spans="1:12" ht="12.95" hidden="1" thickBot="1"/>
    <row r="237" spans="1:12" ht="12.95" hidden="1" thickBot="1"/>
    <row r="238" spans="1:12" ht="12.95" hidden="1" thickBot="1"/>
    <row r="239" spans="1:12" ht="12.95" hidden="1" thickBot="1"/>
    <row r="240" spans="1:12" ht="23.45" thickBot="1">
      <c r="A240" s="13" t="s">
        <v>110</v>
      </c>
      <c r="B240" s="14" t="s">
        <v>111</v>
      </c>
      <c r="C240" s="19"/>
      <c r="D240" s="15" t="s">
        <v>400</v>
      </c>
      <c r="E240" s="77" t="s">
        <v>293</v>
      </c>
      <c r="F240" s="2" t="s">
        <v>294</v>
      </c>
      <c r="G240" s="2" t="s">
        <v>295</v>
      </c>
      <c r="H240" s="2" t="s">
        <v>296</v>
      </c>
      <c r="I240" s="2" t="s">
        <v>297</v>
      </c>
      <c r="J240" s="2" t="s">
        <v>298</v>
      </c>
      <c r="K240" s="2" t="s">
        <v>145</v>
      </c>
      <c r="L240" s="16" t="s">
        <v>43</v>
      </c>
    </row>
    <row r="241" spans="1:12" ht="115.5" thickBot="1">
      <c r="A241" s="3" t="s">
        <v>233</v>
      </c>
      <c r="B241" s="3" t="s">
        <v>361</v>
      </c>
      <c r="C241" s="4" t="s">
        <v>11</v>
      </c>
      <c r="D241" s="50"/>
      <c r="E241" s="5" t="s">
        <v>362</v>
      </c>
      <c r="F241" s="8" t="s">
        <v>363</v>
      </c>
      <c r="G241" s="8" t="s">
        <v>458</v>
      </c>
      <c r="H241" s="50"/>
      <c r="I241" s="50"/>
      <c r="J241" s="50"/>
      <c r="K241" s="50"/>
      <c r="L241" s="840" t="s">
        <v>459</v>
      </c>
    </row>
    <row r="242" spans="1:12" ht="57.95" thickBot="1">
      <c r="A242" s="6"/>
      <c r="B242" s="6"/>
      <c r="C242" s="130" t="s">
        <v>15</v>
      </c>
      <c r="D242" s="7"/>
      <c r="E242" s="8"/>
      <c r="F242" s="8" t="s">
        <v>364</v>
      </c>
      <c r="G242" s="8"/>
      <c r="H242" s="50"/>
      <c r="I242" s="50"/>
      <c r="J242" s="50"/>
      <c r="K242" s="50"/>
      <c r="L242" s="841"/>
    </row>
    <row r="243" spans="1:12" ht="12.95" thickBot="1">
      <c r="A243" s="6"/>
      <c r="B243" s="6"/>
      <c r="C243" s="818" t="s">
        <v>460</v>
      </c>
      <c r="D243" s="819"/>
      <c r="E243" s="819"/>
      <c r="F243" s="819"/>
      <c r="G243" s="819"/>
      <c r="H243" s="819"/>
      <c r="I243" s="819"/>
      <c r="J243" s="819"/>
      <c r="K243" s="820"/>
      <c r="L243" s="841"/>
    </row>
    <row r="244" spans="1:12" ht="12.95" thickBot="1">
      <c r="A244" s="6"/>
      <c r="B244" s="10"/>
      <c r="C244" s="821"/>
      <c r="D244" s="822"/>
      <c r="E244" s="822"/>
      <c r="F244" s="822"/>
      <c r="G244" s="822"/>
      <c r="H244" s="822"/>
      <c r="I244" s="822"/>
      <c r="J244" s="822"/>
      <c r="K244" s="823"/>
      <c r="L244" s="841"/>
    </row>
    <row r="245" spans="1:12" ht="32.1" customHeight="1" thickBot="1">
      <c r="A245" s="125" t="s">
        <v>237</v>
      </c>
      <c r="B245" s="1" t="s">
        <v>116</v>
      </c>
      <c r="C245" s="1"/>
      <c r="D245" s="2" t="s">
        <v>400</v>
      </c>
      <c r="E245" s="77" t="s">
        <v>293</v>
      </c>
      <c r="F245" s="2" t="s">
        <v>294</v>
      </c>
      <c r="G245" s="2" t="s">
        <v>295</v>
      </c>
      <c r="H245" s="2" t="s">
        <v>296</v>
      </c>
      <c r="I245" s="2" t="s">
        <v>297</v>
      </c>
      <c r="J245" s="2" t="s">
        <v>298</v>
      </c>
      <c r="K245" s="2" t="s">
        <v>145</v>
      </c>
      <c r="L245" s="841"/>
    </row>
    <row r="246" spans="1:12" ht="230.45" thickBot="1">
      <c r="A246" s="133"/>
      <c r="B246" s="3" t="s">
        <v>461</v>
      </c>
      <c r="C246" s="20" t="s">
        <v>11</v>
      </c>
      <c r="D246" s="50"/>
      <c r="E246" s="50"/>
      <c r="F246" s="5" t="s">
        <v>368</v>
      </c>
      <c r="G246" s="5" t="s">
        <v>462</v>
      </c>
      <c r="H246" s="5" t="s">
        <v>238</v>
      </c>
      <c r="I246" s="5" t="s">
        <v>238</v>
      </c>
      <c r="J246" s="5" t="s">
        <v>238</v>
      </c>
      <c r="K246" s="5" t="s">
        <v>238</v>
      </c>
      <c r="L246" s="841"/>
    </row>
    <row r="247" spans="1:12" ht="23.45" thickBot="1">
      <c r="A247" s="22"/>
      <c r="B247" s="6"/>
      <c r="C247" s="4" t="s">
        <v>15</v>
      </c>
      <c r="D247" s="21"/>
      <c r="E247" s="50"/>
      <c r="F247" s="8" t="s">
        <v>369</v>
      </c>
      <c r="G247" s="8"/>
      <c r="H247" s="8"/>
      <c r="I247" s="8"/>
      <c r="J247" s="8"/>
      <c r="K247" s="8"/>
      <c r="L247" s="841"/>
    </row>
    <row r="248" spans="1:12" ht="12.95" thickBot="1">
      <c r="A248" s="22"/>
      <c r="B248" s="6"/>
      <c r="C248" s="846" t="s">
        <v>36</v>
      </c>
      <c r="D248" s="847"/>
      <c r="E248" s="847"/>
      <c r="F248" s="847"/>
      <c r="G248" s="847"/>
      <c r="H248" s="847"/>
      <c r="I248" s="847"/>
      <c r="J248" s="847"/>
      <c r="K248" s="848"/>
      <c r="L248" s="841"/>
    </row>
    <row r="249" spans="1:12" ht="12.95" thickBot="1">
      <c r="A249" s="23"/>
      <c r="B249" s="10"/>
      <c r="C249" s="131"/>
      <c r="D249" s="822" t="s">
        <v>463</v>
      </c>
      <c r="E249" s="822"/>
      <c r="F249" s="822"/>
      <c r="G249" s="822"/>
      <c r="H249" s="822"/>
      <c r="I249" s="822"/>
      <c r="J249" s="822"/>
      <c r="K249" s="823"/>
      <c r="L249" s="842"/>
    </row>
    <row r="250" spans="1:12" ht="12.95" thickBot="1">
      <c r="A250" s="828" t="s">
        <v>239</v>
      </c>
      <c r="B250" s="127" t="s">
        <v>464</v>
      </c>
      <c r="C250" s="127"/>
      <c r="D250" s="127" t="s">
        <v>61</v>
      </c>
      <c r="E250" s="127"/>
      <c r="F250" s="127"/>
      <c r="G250" s="127" t="s">
        <v>63</v>
      </c>
      <c r="H250" s="56"/>
      <c r="I250" s="56"/>
      <c r="J250" s="56"/>
      <c r="K250" s="850" t="s">
        <v>64</v>
      </c>
      <c r="L250" s="849"/>
    </row>
    <row r="251" spans="1:12" ht="12.95" thickBot="1">
      <c r="A251" s="829"/>
      <c r="B251" s="132"/>
      <c r="C251" s="132"/>
      <c r="D251" s="132"/>
      <c r="E251" s="132"/>
      <c r="F251" s="132"/>
      <c r="G251" s="132"/>
      <c r="H251" s="18"/>
      <c r="I251" s="18"/>
      <c r="J251" s="18"/>
      <c r="K251" s="832"/>
      <c r="L251" s="833"/>
    </row>
    <row r="252" spans="1:12" ht="13.5" customHeight="1" thickBot="1">
      <c r="A252" s="828" t="s">
        <v>411</v>
      </c>
      <c r="B252" s="126" t="s">
        <v>412</v>
      </c>
      <c r="C252" s="17"/>
      <c r="D252" s="834"/>
      <c r="E252" s="835"/>
      <c r="F252" s="835"/>
      <c r="G252" s="835"/>
      <c r="H252" s="835"/>
      <c r="I252" s="835"/>
      <c r="J252" s="835"/>
      <c r="K252" s="835"/>
      <c r="L252" s="836"/>
    </row>
    <row r="253" spans="1:12" ht="23.45" thickBot="1">
      <c r="A253" s="829"/>
      <c r="B253" s="132" t="s">
        <v>413</v>
      </c>
      <c r="C253" s="18"/>
      <c r="D253" s="837"/>
      <c r="E253" s="838"/>
      <c r="F253" s="838"/>
      <c r="G253" s="838"/>
      <c r="H253" s="838"/>
      <c r="I253" s="838"/>
      <c r="J253" s="838"/>
      <c r="K253" s="838"/>
      <c r="L253" s="839"/>
    </row>
    <row r="254" spans="1:12" ht="12.95" thickBot="1"/>
    <row r="255" spans="1:12" ht="23.45" thickBot="1">
      <c r="A255" s="13" t="s">
        <v>126</v>
      </c>
      <c r="B255" s="14" t="s">
        <v>127</v>
      </c>
      <c r="C255" s="19"/>
      <c r="D255" s="15" t="s">
        <v>400</v>
      </c>
      <c r="E255" s="77" t="s">
        <v>293</v>
      </c>
      <c r="F255" s="2" t="s">
        <v>294</v>
      </c>
      <c r="G255" s="2" t="s">
        <v>295</v>
      </c>
      <c r="H255" s="2" t="s">
        <v>296</v>
      </c>
      <c r="I255" s="2" t="s">
        <v>297</v>
      </c>
      <c r="J255" s="2" t="s">
        <v>298</v>
      </c>
      <c r="K255" s="2" t="s">
        <v>145</v>
      </c>
      <c r="L255" s="16" t="s">
        <v>43</v>
      </c>
    </row>
    <row r="256" spans="1:12" ht="46.5" thickBot="1">
      <c r="A256" s="3" t="s">
        <v>465</v>
      </c>
      <c r="B256" s="879" t="s">
        <v>466</v>
      </c>
      <c r="C256" s="4" t="s">
        <v>11</v>
      </c>
      <c r="D256" s="157">
        <v>0</v>
      </c>
      <c r="E256" s="8">
        <v>21</v>
      </c>
      <c r="F256" s="101"/>
      <c r="G256" s="5">
        <v>6</v>
      </c>
      <c r="H256" s="8" t="s">
        <v>407</v>
      </c>
      <c r="I256" s="8" t="s">
        <v>407</v>
      </c>
      <c r="J256" s="8" t="s">
        <v>407</v>
      </c>
      <c r="K256" s="8" t="s">
        <v>407</v>
      </c>
      <c r="L256" s="885" t="s">
        <v>467</v>
      </c>
    </row>
    <row r="257" spans="1:12" ht="12.95" thickBot="1">
      <c r="A257" s="6"/>
      <c r="B257" s="880"/>
      <c r="C257" s="130" t="s">
        <v>15</v>
      </c>
      <c r="D257" s="7"/>
      <c r="E257" s="8"/>
      <c r="F257" s="5"/>
      <c r="G257" s="5"/>
      <c r="H257" s="94"/>
      <c r="I257" s="94"/>
      <c r="J257" s="94"/>
      <c r="K257" s="94"/>
      <c r="L257" s="875"/>
    </row>
    <row r="258" spans="1:12" ht="12.95" thickBot="1">
      <c r="A258" s="6"/>
      <c r="B258" s="880"/>
      <c r="C258" s="818" t="s">
        <v>36</v>
      </c>
      <c r="D258" s="819"/>
      <c r="E258" s="819"/>
      <c r="F258" s="819"/>
      <c r="G258" s="819"/>
      <c r="H258" s="819"/>
      <c r="I258" s="819"/>
      <c r="J258" s="819"/>
      <c r="K258" s="820"/>
      <c r="L258" s="875"/>
    </row>
    <row r="259" spans="1:12" ht="12.95" thickBot="1">
      <c r="A259" s="6"/>
      <c r="B259" s="881"/>
      <c r="C259" s="821" t="s">
        <v>468</v>
      </c>
      <c r="D259" s="822"/>
      <c r="E259" s="822"/>
      <c r="F259" s="822"/>
      <c r="G259" s="822"/>
      <c r="H259" s="822"/>
      <c r="I259" s="822"/>
      <c r="J259" s="822"/>
      <c r="K259" s="823"/>
      <c r="L259" s="875"/>
    </row>
    <row r="260" spans="1:12" ht="32.1" customHeight="1" thickBot="1">
      <c r="A260" s="22"/>
      <c r="B260" s="1" t="s">
        <v>132</v>
      </c>
      <c r="C260" s="147"/>
      <c r="D260" s="2" t="s">
        <v>400</v>
      </c>
      <c r="E260" s="2" t="s">
        <v>293</v>
      </c>
      <c r="F260" s="2" t="s">
        <v>294</v>
      </c>
      <c r="G260" s="2" t="s">
        <v>295</v>
      </c>
      <c r="H260" s="2" t="s">
        <v>296</v>
      </c>
      <c r="I260" s="2" t="s">
        <v>297</v>
      </c>
      <c r="J260" s="2" t="s">
        <v>298</v>
      </c>
      <c r="K260" s="2" t="s">
        <v>145</v>
      </c>
      <c r="L260" s="875"/>
    </row>
    <row r="261" spans="1:12" s="168" customFormat="1" ht="46.5" thickBot="1">
      <c r="A261" s="22"/>
      <c r="B261" s="879" t="s">
        <v>469</v>
      </c>
      <c r="C261" s="20" t="s">
        <v>11</v>
      </c>
      <c r="D261" s="192">
        <v>0</v>
      </c>
      <c r="E261" s="158"/>
      <c r="F261" s="143"/>
      <c r="G261" s="186">
        <v>1</v>
      </c>
      <c r="H261" s="8" t="s">
        <v>407</v>
      </c>
      <c r="I261" s="8" t="s">
        <v>407</v>
      </c>
      <c r="J261" s="8" t="s">
        <v>407</v>
      </c>
      <c r="K261" s="8" t="s">
        <v>407</v>
      </c>
      <c r="L261" s="875"/>
    </row>
    <row r="262" spans="1:12" s="168" customFormat="1" ht="12.95" thickBot="1">
      <c r="A262" s="22"/>
      <c r="B262" s="880"/>
      <c r="C262" s="4" t="s">
        <v>15</v>
      </c>
      <c r="D262" s="21"/>
      <c r="E262" s="8"/>
      <c r="F262" s="143"/>
      <c r="G262" s="158"/>
      <c r="H262" s="158"/>
      <c r="I262" s="158"/>
      <c r="J262" s="158"/>
      <c r="K262" s="158"/>
      <c r="L262" s="875"/>
    </row>
    <row r="263" spans="1:12" s="168" customFormat="1" ht="12.95" thickBot="1">
      <c r="A263" s="22"/>
      <c r="B263" s="880"/>
      <c r="C263" s="818" t="s">
        <v>36</v>
      </c>
      <c r="D263" s="819"/>
      <c r="E263" s="819"/>
      <c r="F263" s="819"/>
      <c r="G263" s="819"/>
      <c r="H263" s="819"/>
      <c r="I263" s="819"/>
      <c r="J263" s="819"/>
      <c r="K263" s="820"/>
      <c r="L263" s="875"/>
    </row>
    <row r="264" spans="1:12" s="168" customFormat="1" ht="12.95" thickBot="1">
      <c r="A264" s="22"/>
      <c r="B264" s="881"/>
      <c r="C264" s="131"/>
      <c r="D264" s="822" t="s">
        <v>470</v>
      </c>
      <c r="E264" s="822"/>
      <c r="F264" s="822"/>
      <c r="G264" s="822"/>
      <c r="H264" s="822"/>
      <c r="I264" s="822"/>
      <c r="J264" s="822"/>
      <c r="K264" s="823"/>
      <c r="L264" s="875"/>
    </row>
    <row r="265" spans="1:12" ht="32.1" customHeight="1" thickBot="1">
      <c r="A265" s="22"/>
      <c r="B265" s="1" t="s">
        <v>136</v>
      </c>
      <c r="C265" s="147"/>
      <c r="D265" s="2" t="s">
        <v>400</v>
      </c>
      <c r="E265" s="2" t="s">
        <v>293</v>
      </c>
      <c r="F265" s="2" t="s">
        <v>294</v>
      </c>
      <c r="G265" s="2" t="s">
        <v>295</v>
      </c>
      <c r="H265" s="2" t="s">
        <v>296</v>
      </c>
      <c r="I265" s="2" t="s">
        <v>297</v>
      </c>
      <c r="J265" s="2" t="s">
        <v>298</v>
      </c>
      <c r="K265" s="2" t="s">
        <v>145</v>
      </c>
      <c r="L265" s="875"/>
    </row>
    <row r="266" spans="1:12" s="168" customFormat="1" ht="184.5" thickBot="1">
      <c r="A266" s="22"/>
      <c r="B266" s="879" t="s">
        <v>471</v>
      </c>
      <c r="C266" s="20" t="s">
        <v>11</v>
      </c>
      <c r="D266" s="192">
        <v>0</v>
      </c>
      <c r="E266" s="158"/>
      <c r="F266" s="143"/>
      <c r="G266" s="8" t="s">
        <v>472</v>
      </c>
      <c r="H266" s="8" t="s">
        <v>473</v>
      </c>
      <c r="I266" s="8" t="s">
        <v>474</v>
      </c>
      <c r="J266" s="8" t="s">
        <v>474</v>
      </c>
      <c r="K266" s="8" t="s">
        <v>474</v>
      </c>
      <c r="L266" s="875"/>
    </row>
    <row r="267" spans="1:12" s="168" customFormat="1" ht="12.95" thickBot="1">
      <c r="A267" s="22"/>
      <c r="B267" s="880"/>
      <c r="C267" s="4" t="s">
        <v>15</v>
      </c>
      <c r="D267" s="21"/>
      <c r="E267" s="8"/>
      <c r="F267" s="143"/>
      <c r="G267" s="158"/>
      <c r="H267" s="158"/>
      <c r="I267" s="158"/>
      <c r="J267" s="158"/>
      <c r="K267" s="158"/>
      <c r="L267" s="875"/>
    </row>
    <row r="268" spans="1:12" s="168" customFormat="1" ht="12.95" thickBot="1">
      <c r="A268" s="22"/>
      <c r="B268" s="880"/>
      <c r="C268" s="818" t="s">
        <v>36</v>
      </c>
      <c r="D268" s="819"/>
      <c r="E268" s="819"/>
      <c r="F268" s="819"/>
      <c r="G268" s="819"/>
      <c r="H268" s="819"/>
      <c r="I268" s="819"/>
      <c r="J268" s="819"/>
      <c r="K268" s="820"/>
      <c r="L268" s="875"/>
    </row>
    <row r="269" spans="1:12" s="168" customFormat="1" ht="12.95" thickBot="1">
      <c r="A269" s="22"/>
      <c r="B269" s="881"/>
      <c r="C269" s="131"/>
      <c r="D269" s="822" t="s">
        <v>475</v>
      </c>
      <c r="E269" s="822"/>
      <c r="F269" s="822"/>
      <c r="G269" s="822"/>
      <c r="H269" s="822"/>
      <c r="I269" s="822"/>
      <c r="J269" s="822"/>
      <c r="K269" s="823"/>
      <c r="L269" s="875"/>
    </row>
    <row r="270" spans="1:12" ht="32.1" customHeight="1" thickBot="1">
      <c r="A270" s="22"/>
      <c r="B270" s="1" t="s">
        <v>381</v>
      </c>
      <c r="C270" s="147"/>
      <c r="D270" s="2" t="s">
        <v>400</v>
      </c>
      <c r="E270" s="2" t="s">
        <v>293</v>
      </c>
      <c r="F270" s="2" t="s">
        <v>294</v>
      </c>
      <c r="G270" s="2" t="s">
        <v>295</v>
      </c>
      <c r="H270" s="2" t="s">
        <v>296</v>
      </c>
      <c r="I270" s="2" t="s">
        <v>297</v>
      </c>
      <c r="J270" s="2" t="s">
        <v>298</v>
      </c>
      <c r="K270" s="2" t="s">
        <v>145</v>
      </c>
      <c r="L270" s="875"/>
    </row>
    <row r="271" spans="1:12" s="168" customFormat="1" ht="46.5" thickBot="1">
      <c r="A271" s="22"/>
      <c r="B271" s="879" t="s">
        <v>476</v>
      </c>
      <c r="C271" s="20" t="s">
        <v>11</v>
      </c>
      <c r="D271" s="192">
        <v>0</v>
      </c>
      <c r="E271" s="158"/>
      <c r="F271" s="143"/>
      <c r="G271" s="8" t="s">
        <v>477</v>
      </c>
      <c r="H271" s="8" t="s">
        <v>407</v>
      </c>
      <c r="I271" s="8" t="s">
        <v>407</v>
      </c>
      <c r="J271" s="8" t="s">
        <v>407</v>
      </c>
      <c r="K271" s="8" t="s">
        <v>407</v>
      </c>
      <c r="L271" s="875"/>
    </row>
    <row r="272" spans="1:12" s="168" customFormat="1" ht="12.95" thickBot="1">
      <c r="A272" s="22"/>
      <c r="B272" s="880"/>
      <c r="C272" s="4" t="s">
        <v>15</v>
      </c>
      <c r="D272" s="21"/>
      <c r="E272" s="8"/>
      <c r="F272" s="143"/>
      <c r="G272" s="158"/>
      <c r="H272" s="158"/>
      <c r="I272" s="158"/>
      <c r="J272" s="158"/>
      <c r="K272" s="158"/>
      <c r="L272" s="875"/>
    </row>
    <row r="273" spans="1:12" s="168" customFormat="1" ht="12.95" thickBot="1">
      <c r="A273" s="22"/>
      <c r="B273" s="880"/>
      <c r="C273" s="818" t="s">
        <v>36</v>
      </c>
      <c r="D273" s="819"/>
      <c r="E273" s="819"/>
      <c r="F273" s="819"/>
      <c r="G273" s="819"/>
      <c r="H273" s="819"/>
      <c r="I273" s="819"/>
      <c r="J273" s="819"/>
      <c r="K273" s="820"/>
      <c r="L273" s="875"/>
    </row>
    <row r="274" spans="1:12" s="168" customFormat="1" ht="12.95" thickBot="1">
      <c r="A274" s="22"/>
      <c r="B274" s="881"/>
      <c r="C274" s="131"/>
      <c r="D274" s="822" t="s">
        <v>478</v>
      </c>
      <c r="E274" s="822"/>
      <c r="F274" s="822"/>
      <c r="G274" s="822"/>
      <c r="H274" s="822"/>
      <c r="I274" s="822"/>
      <c r="J274" s="822"/>
      <c r="K274" s="823"/>
      <c r="L274" s="875"/>
    </row>
    <row r="275" spans="1:12" ht="32.1" customHeight="1" thickBot="1">
      <c r="B275" s="1" t="s">
        <v>385</v>
      </c>
      <c r="C275" s="147"/>
      <c r="D275" s="2" t="s">
        <v>400</v>
      </c>
      <c r="E275" s="2" t="s">
        <v>293</v>
      </c>
      <c r="F275" s="2" t="s">
        <v>294</v>
      </c>
      <c r="G275" s="2" t="s">
        <v>295</v>
      </c>
      <c r="H275" s="2" t="s">
        <v>296</v>
      </c>
      <c r="I275" s="2" t="s">
        <v>297</v>
      </c>
      <c r="J275" s="2" t="s">
        <v>298</v>
      </c>
      <c r="K275" s="2" t="s">
        <v>145</v>
      </c>
      <c r="L275" s="875"/>
    </row>
    <row r="276" spans="1:12" ht="138.6" thickBot="1">
      <c r="A276" s="22"/>
      <c r="B276" s="879" t="s">
        <v>479</v>
      </c>
      <c r="C276" s="20" t="s">
        <v>11</v>
      </c>
      <c r="D276" s="192">
        <v>0</v>
      </c>
      <c r="E276" s="158"/>
      <c r="F276" s="143"/>
      <c r="G276" s="3" t="s">
        <v>480</v>
      </c>
      <c r="H276" s="3" t="s">
        <v>481</v>
      </c>
      <c r="I276" s="50" t="s">
        <v>372</v>
      </c>
      <c r="J276" s="50" t="s">
        <v>372</v>
      </c>
      <c r="K276" s="50" t="s">
        <v>372</v>
      </c>
      <c r="L276" s="875"/>
    </row>
    <row r="277" spans="1:12" ht="12.95" thickBot="1">
      <c r="A277" s="22"/>
      <c r="B277" s="880"/>
      <c r="C277" s="4" t="s">
        <v>15</v>
      </c>
      <c r="D277" s="162"/>
      <c r="E277" s="149"/>
      <c r="F277" s="101"/>
      <c r="G277" s="161"/>
      <c r="H277" s="161"/>
      <c r="I277" s="161"/>
      <c r="J277" s="161"/>
      <c r="K277" s="161"/>
      <c r="L277" s="875"/>
    </row>
    <row r="278" spans="1:12" ht="12.95" thickBot="1">
      <c r="A278" s="22"/>
      <c r="B278" s="880"/>
      <c r="C278" s="818" t="s">
        <v>36</v>
      </c>
      <c r="D278" s="819"/>
      <c r="E278" s="819"/>
      <c r="F278" s="819"/>
      <c r="G278" s="819"/>
      <c r="H278" s="819"/>
      <c r="I278" s="819"/>
      <c r="J278" s="819"/>
      <c r="K278" s="820"/>
      <c r="L278" s="875"/>
    </row>
    <row r="279" spans="1:12" ht="13.5" customHeight="1" thickBot="1">
      <c r="A279" s="22"/>
      <c r="B279" s="881"/>
      <c r="C279" s="164"/>
      <c r="D279" s="822" t="s">
        <v>482</v>
      </c>
      <c r="E279" s="822"/>
      <c r="F279" s="822"/>
      <c r="G279" s="822"/>
      <c r="H279" s="822"/>
      <c r="I279" s="822"/>
      <c r="J279" s="822"/>
      <c r="K279" s="823"/>
      <c r="L279" s="875"/>
    </row>
    <row r="280" spans="1:12" ht="32.1" customHeight="1" thickBot="1">
      <c r="A280" s="125" t="s">
        <v>483</v>
      </c>
      <c r="B280" s="1" t="s">
        <v>391</v>
      </c>
      <c r="C280" s="1"/>
      <c r="D280" s="2" t="s">
        <v>400</v>
      </c>
      <c r="E280" s="77" t="s">
        <v>293</v>
      </c>
      <c r="F280" s="2" t="s">
        <v>294</v>
      </c>
      <c r="G280" s="2" t="s">
        <v>295</v>
      </c>
      <c r="H280" s="2" t="s">
        <v>296</v>
      </c>
      <c r="I280" s="2" t="s">
        <v>297</v>
      </c>
      <c r="J280" s="2" t="s">
        <v>298</v>
      </c>
      <c r="K280" s="2" t="s">
        <v>145</v>
      </c>
      <c r="L280" s="875"/>
    </row>
    <row r="281" spans="1:12" ht="162.94999999999999" thickBot="1">
      <c r="A281" s="22"/>
      <c r="B281" s="879" t="s">
        <v>484</v>
      </c>
      <c r="C281" s="20" t="s">
        <v>11</v>
      </c>
      <c r="D281" s="167" t="s">
        <v>393</v>
      </c>
      <c r="E281" s="160" t="s">
        <v>394</v>
      </c>
      <c r="F281" s="160" t="s">
        <v>394</v>
      </c>
      <c r="G281" s="5" t="s">
        <v>485</v>
      </c>
      <c r="H281" s="5" t="s">
        <v>485</v>
      </c>
      <c r="I281" s="50" t="s">
        <v>372</v>
      </c>
      <c r="J281" s="50" t="s">
        <v>372</v>
      </c>
      <c r="K281" s="50" t="s">
        <v>372</v>
      </c>
      <c r="L281" s="875"/>
    </row>
    <row r="282" spans="1:12" ht="113.1" thickBot="1">
      <c r="A282" s="22"/>
      <c r="B282" s="880"/>
      <c r="C282" s="4" t="s">
        <v>15</v>
      </c>
      <c r="D282" s="21"/>
      <c r="E282" s="8"/>
      <c r="F282" s="160" t="s">
        <v>486</v>
      </c>
      <c r="G282" s="5"/>
      <c r="H282" s="5"/>
      <c r="I282" s="50"/>
      <c r="J282" s="50"/>
      <c r="K282" s="8"/>
      <c r="L282" s="875"/>
    </row>
    <row r="283" spans="1:12" ht="12.95" thickBot="1">
      <c r="A283" s="22"/>
      <c r="B283" s="6"/>
      <c r="C283" s="818" t="s">
        <v>36</v>
      </c>
      <c r="D283" s="819"/>
      <c r="E283" s="819"/>
      <c r="F283" s="819"/>
      <c r="G283" s="819"/>
      <c r="H283" s="819"/>
      <c r="I283" s="819"/>
      <c r="J283" s="819"/>
      <c r="K283" s="820"/>
      <c r="L283" s="875"/>
    </row>
    <row r="284" spans="1:12" ht="12.95" thickBot="1">
      <c r="A284" s="23"/>
      <c r="B284" s="10"/>
      <c r="C284" s="131"/>
      <c r="D284" s="822" t="s">
        <v>408</v>
      </c>
      <c r="E284" s="822"/>
      <c r="F284" s="822"/>
      <c r="G284" s="822"/>
      <c r="H284" s="822"/>
      <c r="I284" s="822"/>
      <c r="J284" s="822"/>
      <c r="K284" s="823"/>
      <c r="L284" s="886"/>
    </row>
    <row r="285" spans="1:12" ht="12.95" thickBot="1">
      <c r="A285" s="828" t="s">
        <v>239</v>
      </c>
      <c r="B285" s="127" t="s">
        <v>464</v>
      </c>
      <c r="C285" s="127"/>
      <c r="D285" s="127" t="s">
        <v>61</v>
      </c>
      <c r="E285" s="127"/>
      <c r="F285" s="127"/>
      <c r="G285" s="127" t="s">
        <v>63</v>
      </c>
      <c r="H285" s="56"/>
      <c r="I285" s="56"/>
      <c r="J285" s="56"/>
      <c r="K285" s="850" t="s">
        <v>64</v>
      </c>
      <c r="L285" s="849"/>
    </row>
    <row r="286" spans="1:12" ht="12.95" thickBot="1">
      <c r="A286" s="829"/>
      <c r="B286" s="132"/>
      <c r="C286" s="132"/>
      <c r="D286" s="132"/>
      <c r="E286" s="132"/>
      <c r="F286" s="132"/>
      <c r="G286" s="132"/>
      <c r="H286" s="18"/>
      <c r="I286" s="18"/>
      <c r="J286" s="18"/>
      <c r="K286" s="832"/>
      <c r="L286" s="833"/>
    </row>
    <row r="287" spans="1:12" ht="13.5" customHeight="1" thickBot="1">
      <c r="A287" s="828" t="s">
        <v>411</v>
      </c>
      <c r="B287" s="126" t="s">
        <v>412</v>
      </c>
      <c r="C287" s="17"/>
      <c r="D287" s="834"/>
      <c r="E287" s="835"/>
      <c r="F287" s="835"/>
      <c r="G287" s="835"/>
      <c r="H287" s="835"/>
      <c r="I287" s="835"/>
      <c r="J287" s="835"/>
      <c r="K287" s="835"/>
      <c r="L287" s="836"/>
    </row>
    <row r="288" spans="1:12" ht="23.45" thickBot="1">
      <c r="A288" s="829"/>
      <c r="B288" s="132" t="s">
        <v>413</v>
      </c>
      <c r="C288" s="18"/>
      <c r="D288" s="837"/>
      <c r="E288" s="838"/>
      <c r="F288" s="838"/>
      <c r="G288" s="838"/>
      <c r="H288" s="838"/>
      <c r="I288" s="838"/>
      <c r="J288" s="838"/>
      <c r="K288" s="838"/>
      <c r="L288" s="839"/>
    </row>
  </sheetData>
  <mergeCells count="148">
    <mergeCell ref="A252:A253"/>
    <mergeCell ref="D252:L253"/>
    <mergeCell ref="C258:K258"/>
    <mergeCell ref="B115:B118"/>
    <mergeCell ref="B271:B274"/>
    <mergeCell ref="B276:B279"/>
    <mergeCell ref="B261:B264"/>
    <mergeCell ref="B256:B259"/>
    <mergeCell ref="A5:A28"/>
    <mergeCell ref="B57:B60"/>
    <mergeCell ref="L256:L284"/>
    <mergeCell ref="L136:L139"/>
    <mergeCell ref="A205:A206"/>
    <mergeCell ref="K205:L205"/>
    <mergeCell ref="K206:L206"/>
    <mergeCell ref="A207:A208"/>
    <mergeCell ref="D207:L208"/>
    <mergeCell ref="C259:K259"/>
    <mergeCell ref="L241:L249"/>
    <mergeCell ref="C243:K243"/>
    <mergeCell ref="C244:K244"/>
    <mergeCell ref="C248:K248"/>
    <mergeCell ref="D249:K249"/>
    <mergeCell ref="C203:K203"/>
    <mergeCell ref="A287:A288"/>
    <mergeCell ref="D287:L288"/>
    <mergeCell ref="B281:B282"/>
    <mergeCell ref="L104:L106"/>
    <mergeCell ref="C273:K273"/>
    <mergeCell ref="D274:K274"/>
    <mergeCell ref="C283:K283"/>
    <mergeCell ref="D284:K284"/>
    <mergeCell ref="A285:A286"/>
    <mergeCell ref="K285:L285"/>
    <mergeCell ref="K286:L286"/>
    <mergeCell ref="C263:K263"/>
    <mergeCell ref="D264:K264"/>
    <mergeCell ref="C268:K268"/>
    <mergeCell ref="D269:K269"/>
    <mergeCell ref="B266:B269"/>
    <mergeCell ref="C278:K278"/>
    <mergeCell ref="D279:K279"/>
    <mergeCell ref="A250:A251"/>
    <mergeCell ref="L191:L204"/>
    <mergeCell ref="C193:K193"/>
    <mergeCell ref="C194:K194"/>
    <mergeCell ref="C198:K198"/>
    <mergeCell ref="C199:K199"/>
    <mergeCell ref="C204:K204"/>
    <mergeCell ref="K250:L250"/>
    <mergeCell ref="K251:L251"/>
    <mergeCell ref="A160:A161"/>
    <mergeCell ref="K160:L160"/>
    <mergeCell ref="K161:L161"/>
    <mergeCell ref="A162:A163"/>
    <mergeCell ref="D162:L163"/>
    <mergeCell ref="A184:A185"/>
    <mergeCell ref="K184:L184"/>
    <mergeCell ref="K185:L185"/>
    <mergeCell ref="A186:A187"/>
    <mergeCell ref="D186:L187"/>
    <mergeCell ref="C158:K158"/>
    <mergeCell ref="C138:K138"/>
    <mergeCell ref="C139:K139"/>
    <mergeCell ref="C143:K143"/>
    <mergeCell ref="C144:K144"/>
    <mergeCell ref="L170:L183"/>
    <mergeCell ref="C172:K172"/>
    <mergeCell ref="C173:K173"/>
    <mergeCell ref="C177:K177"/>
    <mergeCell ref="C178:K178"/>
    <mergeCell ref="C182:K182"/>
    <mergeCell ref="C183:K183"/>
    <mergeCell ref="D159:K159"/>
    <mergeCell ref="L145:L149"/>
    <mergeCell ref="A145:A154"/>
    <mergeCell ref="C148:K148"/>
    <mergeCell ref="C149:K149"/>
    <mergeCell ref="C153:K153"/>
    <mergeCell ref="D154:K154"/>
    <mergeCell ref="C102:K102"/>
    <mergeCell ref="D103:K103"/>
    <mergeCell ref="C107:K107"/>
    <mergeCell ref="C108:K108"/>
    <mergeCell ref="C112:K112"/>
    <mergeCell ref="C113:K113"/>
    <mergeCell ref="A129:A130"/>
    <mergeCell ref="K129:L129"/>
    <mergeCell ref="K130:L130"/>
    <mergeCell ref="A131:A132"/>
    <mergeCell ref="D131:L132"/>
    <mergeCell ref="C117:K117"/>
    <mergeCell ref="C118:K118"/>
    <mergeCell ref="C122:K122"/>
    <mergeCell ref="C123:K123"/>
    <mergeCell ref="C127:K127"/>
    <mergeCell ref="C128:K128"/>
    <mergeCell ref="L84:L87"/>
    <mergeCell ref="A85:A127"/>
    <mergeCell ref="C87:K87"/>
    <mergeCell ref="C88:K88"/>
    <mergeCell ref="L89:L91"/>
    <mergeCell ref="C92:K92"/>
    <mergeCell ref="D93:K93"/>
    <mergeCell ref="C97:K97"/>
    <mergeCell ref="D98:K98"/>
    <mergeCell ref="A63:A64"/>
    <mergeCell ref="D63:L64"/>
    <mergeCell ref="A71:A83"/>
    <mergeCell ref="C72:K72"/>
    <mergeCell ref="C73:K73"/>
    <mergeCell ref="L74:L78"/>
    <mergeCell ref="C77:K77"/>
    <mergeCell ref="C78:K78"/>
    <mergeCell ref="L79:L83"/>
    <mergeCell ref="C82:K82"/>
    <mergeCell ref="C83:K83"/>
    <mergeCell ref="A61:A62"/>
    <mergeCell ref="K61:L61"/>
    <mergeCell ref="K62:L62"/>
    <mergeCell ref="A37:A59"/>
    <mergeCell ref="L37:L60"/>
    <mergeCell ref="D39:K39"/>
    <mergeCell ref="G40:K40"/>
    <mergeCell ref="D44:K44"/>
    <mergeCell ref="D45:K45"/>
    <mergeCell ref="D49:K49"/>
    <mergeCell ref="D50:K50"/>
    <mergeCell ref="D54:K54"/>
    <mergeCell ref="D55:K55"/>
    <mergeCell ref="L24:L33"/>
    <mergeCell ref="D27:K27"/>
    <mergeCell ref="D28:K28"/>
    <mergeCell ref="D32:K32"/>
    <mergeCell ref="D33:K33"/>
    <mergeCell ref="D59:K59"/>
    <mergeCell ref="D60:K60"/>
    <mergeCell ref="A3:L3"/>
    <mergeCell ref="L4:L13"/>
    <mergeCell ref="D7:K7"/>
    <mergeCell ref="D8:K8"/>
    <mergeCell ref="D12:K12"/>
    <mergeCell ref="D13:K13"/>
    <mergeCell ref="L14:L23"/>
    <mergeCell ref="D17:K17"/>
    <mergeCell ref="D18:K18"/>
    <mergeCell ref="D22:K22"/>
    <mergeCell ref="D23:K23"/>
  </mergeCells>
  <phoneticPr fontId="28" type="noConversion"/>
  <hyperlinks>
    <hyperlink ref="A2" r:id="rId1" xr:uid="{F8FBF7CC-71CB-4C43-B028-4ABBD828644B}"/>
  </hyperlinks>
  <pageMargins left="0.7" right="0.7" top="0.75" bottom="0.75" header="0.3" footer="0.3"/>
  <pageSetup paperSize="8" scale="69" fitToHeight="0" orientation="landscape" r:id="rId2"/>
  <headerFooter>
    <oddHeader>&amp;L&amp;"Calibri"&amp;10&amp;K000000 OFFICIAL&amp;1#_x000D_</oddHeader>
    <oddFooter>&amp;L_x000D_&amp;1#&amp;"Calibri"&amp;10&amp;K000000 OFFICIAL</oddFooter>
  </headerFooter>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AF421-D3DA-4F4C-BA34-A028DB632F52}">
  <dimension ref="A1:H49"/>
  <sheetViews>
    <sheetView zoomScale="80" zoomScaleNormal="80" workbookViewId="0">
      <pane ySplit="2" topLeftCell="A37" activePane="bottomLeft" state="frozen"/>
      <selection pane="bottomLeft" activeCell="C37" sqref="C37:E37"/>
    </sheetView>
  </sheetViews>
  <sheetFormatPr defaultRowHeight="12.6"/>
  <cols>
    <col min="1" max="1" width="5.140625" style="29" customWidth="1"/>
    <col min="2" max="2" width="31.140625" style="139" customWidth="1"/>
    <col min="3" max="3" width="57.5703125" style="33" customWidth="1"/>
    <col min="4" max="4" width="61.42578125" style="33" customWidth="1"/>
    <col min="5" max="5" width="101.42578125" style="33" customWidth="1"/>
    <col min="6" max="6" width="16.85546875" style="33" customWidth="1"/>
    <col min="7" max="7" width="16.85546875" customWidth="1"/>
    <col min="8" max="8" width="27.140625" style="33" customWidth="1"/>
  </cols>
  <sheetData>
    <row r="1" spans="1:8" ht="13.5" thickBot="1">
      <c r="A1" s="862" t="s">
        <v>241</v>
      </c>
      <c r="B1" s="862"/>
      <c r="C1" s="862"/>
      <c r="D1" s="862"/>
      <c r="E1" s="862"/>
      <c r="F1" s="862"/>
      <c r="G1" s="862"/>
    </row>
    <row r="2" spans="1:8" ht="14.1" thickTop="1" thickBot="1">
      <c r="A2" s="178" t="s">
        <v>242</v>
      </c>
      <c r="B2" s="176" t="s">
        <v>243</v>
      </c>
      <c r="C2" s="180" t="s">
        <v>487</v>
      </c>
      <c r="D2" s="179" t="s">
        <v>488</v>
      </c>
      <c r="E2" s="177" t="s">
        <v>489</v>
      </c>
      <c r="F2" s="177" t="s">
        <v>245</v>
      </c>
      <c r="G2" s="178" t="s">
        <v>246</v>
      </c>
      <c r="H2" s="142"/>
    </row>
    <row r="3" spans="1:8" s="148" customFormat="1" ht="12.95" thickTop="1">
      <c r="A3" s="193">
        <v>1</v>
      </c>
      <c r="B3" s="194" t="s">
        <v>490</v>
      </c>
      <c r="C3" s="194" t="s">
        <v>491</v>
      </c>
      <c r="D3" s="194" t="s">
        <v>492</v>
      </c>
      <c r="E3" s="194" t="s">
        <v>493</v>
      </c>
      <c r="F3" s="194" t="s">
        <v>494</v>
      </c>
      <c r="G3" s="218">
        <v>44440</v>
      </c>
      <c r="H3" s="157"/>
    </row>
    <row r="4" spans="1:8" s="148" customFormat="1" ht="12.95" thickBot="1">
      <c r="A4" s="215">
        <v>2</v>
      </c>
      <c r="B4" s="188" t="s">
        <v>490</v>
      </c>
      <c r="C4" s="188" t="s">
        <v>495</v>
      </c>
      <c r="D4" s="188" t="s">
        <v>492</v>
      </c>
      <c r="E4" s="188" t="s">
        <v>496</v>
      </c>
      <c r="F4" s="188" t="s">
        <v>494</v>
      </c>
      <c r="G4" s="189">
        <v>44440</v>
      </c>
      <c r="H4" s="157"/>
    </row>
    <row r="5" spans="1:8" s="145" customFormat="1" ht="78.599999999999994" customHeight="1" thickTop="1" thickBot="1">
      <c r="A5" s="219">
        <v>3</v>
      </c>
      <c r="B5" s="220" t="s">
        <v>497</v>
      </c>
      <c r="C5" s="220" t="s">
        <v>498</v>
      </c>
      <c r="D5" s="220" t="s">
        <v>499</v>
      </c>
      <c r="E5" s="220" t="s">
        <v>500</v>
      </c>
      <c r="F5" s="220" t="s">
        <v>501</v>
      </c>
      <c r="G5" s="268">
        <v>44511</v>
      </c>
      <c r="H5" s="269"/>
    </row>
    <row r="6" spans="1:8" s="148" customFormat="1" ht="25.5" thickTop="1">
      <c r="A6" s="193">
        <v>4</v>
      </c>
      <c r="B6" s="194" t="s">
        <v>502</v>
      </c>
      <c r="C6" s="194" t="s">
        <v>503</v>
      </c>
      <c r="D6" s="194" t="s">
        <v>401</v>
      </c>
      <c r="E6" s="194" t="s">
        <v>504</v>
      </c>
      <c r="F6" s="194" t="s">
        <v>505</v>
      </c>
      <c r="G6" s="218">
        <v>44501</v>
      </c>
      <c r="H6" s="157"/>
    </row>
    <row r="7" spans="1:8" s="172" customFormat="1" ht="85.5" customHeight="1">
      <c r="A7" s="185">
        <v>5</v>
      </c>
      <c r="B7" s="175" t="s">
        <v>506</v>
      </c>
      <c r="C7" s="175" t="s">
        <v>163</v>
      </c>
      <c r="D7" s="175" t="s">
        <v>507</v>
      </c>
      <c r="E7" s="175" t="s">
        <v>508</v>
      </c>
      <c r="F7" s="175" t="s">
        <v>505</v>
      </c>
      <c r="G7" s="187">
        <v>44501</v>
      </c>
      <c r="H7" s="173"/>
    </row>
    <row r="8" spans="1:8" s="172" customFormat="1" ht="75.599999999999994" thickBot="1">
      <c r="A8" s="222">
        <v>6</v>
      </c>
      <c r="B8" s="188" t="s">
        <v>509</v>
      </c>
      <c r="C8" s="188" t="s">
        <v>510</v>
      </c>
      <c r="D8" s="188" t="s">
        <v>511</v>
      </c>
      <c r="E8" s="188" t="s">
        <v>512</v>
      </c>
      <c r="F8" s="188" t="s">
        <v>513</v>
      </c>
      <c r="G8" s="189">
        <v>44508</v>
      </c>
      <c r="H8" s="173"/>
    </row>
    <row r="9" spans="1:8" s="148" customFormat="1" ht="38.1" thickTop="1">
      <c r="A9" s="214">
        <v>7</v>
      </c>
      <c r="B9" s="194" t="s">
        <v>514</v>
      </c>
      <c r="C9" s="195" t="s">
        <v>515</v>
      </c>
      <c r="D9" s="195" t="s">
        <v>516</v>
      </c>
      <c r="E9" s="194" t="s">
        <v>517</v>
      </c>
      <c r="F9" s="175" t="s">
        <v>505</v>
      </c>
      <c r="G9" s="184">
        <v>44508</v>
      </c>
      <c r="H9" s="157"/>
    </row>
    <row r="10" spans="1:8" s="148" customFormat="1" ht="36.6" customHeight="1">
      <c r="A10" s="185">
        <v>8</v>
      </c>
      <c r="B10" s="175" t="s">
        <v>518</v>
      </c>
      <c r="C10" s="175" t="s">
        <v>332</v>
      </c>
      <c r="D10" s="175" t="s">
        <v>519</v>
      </c>
      <c r="E10" s="175" t="s">
        <v>520</v>
      </c>
      <c r="F10" s="175" t="s">
        <v>505</v>
      </c>
      <c r="G10" s="184">
        <v>44409</v>
      </c>
      <c r="H10" s="157"/>
    </row>
    <row r="11" spans="1:8" s="148" customFormat="1" ht="35.450000000000003" customHeight="1">
      <c r="A11" s="185">
        <v>9</v>
      </c>
      <c r="B11" s="175" t="s">
        <v>521</v>
      </c>
      <c r="C11" s="175" t="s">
        <v>190</v>
      </c>
      <c r="D11" s="175" t="s">
        <v>522</v>
      </c>
      <c r="E11" s="175" t="s">
        <v>523</v>
      </c>
      <c r="F11" s="175" t="s">
        <v>505</v>
      </c>
      <c r="G11" s="184">
        <v>44409</v>
      </c>
      <c r="H11" s="157"/>
    </row>
    <row r="12" spans="1:8" s="148" customFormat="1" ht="37.5">
      <c r="A12" s="185">
        <v>0</v>
      </c>
      <c r="B12" s="175" t="s">
        <v>524</v>
      </c>
      <c r="C12" s="175" t="s">
        <v>525</v>
      </c>
      <c r="D12" s="175" t="s">
        <v>526</v>
      </c>
      <c r="E12" s="175" t="s">
        <v>527</v>
      </c>
      <c r="F12" s="175" t="s">
        <v>505</v>
      </c>
      <c r="G12" s="184">
        <v>44508</v>
      </c>
      <c r="H12" s="157"/>
    </row>
    <row r="13" spans="1:8" s="148" customFormat="1" ht="35.450000000000003" customHeight="1">
      <c r="A13" s="185">
        <v>11</v>
      </c>
      <c r="B13" s="175" t="s">
        <v>528</v>
      </c>
      <c r="C13" s="175" t="s">
        <v>204</v>
      </c>
      <c r="D13" s="175" t="s">
        <v>529</v>
      </c>
      <c r="E13" s="175" t="s">
        <v>530</v>
      </c>
      <c r="F13" s="175" t="s">
        <v>505</v>
      </c>
      <c r="G13" s="184">
        <v>44409</v>
      </c>
      <c r="H13" s="157"/>
    </row>
    <row r="14" spans="1:8" s="148" customFormat="1" ht="24.95">
      <c r="A14" s="185">
        <v>12</v>
      </c>
      <c r="B14" s="175" t="s">
        <v>531</v>
      </c>
      <c r="C14" s="175" t="s">
        <v>532</v>
      </c>
      <c r="D14" s="175"/>
      <c r="E14" s="175" t="s">
        <v>533</v>
      </c>
      <c r="F14" s="175" t="s">
        <v>505</v>
      </c>
      <c r="G14" s="184">
        <v>44508</v>
      </c>
      <c r="H14" s="157"/>
    </row>
    <row r="15" spans="1:8" s="172" customFormat="1" ht="87" customHeight="1">
      <c r="A15" s="185">
        <v>13</v>
      </c>
      <c r="B15" s="175" t="s">
        <v>534</v>
      </c>
      <c r="C15" s="175" t="s">
        <v>213</v>
      </c>
      <c r="D15" s="175" t="s">
        <v>435</v>
      </c>
      <c r="E15" s="175" t="s">
        <v>535</v>
      </c>
      <c r="F15" s="175" t="s">
        <v>505</v>
      </c>
      <c r="G15" s="184">
        <v>44501</v>
      </c>
      <c r="H15" s="157"/>
    </row>
    <row r="16" spans="1:8" s="148" customFormat="1" ht="86.45" customHeight="1">
      <c r="A16" s="185">
        <v>14</v>
      </c>
      <c r="B16" s="175" t="s">
        <v>536</v>
      </c>
      <c r="C16" s="186" t="s">
        <v>537</v>
      </c>
      <c r="D16" s="186" t="s">
        <v>538</v>
      </c>
      <c r="E16" s="186" t="s">
        <v>539</v>
      </c>
      <c r="F16" s="175" t="s">
        <v>505</v>
      </c>
      <c r="G16" s="184">
        <v>44508</v>
      </c>
      <c r="H16" s="157"/>
    </row>
    <row r="17" spans="1:8" s="148" customFormat="1" ht="80.099999999999994" customHeight="1" thickBot="1">
      <c r="A17" s="215">
        <v>15</v>
      </c>
      <c r="B17" s="188" t="s">
        <v>540</v>
      </c>
      <c r="C17" s="216" t="s">
        <v>537</v>
      </c>
      <c r="D17" s="216" t="s">
        <v>541</v>
      </c>
      <c r="E17" s="216" t="s">
        <v>542</v>
      </c>
      <c r="F17" s="188" t="s">
        <v>505</v>
      </c>
      <c r="G17" s="217">
        <v>44508</v>
      </c>
      <c r="H17" s="269"/>
    </row>
    <row r="18" spans="1:8" s="148" customFormat="1" ht="39" thickTop="1">
      <c r="A18" s="193">
        <v>16</v>
      </c>
      <c r="B18" s="194" t="s">
        <v>543</v>
      </c>
      <c r="C18" s="194" t="s">
        <v>544</v>
      </c>
      <c r="D18" s="194" t="s">
        <v>545</v>
      </c>
      <c r="E18" s="194" t="s">
        <v>546</v>
      </c>
      <c r="F18" s="194" t="s">
        <v>505</v>
      </c>
      <c r="G18" s="196">
        <v>44453</v>
      </c>
      <c r="H18" s="157"/>
    </row>
    <row r="19" spans="1:8" s="148" customFormat="1" ht="37.5">
      <c r="A19" s="185">
        <v>17</v>
      </c>
      <c r="B19" s="175" t="s">
        <v>547</v>
      </c>
      <c r="C19" s="175" t="s">
        <v>352</v>
      </c>
      <c r="D19" s="175" t="s">
        <v>548</v>
      </c>
      <c r="E19" s="175" t="s">
        <v>549</v>
      </c>
      <c r="F19" s="186" t="s">
        <v>550</v>
      </c>
      <c r="G19" s="186" t="s">
        <v>551</v>
      </c>
      <c r="H19" s="157"/>
    </row>
    <row r="20" spans="1:8" s="148" customFormat="1" ht="37.5">
      <c r="A20" s="185">
        <v>18</v>
      </c>
      <c r="B20" s="175" t="s">
        <v>552</v>
      </c>
      <c r="C20" s="175" t="s">
        <v>553</v>
      </c>
      <c r="D20" s="175" t="s">
        <v>548</v>
      </c>
      <c r="E20" s="175" t="s">
        <v>549</v>
      </c>
      <c r="F20" s="186" t="s">
        <v>550</v>
      </c>
      <c r="G20" s="186" t="s">
        <v>551</v>
      </c>
      <c r="H20" s="157"/>
    </row>
    <row r="21" spans="1:8" s="148" customFormat="1" ht="99" customHeight="1">
      <c r="A21" s="185">
        <v>19</v>
      </c>
      <c r="B21" s="175" t="s">
        <v>554</v>
      </c>
      <c r="C21" s="175" t="s">
        <v>555</v>
      </c>
      <c r="D21" s="175" t="s">
        <v>556</v>
      </c>
      <c r="E21" s="175" t="s">
        <v>557</v>
      </c>
      <c r="F21" s="186" t="s">
        <v>494</v>
      </c>
      <c r="G21" s="184">
        <v>44510</v>
      </c>
      <c r="H21" s="157"/>
    </row>
    <row r="22" spans="1:8" s="148" customFormat="1" ht="74.45" customHeight="1">
      <c r="A22" s="185">
        <v>20</v>
      </c>
      <c r="B22" s="175" t="s">
        <v>558</v>
      </c>
      <c r="C22" s="175" t="s">
        <v>537</v>
      </c>
      <c r="D22" s="175" t="s">
        <v>449</v>
      </c>
      <c r="E22" s="175" t="s">
        <v>559</v>
      </c>
      <c r="F22" s="186" t="s">
        <v>494</v>
      </c>
      <c r="G22" s="184">
        <v>44510</v>
      </c>
      <c r="H22" s="157"/>
    </row>
    <row r="23" spans="1:8" s="148" customFormat="1" ht="21" customHeight="1">
      <c r="A23" s="185">
        <v>21</v>
      </c>
      <c r="B23" s="175" t="s">
        <v>560</v>
      </c>
      <c r="C23" s="175" t="s">
        <v>356</v>
      </c>
      <c r="D23" s="175" t="s">
        <v>548</v>
      </c>
      <c r="E23" s="175" t="s">
        <v>561</v>
      </c>
      <c r="F23" s="186" t="s">
        <v>494</v>
      </c>
      <c r="G23" s="184">
        <v>44453</v>
      </c>
      <c r="H23" s="157"/>
    </row>
    <row r="24" spans="1:8" s="148" customFormat="1" ht="37.5">
      <c r="A24" s="185">
        <v>22</v>
      </c>
      <c r="B24" s="175" t="s">
        <v>562</v>
      </c>
      <c r="C24" s="175" t="s">
        <v>537</v>
      </c>
      <c r="D24" s="175" t="s">
        <v>454</v>
      </c>
      <c r="E24" s="175" t="s">
        <v>563</v>
      </c>
      <c r="F24" s="186" t="s">
        <v>550</v>
      </c>
      <c r="G24" s="223" t="s">
        <v>551</v>
      </c>
      <c r="H24" s="157"/>
    </row>
    <row r="25" spans="1:8" s="148" customFormat="1" ht="125.45" thickBot="1">
      <c r="A25" s="215">
        <v>23</v>
      </c>
      <c r="B25" s="188" t="s">
        <v>564</v>
      </c>
      <c r="C25" s="188" t="s">
        <v>565</v>
      </c>
      <c r="D25" s="188" t="s">
        <v>452</v>
      </c>
      <c r="E25" s="188" t="s">
        <v>566</v>
      </c>
      <c r="F25" s="216" t="s">
        <v>505</v>
      </c>
      <c r="G25" s="217">
        <v>44501</v>
      </c>
      <c r="H25" s="157"/>
    </row>
    <row r="26" spans="1:8" s="148" customFormat="1" ht="25.5" thickTop="1">
      <c r="A26" s="193">
        <v>24</v>
      </c>
      <c r="B26" s="194" t="s">
        <v>567</v>
      </c>
      <c r="C26" s="194"/>
      <c r="D26" s="194" t="s">
        <v>568</v>
      </c>
      <c r="E26" s="194" t="s">
        <v>569</v>
      </c>
      <c r="F26" s="195" t="s">
        <v>505</v>
      </c>
      <c r="G26" s="196">
        <v>44453</v>
      </c>
      <c r="H26" s="157"/>
    </row>
    <row r="27" spans="1:8" s="148" customFormat="1" ht="45" customHeight="1">
      <c r="A27" s="185">
        <v>25</v>
      </c>
      <c r="B27" s="175" t="s">
        <v>570</v>
      </c>
      <c r="C27" s="175" t="s">
        <v>365</v>
      </c>
      <c r="D27" s="175" t="s">
        <v>571</v>
      </c>
      <c r="E27" s="175" t="s">
        <v>572</v>
      </c>
      <c r="F27" s="186" t="s">
        <v>513</v>
      </c>
      <c r="G27" s="184">
        <v>44481</v>
      </c>
      <c r="H27" s="157"/>
    </row>
    <row r="28" spans="1:8" s="145" customFormat="1" ht="71.45" customHeight="1" thickBot="1">
      <c r="A28" s="215">
        <v>26</v>
      </c>
      <c r="B28" s="188" t="s">
        <v>573</v>
      </c>
      <c r="C28" s="188" t="s">
        <v>238</v>
      </c>
      <c r="D28" s="188" t="s">
        <v>574</v>
      </c>
      <c r="E28" s="188" t="s">
        <v>575</v>
      </c>
      <c r="F28" s="216" t="s">
        <v>513</v>
      </c>
      <c r="G28" s="217">
        <v>44481</v>
      </c>
      <c r="H28" s="157"/>
    </row>
    <row r="29" spans="1:8" s="148" customFormat="1" ht="39.950000000000003" customHeight="1" thickTop="1">
      <c r="A29" s="193">
        <v>27</v>
      </c>
      <c r="B29" s="194" t="s">
        <v>576</v>
      </c>
      <c r="C29" s="194" t="s">
        <v>370</v>
      </c>
      <c r="D29" s="194" t="s">
        <v>577</v>
      </c>
      <c r="E29" s="194" t="s">
        <v>578</v>
      </c>
      <c r="F29" s="195" t="s">
        <v>505</v>
      </c>
      <c r="G29" s="196">
        <v>44453</v>
      </c>
      <c r="H29" s="157"/>
    </row>
    <row r="30" spans="1:8" s="148" customFormat="1" ht="37.5">
      <c r="A30" s="185">
        <v>28</v>
      </c>
      <c r="B30" s="175" t="s">
        <v>579</v>
      </c>
      <c r="C30" s="190" t="s">
        <v>580</v>
      </c>
      <c r="D30" s="175" t="s">
        <v>466</v>
      </c>
      <c r="E30" s="175" t="s">
        <v>581</v>
      </c>
      <c r="F30" s="186" t="s">
        <v>505</v>
      </c>
      <c r="G30" s="184">
        <v>44453</v>
      </c>
      <c r="H30" s="157"/>
    </row>
    <row r="31" spans="1:8" s="148" customFormat="1" ht="90.95">
      <c r="A31" s="185">
        <v>29</v>
      </c>
      <c r="B31" s="175" t="s">
        <v>582</v>
      </c>
      <c r="C31" s="191" t="s">
        <v>583</v>
      </c>
      <c r="D31" s="175" t="s">
        <v>548</v>
      </c>
      <c r="E31" s="175" t="s">
        <v>584</v>
      </c>
      <c r="F31" s="175" t="s">
        <v>505</v>
      </c>
      <c r="G31" s="184">
        <v>44287</v>
      </c>
      <c r="H31" s="157"/>
    </row>
    <row r="32" spans="1:8" s="148" customFormat="1" ht="35.450000000000003" customHeight="1">
      <c r="A32" s="185">
        <v>30</v>
      </c>
      <c r="B32" s="175" t="s">
        <v>585</v>
      </c>
      <c r="C32" s="175" t="s">
        <v>537</v>
      </c>
      <c r="D32" s="175" t="s">
        <v>469</v>
      </c>
      <c r="E32" s="175" t="s">
        <v>586</v>
      </c>
      <c r="F32" s="175" t="s">
        <v>505</v>
      </c>
      <c r="G32" s="184">
        <v>44508</v>
      </c>
      <c r="H32" s="157"/>
    </row>
    <row r="33" spans="1:8" s="148" customFormat="1" ht="38.450000000000003" customHeight="1">
      <c r="A33" s="185">
        <v>31</v>
      </c>
      <c r="B33" s="175" t="s">
        <v>587</v>
      </c>
      <c r="C33" s="175" t="s">
        <v>537</v>
      </c>
      <c r="D33" s="175" t="s">
        <v>588</v>
      </c>
      <c r="E33" s="175" t="s">
        <v>589</v>
      </c>
      <c r="F33" s="175" t="s">
        <v>505</v>
      </c>
      <c r="G33" s="184">
        <v>44508</v>
      </c>
      <c r="H33" s="157"/>
    </row>
    <row r="34" spans="1:8" s="148" customFormat="1" ht="30.95" customHeight="1">
      <c r="A34" s="185">
        <v>32</v>
      </c>
      <c r="B34" s="175" t="s">
        <v>590</v>
      </c>
      <c r="C34" s="175" t="s">
        <v>537</v>
      </c>
      <c r="D34" s="175" t="s">
        <v>476</v>
      </c>
      <c r="E34" s="175" t="s">
        <v>586</v>
      </c>
      <c r="F34" s="175" t="s">
        <v>505</v>
      </c>
      <c r="G34" s="184">
        <v>44508</v>
      </c>
      <c r="H34" s="157"/>
    </row>
    <row r="35" spans="1:8" s="148" customFormat="1" ht="150">
      <c r="A35" s="185">
        <v>33</v>
      </c>
      <c r="B35" s="175" t="s">
        <v>591</v>
      </c>
      <c r="C35" s="175" t="s">
        <v>537</v>
      </c>
      <c r="D35" s="92" t="s">
        <v>479</v>
      </c>
      <c r="E35" s="92" t="s">
        <v>592</v>
      </c>
      <c r="F35" s="186" t="s">
        <v>505</v>
      </c>
      <c r="G35" s="184">
        <v>44466</v>
      </c>
      <c r="H35" s="157"/>
    </row>
    <row r="36" spans="1:8" s="148" customFormat="1" ht="81" customHeight="1">
      <c r="A36" s="185">
        <v>34</v>
      </c>
      <c r="B36" s="175" t="s">
        <v>593</v>
      </c>
      <c r="C36" s="175" t="s">
        <v>594</v>
      </c>
      <c r="D36" s="92" t="s">
        <v>595</v>
      </c>
      <c r="E36" s="175" t="s">
        <v>596</v>
      </c>
      <c r="F36" s="186" t="s">
        <v>505</v>
      </c>
      <c r="G36" s="184">
        <v>44466</v>
      </c>
      <c r="H36" s="157"/>
    </row>
    <row r="37" spans="1:8" s="148" customFormat="1" ht="31.5" customHeight="1" thickBot="1">
      <c r="A37" s="215">
        <v>35</v>
      </c>
      <c r="B37" s="188" t="s">
        <v>597</v>
      </c>
      <c r="C37" s="270" t="s">
        <v>598</v>
      </c>
      <c r="D37" s="271" t="s">
        <v>599</v>
      </c>
      <c r="E37" s="188" t="s">
        <v>600</v>
      </c>
      <c r="F37" s="216" t="s">
        <v>494</v>
      </c>
      <c r="G37" s="217">
        <v>44511</v>
      </c>
      <c r="H37" s="272"/>
    </row>
    <row r="38" spans="1:8" ht="54.95" customHeight="1" thickTop="1">
      <c r="A38" s="29">
        <v>3</v>
      </c>
    </row>
    <row r="39" spans="1:8" s="140" customFormat="1" ht="15.6">
      <c r="A39" s="141"/>
      <c r="B39" s="887" t="s">
        <v>601</v>
      </c>
      <c r="C39" s="887"/>
      <c r="D39" s="142"/>
      <c r="E39" s="142"/>
      <c r="F39" s="142"/>
      <c r="H39" s="142"/>
    </row>
    <row r="40" spans="1:8" s="153" customFormat="1" ht="74.45" customHeight="1">
      <c r="A40" s="273"/>
      <c r="B40" s="144" t="s">
        <v>602</v>
      </c>
      <c r="C40" s="144" t="s">
        <v>603</v>
      </c>
      <c r="D40" s="144" t="s">
        <v>604</v>
      </c>
      <c r="E40" s="152"/>
      <c r="F40" s="152"/>
      <c r="H40" s="152"/>
    </row>
    <row r="41" spans="1:8" s="153" customFormat="1" ht="60.6" customHeight="1">
      <c r="A41" s="273"/>
      <c r="B41" s="144" t="s">
        <v>605</v>
      </c>
      <c r="C41" s="144" t="s">
        <v>606</v>
      </c>
      <c r="D41" s="144" t="s">
        <v>604</v>
      </c>
      <c r="E41" s="152"/>
      <c r="F41" s="152"/>
      <c r="H41" s="152"/>
    </row>
    <row r="42" spans="1:8" s="155" customFormat="1" ht="35.1" customHeight="1">
      <c r="A42" s="274"/>
      <c r="B42" s="144" t="s">
        <v>605</v>
      </c>
      <c r="C42" s="144" t="s">
        <v>607</v>
      </c>
      <c r="D42" s="144" t="s">
        <v>604</v>
      </c>
      <c r="E42" s="156"/>
      <c r="F42" s="156"/>
      <c r="H42" s="156"/>
    </row>
    <row r="43" spans="1:8" s="155" customFormat="1" ht="46.5" customHeight="1">
      <c r="A43" s="274"/>
      <c r="B43" s="144" t="s">
        <v>608</v>
      </c>
      <c r="C43" s="144" t="s">
        <v>609</v>
      </c>
      <c r="D43" s="144" t="s">
        <v>604</v>
      </c>
      <c r="E43" s="156"/>
      <c r="F43" s="156"/>
      <c r="H43" s="156"/>
    </row>
    <row r="44" spans="1:8" s="155" customFormat="1" ht="37.5">
      <c r="A44" s="274"/>
      <c r="B44" s="144" t="s">
        <v>610</v>
      </c>
      <c r="C44" s="144" t="s">
        <v>611</v>
      </c>
      <c r="D44" s="144"/>
      <c r="E44" s="156"/>
      <c r="F44" s="156"/>
      <c r="H44" s="156"/>
    </row>
    <row r="45" spans="1:8" s="155" customFormat="1" ht="47.45" customHeight="1">
      <c r="A45" s="275"/>
      <c r="B45" s="144" t="s">
        <v>612</v>
      </c>
      <c r="C45" s="144" t="s">
        <v>613</v>
      </c>
      <c r="D45" s="144" t="s">
        <v>614</v>
      </c>
      <c r="E45" s="156"/>
      <c r="F45" s="156"/>
      <c r="H45" s="156"/>
    </row>
    <row r="46" spans="1:8" s="155" customFormat="1" ht="56.45" customHeight="1">
      <c r="A46" s="275"/>
      <c r="B46" s="144" t="s">
        <v>615</v>
      </c>
      <c r="C46" s="144" t="s">
        <v>616</v>
      </c>
      <c r="D46" s="261"/>
      <c r="E46" s="156"/>
      <c r="F46" s="156"/>
      <c r="H46" s="156"/>
    </row>
    <row r="47" spans="1:8" s="155" customFormat="1" ht="35.1" customHeight="1">
      <c r="A47" s="275"/>
      <c r="B47" s="144" t="s">
        <v>617</v>
      </c>
      <c r="C47" s="144" t="s">
        <v>618</v>
      </c>
      <c r="D47" s="144" t="s">
        <v>619</v>
      </c>
      <c r="E47" s="156"/>
      <c r="F47" s="156"/>
      <c r="H47" s="156"/>
    </row>
    <row r="48" spans="1:8" s="155" customFormat="1" ht="32.450000000000003" customHeight="1">
      <c r="A48" s="275"/>
      <c r="B48" s="144" t="s">
        <v>620</v>
      </c>
      <c r="C48" s="144" t="s">
        <v>621</v>
      </c>
      <c r="D48" s="144"/>
      <c r="E48" s="156"/>
      <c r="F48" s="156"/>
      <c r="H48" s="156"/>
    </row>
    <row r="49" spans="1:8" s="155" customFormat="1" ht="33.6" customHeight="1">
      <c r="A49" s="275"/>
      <c r="B49" s="152"/>
      <c r="C49" s="152"/>
      <c r="D49" s="152"/>
      <c r="E49" s="156"/>
      <c r="F49" s="156"/>
      <c r="H49" s="156"/>
    </row>
  </sheetData>
  <mergeCells count="2">
    <mergeCell ref="A1:G1"/>
    <mergeCell ref="B39:C39"/>
  </mergeCells>
  <pageMargins left="0.7" right="0.7" top="0.75" bottom="0.75" header="0.3" footer="0.3"/>
  <pageSetup paperSize="9" orientation="portrait" r:id="rId1"/>
  <headerFooter>
    <oddHeader>&amp;L&amp;"Calibri"&amp;10&amp;K000000 OFFICIAL&amp;1#_x000D_</oddHeader>
    <oddFooter>&amp;L_x000D_&amp;1#&amp;"Calibri"&amp;10&amp;K000000 OFFICIAL</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A7EA-71C9-4E46-ABD0-5043DA25E3EF}">
  <sheetPr>
    <pageSetUpPr fitToPage="1"/>
  </sheetPr>
  <dimension ref="A1:M41"/>
  <sheetViews>
    <sheetView topLeftCell="A9" zoomScale="90" zoomScaleNormal="90" workbookViewId="0">
      <selection activeCell="A15" sqref="A15:A26"/>
    </sheetView>
  </sheetViews>
  <sheetFormatPr defaultColWidth="8.5703125" defaultRowHeight="14.1"/>
  <cols>
    <col min="1" max="1" width="57.42578125" style="227" customWidth="1"/>
    <col min="2" max="2" width="4.5703125" style="227" bestFit="1" customWidth="1"/>
    <col min="3" max="3" width="201.5703125" style="227" customWidth="1"/>
    <col min="4" max="4" width="8.5703125" style="227"/>
    <col min="5" max="6" width="0" style="227" hidden="1" customWidth="1"/>
    <col min="7" max="7" width="8.5703125" style="227"/>
    <col min="8" max="8" width="6.85546875" style="227" hidden="1" customWidth="1"/>
    <col min="9" max="15" width="0" style="227" hidden="1" customWidth="1"/>
    <col min="16" max="16384" width="8.5703125" style="227"/>
  </cols>
  <sheetData>
    <row r="1" spans="1:13" ht="14.45" thickBot="1">
      <c r="A1" s="889" t="s">
        <v>2</v>
      </c>
      <c r="B1" s="890"/>
      <c r="C1" s="891"/>
    </row>
    <row r="2" spans="1:13">
      <c r="A2" s="250" t="s">
        <v>3</v>
      </c>
      <c r="B2" s="225"/>
      <c r="C2" s="226" t="s">
        <v>622</v>
      </c>
      <c r="I2" s="227">
        <v>2022</v>
      </c>
      <c r="J2" s="227">
        <v>2030</v>
      </c>
      <c r="K2" s="227" t="s">
        <v>146</v>
      </c>
    </row>
    <row r="3" spans="1:13">
      <c r="A3" s="892" t="s">
        <v>9</v>
      </c>
      <c r="B3" s="228">
        <v>1</v>
      </c>
      <c r="C3" s="228" t="s">
        <v>147</v>
      </c>
      <c r="I3" s="229">
        <v>350</v>
      </c>
      <c r="J3" s="229">
        <v>70</v>
      </c>
      <c r="K3" s="229">
        <f>+(I3-J3)/8</f>
        <v>35</v>
      </c>
    </row>
    <row r="4" spans="1:13">
      <c r="A4" s="893"/>
      <c r="B4" s="228">
        <v>2</v>
      </c>
      <c r="C4" s="228" t="s">
        <v>154</v>
      </c>
      <c r="I4" s="227">
        <v>2023</v>
      </c>
      <c r="J4" s="229">
        <f>+I3-K3</f>
        <v>315</v>
      </c>
      <c r="K4" s="230" t="e">
        <f>+#REF!-#REF!</f>
        <v>#REF!</v>
      </c>
      <c r="L4" s="227" t="e">
        <f>+#REF!-#REF!</f>
        <v>#REF!</v>
      </c>
      <c r="M4" s="231" t="e">
        <f>+#REF!-#REF!</f>
        <v>#REF!</v>
      </c>
    </row>
    <row r="5" spans="1:13">
      <c r="A5" s="893"/>
      <c r="B5" s="232">
        <v>3</v>
      </c>
      <c r="C5" s="228" t="s">
        <v>155</v>
      </c>
    </row>
    <row r="6" spans="1:13">
      <c r="A6" s="893"/>
      <c r="B6" s="232">
        <v>4</v>
      </c>
      <c r="C6" s="228" t="s">
        <v>156</v>
      </c>
    </row>
    <row r="7" spans="1:13" ht="15" thickBot="1">
      <c r="A7" s="894"/>
      <c r="B7" s="232">
        <v>5</v>
      </c>
      <c r="C7" s="262" t="s">
        <v>397</v>
      </c>
    </row>
    <row r="8" spans="1:13" ht="14.45" thickBot="1">
      <c r="A8" s="249" t="s">
        <v>40</v>
      </c>
      <c r="B8" s="234"/>
      <c r="C8" s="235" t="s">
        <v>623</v>
      </c>
    </row>
    <row r="9" spans="1:13" ht="14.45" thickBot="1">
      <c r="A9" s="872" t="s">
        <v>44</v>
      </c>
      <c r="B9" s="236">
        <v>1</v>
      </c>
      <c r="C9" s="237" t="s">
        <v>305</v>
      </c>
    </row>
    <row r="10" spans="1:13" ht="14.45" thickBot="1">
      <c r="A10" s="873"/>
      <c r="B10" s="238">
        <v>2</v>
      </c>
      <c r="C10" s="237" t="s">
        <v>308</v>
      </c>
    </row>
    <row r="11" spans="1:13" ht="14.45" thickBot="1">
      <c r="A11" s="873"/>
      <c r="B11" s="238">
        <v>3</v>
      </c>
      <c r="C11" s="237" t="s">
        <v>401</v>
      </c>
    </row>
    <row r="12" spans="1:13" ht="14.45" thickBot="1">
      <c r="A12" s="873"/>
      <c r="B12" s="238">
        <v>4</v>
      </c>
      <c r="C12" s="237" t="s">
        <v>624</v>
      </c>
    </row>
    <row r="13" spans="1:13" ht="14.45" thickBot="1">
      <c r="A13" s="873"/>
      <c r="B13" s="238">
        <v>5</v>
      </c>
      <c r="C13" s="237" t="s">
        <v>405</v>
      </c>
    </row>
    <row r="14" spans="1:13" ht="14.45" thickBot="1">
      <c r="A14" s="233" t="s">
        <v>69</v>
      </c>
      <c r="B14" s="234"/>
      <c r="C14" s="235" t="s">
        <v>625</v>
      </c>
    </row>
    <row r="15" spans="1:13" ht="14.45" thickBot="1">
      <c r="A15" s="872" t="s">
        <v>626</v>
      </c>
      <c r="B15" s="241">
        <v>1.1000000000000001</v>
      </c>
      <c r="C15" s="237" t="s">
        <v>319</v>
      </c>
    </row>
    <row r="16" spans="1:13" ht="14.45" thickBot="1">
      <c r="A16" s="873"/>
      <c r="B16" s="241">
        <v>1.2</v>
      </c>
      <c r="C16" s="237" t="s">
        <v>627</v>
      </c>
    </row>
    <row r="17" spans="1:3" ht="14.45" thickBot="1">
      <c r="A17" s="873"/>
      <c r="B17" s="241">
        <v>1.3</v>
      </c>
      <c r="C17" s="237" t="s">
        <v>628</v>
      </c>
    </row>
    <row r="18" spans="1:3" ht="14.45" thickBot="1">
      <c r="A18" s="873"/>
      <c r="B18" s="241">
        <v>1.4</v>
      </c>
      <c r="C18" s="242" t="s">
        <v>332</v>
      </c>
    </row>
    <row r="19" spans="1:3" ht="14.45" thickBot="1">
      <c r="A19" s="873"/>
      <c r="B19" s="241">
        <v>1.5</v>
      </c>
      <c r="C19" s="237" t="s">
        <v>190</v>
      </c>
    </row>
    <row r="20" spans="1:3" ht="14.45" thickBot="1">
      <c r="A20" s="873"/>
      <c r="B20" s="241">
        <v>1.6</v>
      </c>
      <c r="C20" s="237" t="s">
        <v>336</v>
      </c>
    </row>
    <row r="21" spans="1:3" ht="14.45" thickBot="1">
      <c r="A21" s="873"/>
      <c r="B21" s="241">
        <v>1.7</v>
      </c>
      <c r="C21" s="237" t="s">
        <v>340</v>
      </c>
    </row>
    <row r="22" spans="1:3" ht="14.45" thickBot="1">
      <c r="A22" s="873"/>
      <c r="B22" s="241">
        <v>1.8</v>
      </c>
      <c r="C22" s="237" t="s">
        <v>204</v>
      </c>
    </row>
    <row r="23" spans="1:3" ht="14.45" thickBot="1">
      <c r="A23" s="873"/>
      <c r="B23" s="241">
        <v>1.9</v>
      </c>
      <c r="C23" s="237" t="s">
        <v>431</v>
      </c>
    </row>
    <row r="24" spans="1:3" ht="14.45" thickBot="1">
      <c r="A24" s="873"/>
      <c r="B24" s="240">
        <v>1.1000000000000001</v>
      </c>
      <c r="C24" s="243" t="s">
        <v>629</v>
      </c>
    </row>
    <row r="25" spans="1:3" ht="14.45" thickBot="1">
      <c r="A25" s="873"/>
      <c r="B25" s="240">
        <v>1.1100000000000001</v>
      </c>
      <c r="C25" s="243" t="s">
        <v>440</v>
      </c>
    </row>
    <row r="26" spans="1:3" ht="14.45" thickBot="1">
      <c r="A26" s="895"/>
      <c r="B26" s="240">
        <v>1.1200000000000001</v>
      </c>
      <c r="C26" s="243" t="s">
        <v>444</v>
      </c>
    </row>
    <row r="27" spans="1:3" ht="14.45" thickBot="1">
      <c r="A27" s="239" t="s">
        <v>95</v>
      </c>
      <c r="B27" s="263"/>
      <c r="C27" s="264" t="s">
        <v>625</v>
      </c>
    </row>
    <row r="28" spans="1:3" ht="14.45" thickBot="1">
      <c r="A28" s="872" t="s">
        <v>630</v>
      </c>
      <c r="B28" s="244">
        <v>2.1</v>
      </c>
      <c r="C28" s="246" t="s">
        <v>447</v>
      </c>
    </row>
    <row r="29" spans="1:3" ht="14.45" thickBot="1">
      <c r="A29" s="873"/>
      <c r="B29" s="245">
        <v>2.2000000000000002</v>
      </c>
      <c r="C29" s="244" t="s">
        <v>631</v>
      </c>
    </row>
    <row r="30" spans="1:3" ht="14.45" thickBot="1">
      <c r="A30" s="873"/>
      <c r="B30" s="238">
        <v>2.2999999999999998</v>
      </c>
      <c r="C30" s="237" t="s">
        <v>632</v>
      </c>
    </row>
    <row r="31" spans="1:3" ht="14.45" thickBot="1">
      <c r="A31" s="895"/>
      <c r="B31" s="238">
        <v>2.4</v>
      </c>
      <c r="C31" s="237" t="s">
        <v>454</v>
      </c>
    </row>
    <row r="32" spans="1:3" ht="14.45" thickBot="1">
      <c r="A32" s="233" t="s">
        <v>110</v>
      </c>
      <c r="B32" s="234"/>
      <c r="C32" s="235" t="s">
        <v>111</v>
      </c>
    </row>
    <row r="33" spans="1:3" ht="14.45" thickBot="1">
      <c r="A33" s="872" t="s">
        <v>633</v>
      </c>
      <c r="B33" s="237">
        <v>3.1</v>
      </c>
      <c r="C33" s="237" t="s">
        <v>361</v>
      </c>
    </row>
    <row r="34" spans="1:3" ht="14.45" thickBot="1">
      <c r="A34" s="873"/>
      <c r="B34" s="247">
        <v>3.2</v>
      </c>
      <c r="C34" s="237" t="s">
        <v>367</v>
      </c>
    </row>
    <row r="35" spans="1:3" ht="14.45" thickBot="1">
      <c r="A35" s="239" t="s">
        <v>126</v>
      </c>
      <c r="B35" s="248"/>
      <c r="C35" s="235" t="s">
        <v>127</v>
      </c>
    </row>
    <row r="36" spans="1:3" ht="14.45" thickBot="1">
      <c r="A36" s="888" t="s">
        <v>634</v>
      </c>
      <c r="B36" s="228">
        <v>4.0999999999999996</v>
      </c>
      <c r="C36" s="265" t="s">
        <v>466</v>
      </c>
    </row>
    <row r="37" spans="1:3" ht="14.45" thickBot="1">
      <c r="A37" s="888"/>
      <c r="B37" s="267">
        <v>4.2</v>
      </c>
      <c r="C37" s="265" t="s">
        <v>469</v>
      </c>
    </row>
    <row r="38" spans="1:3" ht="14.45" thickBot="1">
      <c r="A38" s="888"/>
      <c r="B38" s="267">
        <v>4.3</v>
      </c>
      <c r="C38" s="265" t="s">
        <v>471</v>
      </c>
    </row>
    <row r="39" spans="1:3" ht="14.45" thickBot="1">
      <c r="A39" s="888"/>
      <c r="B39" s="267">
        <v>4.4000000000000004</v>
      </c>
      <c r="C39" s="265" t="s">
        <v>476</v>
      </c>
    </row>
    <row r="40" spans="1:3">
      <c r="A40" s="888"/>
      <c r="B40" s="267">
        <v>4.5</v>
      </c>
      <c r="C40" s="265" t="s">
        <v>635</v>
      </c>
    </row>
    <row r="41" spans="1:3" ht="15.95" customHeight="1">
      <c r="A41" s="888"/>
      <c r="B41" s="267">
        <v>4.5999999999999996</v>
      </c>
      <c r="C41" s="266" t="s">
        <v>636</v>
      </c>
    </row>
  </sheetData>
  <mergeCells count="7">
    <mergeCell ref="A36:A41"/>
    <mergeCell ref="A9:A13"/>
    <mergeCell ref="A1:C1"/>
    <mergeCell ref="A3:A7"/>
    <mergeCell ref="A28:A31"/>
    <mergeCell ref="A15:A26"/>
    <mergeCell ref="A33:A34"/>
  </mergeCells>
  <pageMargins left="0.7" right="0.7" top="0.75" bottom="0.75" header="0.3" footer="0.3"/>
  <pageSetup paperSize="8" scale="74" fitToHeight="0" orientation="landscape" r:id="rId1"/>
  <headerFooter>
    <oddHeader>&amp;L&amp;"Calibri"&amp;10&amp;K000000 OFFICIAL&amp;1#_x000D_</oddHeader>
    <oddFooter>&amp;L_x000D_&amp;1#&amp;"Calibri"&amp;10&amp;K000000 OFFICIAL</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3F1FF-D47A-4808-8AE5-1588AA4902D5}">
  <sheetPr>
    <pageSetUpPr fitToPage="1"/>
  </sheetPr>
  <dimension ref="A1:W264"/>
  <sheetViews>
    <sheetView view="pageBreakPreview" topLeftCell="B164" zoomScale="60" zoomScaleNormal="80" workbookViewId="0">
      <selection activeCell="L247" sqref="L247:L260"/>
    </sheetView>
  </sheetViews>
  <sheetFormatPr defaultRowHeight="12.6"/>
  <cols>
    <col min="1" max="1" width="26.85546875" customWidth="1"/>
    <col min="2" max="2" width="51.85546875" customWidth="1"/>
    <col min="3" max="3" width="20.85546875" customWidth="1"/>
    <col min="4" max="4" width="22.42578125" customWidth="1"/>
    <col min="5" max="5" width="23.140625" hidden="1" customWidth="1"/>
    <col min="6" max="6" width="20.85546875" customWidth="1"/>
    <col min="7" max="7" width="25.42578125" customWidth="1"/>
    <col min="8" max="11" width="20.85546875" customWidth="1"/>
    <col min="12" max="12" width="35.85546875" customWidth="1"/>
    <col min="13" max="13" width="9.140625" customWidth="1"/>
    <col min="15" max="16" width="0" hidden="1" customWidth="1"/>
    <col min="18" max="18" width="6.85546875" hidden="1" customWidth="1"/>
    <col min="19" max="25" width="0" hidden="1" customWidth="1"/>
  </cols>
  <sheetData>
    <row r="1" spans="1:23" ht="14.1">
      <c r="A1" s="26" t="s">
        <v>0</v>
      </c>
      <c r="B1" s="25"/>
      <c r="C1" s="25"/>
      <c r="D1" s="25"/>
      <c r="E1" s="25"/>
      <c r="F1" s="25"/>
      <c r="G1" s="277"/>
      <c r="H1" s="150"/>
      <c r="I1" s="25"/>
      <c r="J1" s="25"/>
    </row>
    <row r="2" spans="1:23" ht="98.45" thickBot="1">
      <c r="A2" s="27" t="s">
        <v>1</v>
      </c>
      <c r="B2" s="25"/>
      <c r="C2" s="25"/>
      <c r="D2" s="25"/>
      <c r="E2" s="25"/>
      <c r="F2" s="25"/>
      <c r="G2" s="278" t="s">
        <v>637</v>
      </c>
      <c r="H2" s="151" t="s">
        <v>638</v>
      </c>
      <c r="I2" s="25"/>
      <c r="J2" s="25"/>
    </row>
    <row r="3" spans="1:23" ht="34.5" customHeight="1" thickBot="1">
      <c r="A3" s="812" t="s">
        <v>2</v>
      </c>
      <c r="B3" s="813"/>
      <c r="C3" s="813"/>
      <c r="D3" s="813"/>
      <c r="E3" s="813"/>
      <c r="F3" s="813"/>
      <c r="G3" s="813"/>
      <c r="H3" s="813"/>
      <c r="I3" s="813"/>
      <c r="J3" s="813"/>
      <c r="K3" s="813"/>
      <c r="L3" s="814"/>
    </row>
    <row r="4" spans="1:23" ht="23.45" thickBot="1">
      <c r="A4" s="125" t="s">
        <v>3</v>
      </c>
      <c r="B4" s="1" t="s">
        <v>4</v>
      </c>
      <c r="C4" s="1"/>
      <c r="D4" s="2" t="s">
        <v>292</v>
      </c>
      <c r="E4" s="2" t="s">
        <v>293</v>
      </c>
      <c r="F4" s="2" t="s">
        <v>294</v>
      </c>
      <c r="G4" s="2" t="s">
        <v>295</v>
      </c>
      <c r="H4" s="2" t="s">
        <v>296</v>
      </c>
      <c r="I4" s="2" t="s">
        <v>297</v>
      </c>
      <c r="J4" s="2" t="s">
        <v>298</v>
      </c>
      <c r="K4" s="2" t="s">
        <v>145</v>
      </c>
      <c r="L4" s="855"/>
      <c r="S4">
        <v>2022</v>
      </c>
      <c r="T4">
        <v>2030</v>
      </c>
      <c r="U4" t="s">
        <v>146</v>
      </c>
    </row>
    <row r="5" spans="1:23" ht="12.95" thickBot="1">
      <c r="A5" s="872" t="s">
        <v>9</v>
      </c>
      <c r="B5" s="3" t="s">
        <v>147</v>
      </c>
      <c r="C5" s="4" t="s">
        <v>11</v>
      </c>
      <c r="D5" s="5">
        <v>439</v>
      </c>
      <c r="E5" s="52"/>
      <c r="F5" s="50"/>
      <c r="G5" s="50"/>
      <c r="H5" s="5">
        <v>350</v>
      </c>
      <c r="I5" s="50"/>
      <c r="J5" s="50"/>
      <c r="K5" s="148">
        <v>245</v>
      </c>
      <c r="L5" s="856"/>
      <c r="S5" s="61">
        <v>350</v>
      </c>
      <c r="T5" s="61">
        <v>70</v>
      </c>
      <c r="U5" s="61">
        <f>+(S5-T5)/8</f>
        <v>35</v>
      </c>
    </row>
    <row r="6" spans="1:23" ht="46.5" thickBot="1">
      <c r="A6" s="873"/>
      <c r="B6" s="6"/>
      <c r="C6" s="130" t="s">
        <v>15</v>
      </c>
      <c r="D6" s="7"/>
      <c r="E6" s="52"/>
      <c r="F6" s="52"/>
      <c r="G6" s="52"/>
      <c r="H6" s="149" t="s">
        <v>639</v>
      </c>
      <c r="I6" s="52"/>
      <c r="J6" s="52"/>
      <c r="K6" s="8"/>
      <c r="L6" s="856"/>
      <c r="S6" s="60">
        <v>22</v>
      </c>
      <c r="T6" s="60">
        <v>12</v>
      </c>
      <c r="U6" s="60">
        <f>+(S6-T6)/8</f>
        <v>1.25</v>
      </c>
    </row>
    <row r="7" spans="1:23" ht="12.95" thickBot="1">
      <c r="A7" s="873"/>
      <c r="B7" s="6"/>
      <c r="C7" s="9"/>
      <c r="D7" s="818" t="s">
        <v>16</v>
      </c>
      <c r="E7" s="819"/>
      <c r="F7" s="819"/>
      <c r="G7" s="819"/>
      <c r="H7" s="819"/>
      <c r="I7" s="819"/>
      <c r="J7" s="819"/>
      <c r="K7" s="820"/>
      <c r="L7" s="856"/>
      <c r="S7">
        <v>31</v>
      </c>
      <c r="T7">
        <v>20</v>
      </c>
      <c r="U7">
        <f>+(S7-T7)/8</f>
        <v>1.375</v>
      </c>
    </row>
    <row r="8" spans="1:23" ht="12.95" thickBot="1">
      <c r="A8" s="873"/>
      <c r="B8" s="10"/>
      <c r="C8" s="11"/>
      <c r="D8" s="821" t="s">
        <v>148</v>
      </c>
      <c r="E8" s="822"/>
      <c r="F8" s="822"/>
      <c r="G8" s="822"/>
      <c r="H8" s="822"/>
      <c r="I8" s="822"/>
      <c r="J8" s="822"/>
      <c r="K8" s="823"/>
      <c r="L8" s="856"/>
      <c r="S8" s="62">
        <v>48</v>
      </c>
      <c r="T8" s="62">
        <v>25</v>
      </c>
      <c r="U8" s="62">
        <f>+(S8-T8)/8</f>
        <v>2.875</v>
      </c>
    </row>
    <row r="9" spans="1:23" ht="23.45" thickBot="1">
      <c r="A9" s="873"/>
      <c r="B9" s="1" t="s">
        <v>18</v>
      </c>
      <c r="C9" s="1"/>
      <c r="D9" s="2" t="s">
        <v>292</v>
      </c>
      <c r="E9" s="2" t="s">
        <v>293</v>
      </c>
      <c r="F9" s="2" t="s">
        <v>294</v>
      </c>
      <c r="G9" s="2" t="s">
        <v>295</v>
      </c>
      <c r="H9" s="2" t="s">
        <v>296</v>
      </c>
      <c r="I9" s="2" t="s">
        <v>297</v>
      </c>
      <c r="J9" s="2" t="s">
        <v>298</v>
      </c>
      <c r="K9" s="2" t="s">
        <v>145</v>
      </c>
      <c r="L9" s="856"/>
      <c r="S9" s="12" t="s">
        <v>149</v>
      </c>
      <c r="T9" s="61" t="s">
        <v>150</v>
      </c>
      <c r="U9" t="s">
        <v>151</v>
      </c>
      <c r="V9" t="s">
        <v>152</v>
      </c>
      <c r="W9" s="62" t="s">
        <v>153</v>
      </c>
    </row>
    <row r="10" spans="1:23" ht="12.95" thickBot="1">
      <c r="A10" s="873"/>
      <c r="B10" s="3" t="s">
        <v>154</v>
      </c>
      <c r="C10" s="4" t="s">
        <v>11</v>
      </c>
      <c r="D10" s="5" t="s">
        <v>20</v>
      </c>
      <c r="E10" s="78"/>
      <c r="F10" s="50"/>
      <c r="G10" s="50"/>
      <c r="H10" s="5">
        <v>22</v>
      </c>
      <c r="I10" s="50"/>
      <c r="J10" s="50"/>
      <c r="K10" s="5">
        <v>18</v>
      </c>
      <c r="L10" s="856"/>
      <c r="S10">
        <v>2023</v>
      </c>
      <c r="T10" s="61">
        <f>+S5-U5</f>
        <v>315</v>
      </c>
      <c r="U10" s="60">
        <f>+S6-U6</f>
        <v>20.75</v>
      </c>
      <c r="V10">
        <f>+S7-U7</f>
        <v>29.625</v>
      </c>
      <c r="W10" s="62">
        <f>+S8-U8</f>
        <v>45.125</v>
      </c>
    </row>
    <row r="11" spans="1:23" ht="46.5" thickBot="1">
      <c r="A11" s="873"/>
      <c r="B11" s="6"/>
      <c r="C11" s="130" t="s">
        <v>15</v>
      </c>
      <c r="D11" s="7"/>
      <c r="E11" s="52"/>
      <c r="F11" s="52"/>
      <c r="G11" s="52"/>
      <c r="H11" s="149" t="s">
        <v>639</v>
      </c>
      <c r="I11" s="52"/>
      <c r="J11" s="52"/>
      <c r="K11" s="8"/>
      <c r="L11" s="856"/>
      <c r="S11">
        <v>2024</v>
      </c>
      <c r="T11" s="61">
        <f>+T10-U5</f>
        <v>280</v>
      </c>
      <c r="U11" s="60">
        <f>+U10-U6</f>
        <v>19.5</v>
      </c>
      <c r="V11">
        <f>+V10-U7</f>
        <v>28.25</v>
      </c>
      <c r="W11" s="62">
        <f>+W10-U8</f>
        <v>42.25</v>
      </c>
    </row>
    <row r="12" spans="1:23" ht="12.95" thickBot="1">
      <c r="A12" s="873"/>
      <c r="B12" s="6"/>
      <c r="C12" s="9"/>
      <c r="D12" s="818" t="s">
        <v>16</v>
      </c>
      <c r="E12" s="819"/>
      <c r="F12" s="819"/>
      <c r="G12" s="819"/>
      <c r="H12" s="819"/>
      <c r="I12" s="819"/>
      <c r="J12" s="819"/>
      <c r="K12" s="820"/>
      <c r="L12" s="856"/>
      <c r="S12">
        <v>2025</v>
      </c>
      <c r="T12" s="61">
        <f>+T11-U5</f>
        <v>245</v>
      </c>
      <c r="U12" s="60">
        <f>+U11-U6</f>
        <v>18.25</v>
      </c>
      <c r="V12">
        <f>+V11-U7</f>
        <v>26.875</v>
      </c>
      <c r="W12" s="62">
        <f>+W11-U8</f>
        <v>39.375</v>
      </c>
    </row>
    <row r="13" spans="1:23" ht="12.95" thickBot="1">
      <c r="A13" s="873"/>
      <c r="B13" s="10"/>
      <c r="C13" s="11"/>
      <c r="D13" s="821" t="s">
        <v>22</v>
      </c>
      <c r="E13" s="822"/>
      <c r="F13" s="822"/>
      <c r="G13" s="822"/>
      <c r="H13" s="822"/>
      <c r="I13" s="822"/>
      <c r="J13" s="822"/>
      <c r="K13" s="823"/>
      <c r="L13" s="857"/>
    </row>
    <row r="14" spans="1:23" ht="23.45" thickBot="1">
      <c r="A14" s="873"/>
      <c r="B14" s="1" t="s">
        <v>23</v>
      </c>
      <c r="C14" s="1"/>
      <c r="D14" s="2" t="s">
        <v>292</v>
      </c>
      <c r="E14" s="2" t="s">
        <v>293</v>
      </c>
      <c r="F14" s="2" t="s">
        <v>294</v>
      </c>
      <c r="G14" s="2" t="s">
        <v>295</v>
      </c>
      <c r="H14" s="2" t="s">
        <v>296</v>
      </c>
      <c r="I14" s="2" t="s">
        <v>297</v>
      </c>
      <c r="J14" s="2" t="s">
        <v>298</v>
      </c>
      <c r="K14" s="2" t="s">
        <v>145</v>
      </c>
      <c r="L14" s="855"/>
    </row>
    <row r="15" spans="1:23" ht="12.95" customHeight="1" thickBot="1">
      <c r="A15" s="873"/>
      <c r="B15" s="3"/>
      <c r="C15" s="4" t="s">
        <v>11</v>
      </c>
      <c r="D15" s="5" t="s">
        <v>24</v>
      </c>
      <c r="E15" s="52"/>
      <c r="F15" s="50"/>
      <c r="G15" s="50"/>
      <c r="H15" s="5">
        <v>48</v>
      </c>
      <c r="I15" s="50"/>
      <c r="J15" s="50"/>
      <c r="K15" s="5">
        <v>39</v>
      </c>
      <c r="L15" s="856"/>
    </row>
    <row r="16" spans="1:23" ht="46.5" thickBot="1">
      <c r="A16" s="873"/>
      <c r="B16" s="6" t="s">
        <v>155</v>
      </c>
      <c r="C16" s="130" t="s">
        <v>15</v>
      </c>
      <c r="D16" s="7"/>
      <c r="E16" s="52"/>
      <c r="F16" s="52"/>
      <c r="G16" s="52"/>
      <c r="H16" s="149" t="s">
        <v>639</v>
      </c>
      <c r="I16" s="52"/>
      <c r="J16" s="52"/>
      <c r="K16" s="8"/>
      <c r="L16" s="856"/>
    </row>
    <row r="17" spans="1:12" ht="12.95" thickBot="1">
      <c r="A17" s="873"/>
      <c r="B17" s="6"/>
      <c r="C17" s="9"/>
      <c r="D17" s="818" t="s">
        <v>16</v>
      </c>
      <c r="E17" s="819"/>
      <c r="F17" s="819"/>
      <c r="G17" s="819"/>
      <c r="H17" s="819"/>
      <c r="I17" s="819"/>
      <c r="J17" s="819"/>
      <c r="K17" s="820"/>
      <c r="L17" s="856"/>
    </row>
    <row r="18" spans="1:12" ht="12.95" thickBot="1">
      <c r="A18" s="873"/>
      <c r="B18" s="10"/>
      <c r="C18" s="11"/>
      <c r="D18" s="821" t="s">
        <v>22</v>
      </c>
      <c r="E18" s="822"/>
      <c r="F18" s="822"/>
      <c r="G18" s="822"/>
      <c r="H18" s="822"/>
      <c r="I18" s="822"/>
      <c r="J18" s="822"/>
      <c r="K18" s="823"/>
      <c r="L18" s="856"/>
    </row>
    <row r="19" spans="1:12" ht="23.45" thickBot="1">
      <c r="A19" s="873"/>
      <c r="B19" s="1" t="s">
        <v>27</v>
      </c>
      <c r="C19" s="1"/>
      <c r="D19" s="2" t="s">
        <v>292</v>
      </c>
      <c r="E19" s="2" t="s">
        <v>293</v>
      </c>
      <c r="F19" s="2" t="s">
        <v>294</v>
      </c>
      <c r="G19" s="2" t="s">
        <v>295</v>
      </c>
      <c r="H19" s="2" t="s">
        <v>296</v>
      </c>
      <c r="I19" s="2" t="s">
        <v>297</v>
      </c>
      <c r="J19" s="2" t="s">
        <v>298</v>
      </c>
      <c r="K19" s="2" t="s">
        <v>145</v>
      </c>
      <c r="L19" s="856"/>
    </row>
    <row r="20" spans="1:12" ht="12.95" thickBot="1">
      <c r="A20" s="873"/>
      <c r="B20" s="3" t="s">
        <v>156</v>
      </c>
      <c r="C20" s="4" t="s">
        <v>11</v>
      </c>
      <c r="D20" s="47">
        <v>0.37</v>
      </c>
      <c r="E20" s="52"/>
      <c r="F20" s="50"/>
      <c r="G20" s="50"/>
      <c r="H20" s="47">
        <v>0.31</v>
      </c>
      <c r="I20" s="50"/>
      <c r="J20" s="50"/>
      <c r="K20" s="47">
        <v>0.27</v>
      </c>
      <c r="L20" s="856"/>
    </row>
    <row r="21" spans="1:12" ht="46.5" thickBot="1">
      <c r="A21" s="873"/>
      <c r="B21" s="6"/>
      <c r="C21" s="130" t="s">
        <v>15</v>
      </c>
      <c r="D21" s="7"/>
      <c r="E21" s="52"/>
      <c r="F21" s="52"/>
      <c r="G21" s="52"/>
      <c r="H21" s="149" t="s">
        <v>639</v>
      </c>
      <c r="I21" s="52"/>
      <c r="J21" s="52"/>
      <c r="K21" s="8"/>
      <c r="L21" s="856"/>
    </row>
    <row r="22" spans="1:12" ht="12.95" thickBot="1">
      <c r="A22" s="873"/>
      <c r="B22" s="6"/>
      <c r="C22" s="9"/>
      <c r="D22" s="818" t="s">
        <v>16</v>
      </c>
      <c r="E22" s="819"/>
      <c r="F22" s="819"/>
      <c r="G22" s="819"/>
      <c r="H22" s="819"/>
      <c r="I22" s="819"/>
      <c r="J22" s="819"/>
      <c r="K22" s="820"/>
      <c r="L22" s="856"/>
    </row>
    <row r="23" spans="1:12" ht="12.95" thickBot="1">
      <c r="A23" s="873"/>
      <c r="B23" s="10"/>
      <c r="C23" s="11"/>
      <c r="D23" s="821" t="s">
        <v>30</v>
      </c>
      <c r="E23" s="822"/>
      <c r="F23" s="822"/>
      <c r="G23" s="822"/>
      <c r="H23" s="822"/>
      <c r="I23" s="822"/>
      <c r="J23" s="822"/>
      <c r="K23" s="823"/>
      <c r="L23" s="857"/>
    </row>
    <row r="24" spans="1:12" ht="23.45" thickBot="1">
      <c r="A24" s="873"/>
      <c r="B24" s="197" t="s">
        <v>31</v>
      </c>
      <c r="C24" s="198"/>
      <c r="D24" s="199" t="s">
        <v>5</v>
      </c>
      <c r="E24" s="199" t="s">
        <v>293</v>
      </c>
      <c r="F24" s="199" t="s">
        <v>299</v>
      </c>
      <c r="G24" s="199" t="s">
        <v>300</v>
      </c>
      <c r="H24" s="199" t="s">
        <v>301</v>
      </c>
      <c r="I24" s="199" t="s">
        <v>302</v>
      </c>
      <c r="J24" s="199" t="s">
        <v>303</v>
      </c>
      <c r="K24" s="199" t="s">
        <v>145</v>
      </c>
      <c r="L24" s="855"/>
    </row>
    <row r="25" spans="1:12" ht="46.5" thickBot="1">
      <c r="A25" s="873"/>
      <c r="B25" s="209" t="s">
        <v>397</v>
      </c>
      <c r="C25" s="210" t="s">
        <v>11</v>
      </c>
      <c r="D25" s="289" t="s">
        <v>398</v>
      </c>
      <c r="E25" s="200" t="s">
        <v>13</v>
      </c>
      <c r="F25" s="201"/>
      <c r="G25" s="201"/>
      <c r="H25" s="201"/>
      <c r="I25" s="289" t="s">
        <v>640</v>
      </c>
      <c r="J25" s="211" t="s">
        <v>13</v>
      </c>
      <c r="K25" s="211" t="s">
        <v>13</v>
      </c>
      <c r="L25" s="856"/>
    </row>
    <row r="26" spans="1:12" ht="12.95" thickBot="1">
      <c r="A26" s="873"/>
      <c r="B26" s="202"/>
      <c r="C26" s="203" t="s">
        <v>15</v>
      </c>
      <c r="D26" s="204"/>
      <c r="E26" s="205"/>
      <c r="F26" s="205"/>
      <c r="G26" s="205"/>
      <c r="H26" s="205"/>
      <c r="I26" s="205"/>
      <c r="J26" s="205"/>
      <c r="K26" s="205"/>
      <c r="L26" s="856"/>
    </row>
    <row r="27" spans="1:12" ht="12.95" thickBot="1">
      <c r="A27" s="873"/>
      <c r="B27" s="202"/>
      <c r="C27" s="206"/>
      <c r="D27" s="866" t="s">
        <v>36</v>
      </c>
      <c r="E27" s="867"/>
      <c r="F27" s="867"/>
      <c r="G27" s="867"/>
      <c r="H27" s="867"/>
      <c r="I27" s="867"/>
      <c r="J27" s="867"/>
      <c r="K27" s="868"/>
      <c r="L27" s="856"/>
    </row>
    <row r="28" spans="1:12" ht="12.95" thickBot="1">
      <c r="A28" s="873"/>
      <c r="B28" s="207"/>
      <c r="C28" s="208"/>
      <c r="D28" s="869" t="s">
        <v>37</v>
      </c>
      <c r="E28" s="870"/>
      <c r="F28" s="870"/>
      <c r="G28" s="870"/>
      <c r="H28" s="870"/>
      <c r="I28" s="870"/>
      <c r="J28" s="870"/>
      <c r="K28" s="871"/>
      <c r="L28" s="856"/>
    </row>
    <row r="29" spans="1:12" ht="12.95" hidden="1" thickBot="1">
      <c r="A29" s="45"/>
      <c r="B29" s="1" t="s">
        <v>38</v>
      </c>
      <c r="C29" s="1"/>
      <c r="D29" s="2" t="s">
        <v>5</v>
      </c>
      <c r="E29" s="2"/>
      <c r="F29" s="2"/>
      <c r="G29" s="2" t="s">
        <v>7</v>
      </c>
      <c r="H29" s="2"/>
      <c r="I29" s="2"/>
      <c r="J29" s="2"/>
      <c r="K29" s="2" t="s">
        <v>39</v>
      </c>
      <c r="L29" s="856"/>
    </row>
    <row r="30" spans="1:12" ht="12.95" hidden="1" thickBot="1">
      <c r="A30" s="45"/>
      <c r="B30" s="3"/>
      <c r="C30" s="4" t="s">
        <v>11</v>
      </c>
      <c r="D30" s="5"/>
      <c r="E30" s="5"/>
      <c r="F30" s="5"/>
      <c r="G30" s="5"/>
      <c r="H30" s="5"/>
      <c r="I30" s="5"/>
      <c r="J30" s="5"/>
      <c r="K30" s="5"/>
      <c r="L30" s="856"/>
    </row>
    <row r="31" spans="1:12" ht="12.95" hidden="1" thickBot="1">
      <c r="A31" s="45"/>
      <c r="B31" s="6"/>
      <c r="C31" s="130" t="s">
        <v>15</v>
      </c>
      <c r="D31" s="7"/>
      <c r="E31" s="8"/>
      <c r="F31" s="8"/>
      <c r="G31" s="8"/>
      <c r="H31" s="8"/>
      <c r="I31" s="8"/>
      <c r="J31" s="8"/>
      <c r="K31" s="8"/>
      <c r="L31" s="856"/>
    </row>
    <row r="32" spans="1:12" ht="12.95" hidden="1" thickBot="1">
      <c r="A32" s="6"/>
      <c r="B32" s="6"/>
      <c r="C32" s="9"/>
      <c r="D32" s="818" t="s">
        <v>36</v>
      </c>
      <c r="E32" s="819"/>
      <c r="F32" s="819"/>
      <c r="G32" s="819"/>
      <c r="H32" s="819"/>
      <c r="I32" s="819"/>
      <c r="J32" s="819"/>
      <c r="K32" s="820"/>
      <c r="L32" s="856"/>
    </row>
    <row r="33" spans="1:12" ht="12.95" hidden="1" thickBot="1">
      <c r="A33" s="10"/>
      <c r="B33" s="10"/>
      <c r="C33" s="11"/>
      <c r="D33" s="825"/>
      <c r="E33" s="827"/>
      <c r="F33" s="827"/>
      <c r="G33" s="827"/>
      <c r="H33" s="827"/>
      <c r="I33" s="827"/>
      <c r="J33" s="827"/>
      <c r="K33" s="826"/>
      <c r="L33" s="857"/>
    </row>
    <row r="34" spans="1:12" ht="12.95" hidden="1" thickBot="1">
      <c r="A34" s="12"/>
      <c r="B34" s="12"/>
      <c r="C34" s="12"/>
      <c r="D34" s="12"/>
      <c r="E34" s="12"/>
      <c r="F34" s="12"/>
      <c r="G34" s="12"/>
      <c r="H34" s="12"/>
      <c r="I34" s="12"/>
      <c r="J34" s="12"/>
      <c r="K34" s="12"/>
      <c r="L34" s="12"/>
    </row>
    <row r="35" spans="1:12" ht="12.95" hidden="1" thickBot="1">
      <c r="A35" s="12"/>
      <c r="B35" s="12"/>
      <c r="C35" s="12"/>
      <c r="D35" s="12"/>
      <c r="E35" s="12"/>
      <c r="F35" s="12"/>
      <c r="G35" s="12"/>
      <c r="H35" s="12"/>
      <c r="I35" s="12"/>
      <c r="J35" s="12"/>
      <c r="K35" s="12"/>
      <c r="L35" s="12"/>
    </row>
    <row r="36" spans="1:12" ht="23.45" thickBot="1">
      <c r="A36" s="13" t="s">
        <v>40</v>
      </c>
      <c r="B36" s="14" t="s">
        <v>41</v>
      </c>
      <c r="C36" s="14"/>
      <c r="D36" s="2" t="s">
        <v>292</v>
      </c>
      <c r="E36" s="77" t="s">
        <v>293</v>
      </c>
      <c r="F36" s="2" t="s">
        <v>294</v>
      </c>
      <c r="G36" s="2" t="s">
        <v>295</v>
      </c>
      <c r="H36" s="2" t="s">
        <v>296</v>
      </c>
      <c r="I36" s="2" t="s">
        <v>297</v>
      </c>
      <c r="J36" s="2" t="s">
        <v>298</v>
      </c>
      <c r="K36" s="2" t="s">
        <v>145</v>
      </c>
      <c r="L36" s="49" t="s">
        <v>43</v>
      </c>
    </row>
    <row r="37" spans="1:12" ht="23.45" thickBot="1">
      <c r="A37" s="872" t="s">
        <v>44</v>
      </c>
      <c r="B37" s="3" t="s">
        <v>305</v>
      </c>
      <c r="C37" s="4" t="s">
        <v>11</v>
      </c>
      <c r="D37" s="47">
        <v>0.26</v>
      </c>
      <c r="E37" s="67"/>
      <c r="F37" s="47">
        <v>0.34</v>
      </c>
      <c r="G37" s="47">
        <v>0.42</v>
      </c>
      <c r="H37" s="47">
        <v>0.49</v>
      </c>
      <c r="I37" s="47">
        <v>0.56999999999999995</v>
      </c>
      <c r="J37" s="47">
        <v>0.65</v>
      </c>
      <c r="K37" s="47">
        <v>0.65</v>
      </c>
      <c r="L37" s="853" t="s">
        <v>641</v>
      </c>
    </row>
    <row r="38" spans="1:12" ht="46.5" thickBot="1">
      <c r="A38" s="873"/>
      <c r="B38" s="6"/>
      <c r="C38" s="130" t="s">
        <v>15</v>
      </c>
      <c r="D38" s="7"/>
      <c r="E38" s="69"/>
      <c r="F38" s="321" t="s">
        <v>642</v>
      </c>
      <c r="G38" s="322" t="s">
        <v>643</v>
      </c>
      <c r="H38" s="8"/>
      <c r="I38" s="8"/>
      <c r="J38" s="8"/>
      <c r="K38" s="8"/>
      <c r="L38" s="853"/>
    </row>
    <row r="39" spans="1:12" ht="12.95" thickBot="1">
      <c r="A39" s="873"/>
      <c r="B39" s="6"/>
      <c r="C39" s="9"/>
      <c r="D39" s="818" t="s">
        <v>36</v>
      </c>
      <c r="E39" s="819"/>
      <c r="F39" s="819"/>
      <c r="G39" s="819"/>
      <c r="H39" s="819"/>
      <c r="I39" s="819"/>
      <c r="J39" s="819"/>
      <c r="K39" s="820"/>
      <c r="L39" s="853"/>
    </row>
    <row r="40" spans="1:12" ht="12.95" thickBot="1">
      <c r="A40" s="873"/>
      <c r="B40" s="10"/>
      <c r="C40" s="11"/>
      <c r="D40" s="131"/>
      <c r="E40" s="123"/>
      <c r="F40" s="123"/>
      <c r="G40" s="825" t="s">
        <v>307</v>
      </c>
      <c r="H40" s="827"/>
      <c r="I40" s="827"/>
      <c r="J40" s="827"/>
      <c r="K40" s="826"/>
      <c r="L40" s="853"/>
    </row>
    <row r="41" spans="1:12" ht="23.45" thickBot="1">
      <c r="A41" s="873"/>
      <c r="B41" s="1" t="s">
        <v>48</v>
      </c>
      <c r="C41" s="1"/>
      <c r="D41" s="2" t="s">
        <v>292</v>
      </c>
      <c r="E41" s="77" t="s">
        <v>293</v>
      </c>
      <c r="F41" s="2" t="s">
        <v>294</v>
      </c>
      <c r="G41" s="2" t="s">
        <v>295</v>
      </c>
      <c r="H41" s="2" t="s">
        <v>296</v>
      </c>
      <c r="I41" s="2" t="s">
        <v>297</v>
      </c>
      <c r="J41" s="2" t="s">
        <v>298</v>
      </c>
      <c r="K41" s="2" t="s">
        <v>145</v>
      </c>
      <c r="L41" s="853"/>
    </row>
    <row r="42" spans="1:12" ht="12.95" thickBot="1">
      <c r="A42" s="873"/>
      <c r="B42" s="3" t="s">
        <v>308</v>
      </c>
      <c r="C42" s="4" t="s">
        <v>11</v>
      </c>
      <c r="D42" s="47">
        <v>0.39</v>
      </c>
      <c r="E42" s="66"/>
      <c r="F42" s="50"/>
      <c r="G42" s="50"/>
      <c r="H42" s="47">
        <v>0.51</v>
      </c>
      <c r="I42" s="50"/>
      <c r="J42" s="50"/>
      <c r="K42" s="47">
        <v>0.65</v>
      </c>
      <c r="L42" s="853"/>
    </row>
    <row r="43" spans="1:12" ht="12.95" thickBot="1">
      <c r="A43" s="873"/>
      <c r="B43" s="6"/>
      <c r="C43" s="130" t="s">
        <v>15</v>
      </c>
      <c r="D43" s="7"/>
      <c r="E43" s="69"/>
      <c r="F43" s="69"/>
      <c r="G43" s="52"/>
      <c r="H43" s="8"/>
      <c r="I43" s="52"/>
      <c r="J43" s="52"/>
      <c r="K43" s="8"/>
      <c r="L43" s="853"/>
    </row>
    <row r="44" spans="1:12" ht="12.95" thickBot="1">
      <c r="A44" s="873"/>
      <c r="B44" s="6"/>
      <c r="C44" s="9"/>
      <c r="D44" s="818" t="s">
        <v>36</v>
      </c>
      <c r="E44" s="819"/>
      <c r="F44" s="819"/>
      <c r="G44" s="819"/>
      <c r="H44" s="819"/>
      <c r="I44" s="819"/>
      <c r="J44" s="819"/>
      <c r="K44" s="820"/>
      <c r="L44" s="853"/>
    </row>
    <row r="45" spans="1:12" ht="12.95" thickBot="1">
      <c r="A45" s="873"/>
      <c r="B45" s="10"/>
      <c r="C45" s="11"/>
      <c r="D45" s="821" t="s">
        <v>47</v>
      </c>
      <c r="E45" s="822"/>
      <c r="F45" s="822"/>
      <c r="G45" s="822"/>
      <c r="H45" s="822"/>
      <c r="I45" s="822"/>
      <c r="J45" s="822"/>
      <c r="K45" s="823"/>
      <c r="L45" s="853"/>
    </row>
    <row r="46" spans="1:12" ht="23.45" thickBot="1">
      <c r="A46" s="873"/>
      <c r="B46" s="14" t="s">
        <v>50</v>
      </c>
      <c r="C46" s="14"/>
      <c r="D46" s="15" t="s">
        <v>400</v>
      </c>
      <c r="E46" s="77" t="s">
        <v>293</v>
      </c>
      <c r="F46" s="2" t="s">
        <v>294</v>
      </c>
      <c r="G46" s="2" t="s">
        <v>295</v>
      </c>
      <c r="H46" s="2" t="s">
        <v>296</v>
      </c>
      <c r="I46" s="2" t="s">
        <v>297</v>
      </c>
      <c r="J46" s="2" t="s">
        <v>298</v>
      </c>
      <c r="K46" s="2" t="s">
        <v>145</v>
      </c>
      <c r="L46" s="853"/>
    </row>
    <row r="47" spans="1:12" ht="12.95" thickBot="1">
      <c r="A47" s="873"/>
      <c r="B47" s="3" t="s">
        <v>401</v>
      </c>
      <c r="C47" s="4" t="s">
        <v>11</v>
      </c>
      <c r="D47" s="47">
        <v>0.71</v>
      </c>
      <c r="E47" s="67"/>
      <c r="F47" s="47">
        <v>0.9</v>
      </c>
      <c r="G47" s="47">
        <v>0.91</v>
      </c>
      <c r="H47" s="47">
        <v>0.92</v>
      </c>
      <c r="I47" s="47">
        <v>0.92</v>
      </c>
      <c r="J47" s="47">
        <v>0.93</v>
      </c>
      <c r="K47" s="47">
        <v>0.95</v>
      </c>
      <c r="L47" s="853"/>
    </row>
    <row r="48" spans="1:12" ht="46.5" thickBot="1">
      <c r="A48" s="873"/>
      <c r="B48" s="6"/>
      <c r="C48" s="130" t="s">
        <v>15</v>
      </c>
      <c r="D48" s="7"/>
      <c r="E48" s="65"/>
      <c r="F48" s="324" t="s">
        <v>309</v>
      </c>
      <c r="G48" s="323" t="s">
        <v>644</v>
      </c>
      <c r="H48" s="8"/>
      <c r="I48" s="8"/>
      <c r="J48" s="8"/>
      <c r="K48" s="8"/>
      <c r="L48" s="853"/>
    </row>
    <row r="49" spans="1:12" ht="12.95" thickBot="1">
      <c r="A49" s="873"/>
      <c r="B49" s="6"/>
      <c r="C49" s="9"/>
      <c r="D49" s="818" t="s">
        <v>36</v>
      </c>
      <c r="E49" s="819"/>
      <c r="F49" s="819"/>
      <c r="G49" s="819"/>
      <c r="H49" s="819"/>
      <c r="I49" s="819"/>
      <c r="J49" s="819"/>
      <c r="K49" s="820"/>
      <c r="L49" s="853"/>
    </row>
    <row r="50" spans="1:12" ht="12.95" thickBot="1">
      <c r="A50" s="873"/>
      <c r="B50" s="10"/>
      <c r="C50" s="11"/>
      <c r="D50" s="821" t="s">
        <v>402</v>
      </c>
      <c r="E50" s="822"/>
      <c r="F50" s="822"/>
      <c r="G50" s="822"/>
      <c r="H50" s="822"/>
      <c r="I50" s="822"/>
      <c r="J50" s="822"/>
      <c r="K50" s="823"/>
      <c r="L50" s="853"/>
    </row>
    <row r="51" spans="1:12" ht="23.45" thickBot="1">
      <c r="A51" s="873"/>
      <c r="B51" s="1" t="s">
        <v>52</v>
      </c>
      <c r="C51" s="1"/>
      <c r="D51" s="2" t="s">
        <v>400</v>
      </c>
      <c r="E51" s="77" t="s">
        <v>293</v>
      </c>
      <c r="F51" s="2" t="s">
        <v>294</v>
      </c>
      <c r="G51" s="2" t="s">
        <v>295</v>
      </c>
      <c r="H51" s="2" t="s">
        <v>296</v>
      </c>
      <c r="I51" s="2" t="s">
        <v>297</v>
      </c>
      <c r="J51" s="2" t="s">
        <v>298</v>
      </c>
      <c r="K51" s="2" t="s">
        <v>145</v>
      </c>
      <c r="L51" s="853"/>
    </row>
    <row r="52" spans="1:12" ht="12.95" thickBot="1">
      <c r="A52" s="873"/>
      <c r="B52" s="3" t="s">
        <v>163</v>
      </c>
      <c r="C52" s="4" t="s">
        <v>11</v>
      </c>
      <c r="D52" s="48">
        <v>0.108</v>
      </c>
      <c r="E52" s="64">
        <v>0.108</v>
      </c>
      <c r="F52" s="69"/>
      <c r="G52" s="47">
        <v>0.11</v>
      </c>
      <c r="H52" s="47">
        <v>0.12</v>
      </c>
      <c r="I52" s="47">
        <v>0.13</v>
      </c>
      <c r="J52" s="47">
        <v>0.14000000000000001</v>
      </c>
      <c r="K52" s="47">
        <v>0.15</v>
      </c>
      <c r="L52" s="853"/>
    </row>
    <row r="53" spans="1:12" ht="69.599999999999994" customHeight="1" thickBot="1">
      <c r="A53" s="873"/>
      <c r="B53" s="6" t="s">
        <v>403</v>
      </c>
      <c r="C53" s="130" t="s">
        <v>15</v>
      </c>
      <c r="D53" s="7"/>
      <c r="E53" s="65"/>
      <c r="F53" s="69"/>
      <c r="G53" s="323" t="s">
        <v>645</v>
      </c>
      <c r="H53" s="8"/>
      <c r="I53" s="8"/>
      <c r="J53" s="8"/>
      <c r="K53" s="8"/>
      <c r="L53" s="853"/>
    </row>
    <row r="54" spans="1:12" ht="12.95" thickBot="1">
      <c r="A54" s="873"/>
      <c r="B54" s="6"/>
      <c r="C54" s="9"/>
      <c r="D54" s="818" t="s">
        <v>36</v>
      </c>
      <c r="E54" s="819"/>
      <c r="F54" s="819"/>
      <c r="G54" s="819"/>
      <c r="H54" s="819"/>
      <c r="I54" s="819"/>
      <c r="J54" s="819"/>
      <c r="K54" s="820"/>
      <c r="L54" s="853"/>
    </row>
    <row r="55" spans="1:12" ht="12.95" thickBot="1">
      <c r="A55" s="873"/>
      <c r="B55" s="10"/>
      <c r="C55" s="11"/>
      <c r="D55" s="821" t="s">
        <v>404</v>
      </c>
      <c r="E55" s="822"/>
      <c r="F55" s="822"/>
      <c r="G55" s="822"/>
      <c r="H55" s="822"/>
      <c r="I55" s="822"/>
      <c r="J55" s="822"/>
      <c r="K55" s="823"/>
      <c r="L55" s="853"/>
    </row>
    <row r="56" spans="1:12" ht="23.45" thickBot="1">
      <c r="A56" s="873"/>
      <c r="B56" s="14" t="s">
        <v>55</v>
      </c>
      <c r="C56" s="14"/>
      <c r="D56" s="15" t="s">
        <v>400</v>
      </c>
      <c r="E56" s="77" t="s">
        <v>293</v>
      </c>
      <c r="F56" s="2" t="s">
        <v>294</v>
      </c>
      <c r="G56" s="2" t="s">
        <v>295</v>
      </c>
      <c r="H56" s="2" t="s">
        <v>296</v>
      </c>
      <c r="I56" s="2" t="s">
        <v>297</v>
      </c>
      <c r="J56" s="2" t="s">
        <v>298</v>
      </c>
      <c r="K56" s="2" t="s">
        <v>145</v>
      </c>
      <c r="L56" s="853"/>
    </row>
    <row r="57" spans="1:12" ht="46.5" thickBot="1">
      <c r="A57" s="873"/>
      <c r="B57" s="882" t="s">
        <v>405</v>
      </c>
      <c r="C57" s="4" t="s">
        <v>11</v>
      </c>
      <c r="D57" s="5" t="s">
        <v>406</v>
      </c>
      <c r="E57" s="170" t="s">
        <v>57</v>
      </c>
      <c r="F57" s="69"/>
      <c r="G57" s="5">
        <v>0</v>
      </c>
      <c r="H57" s="310">
        <v>0.7</v>
      </c>
      <c r="I57" s="8" t="s">
        <v>407</v>
      </c>
      <c r="J57" s="8" t="s">
        <v>407</v>
      </c>
      <c r="K57" s="8" t="s">
        <v>407</v>
      </c>
      <c r="L57" s="853"/>
    </row>
    <row r="58" spans="1:12" ht="46.5" thickBot="1">
      <c r="A58" s="873"/>
      <c r="B58" s="883"/>
      <c r="C58" s="130" t="s">
        <v>15</v>
      </c>
      <c r="D58" s="7"/>
      <c r="E58" s="65"/>
      <c r="F58" s="322" t="s">
        <v>646</v>
      </c>
      <c r="G58" s="323" t="s">
        <v>647</v>
      </c>
      <c r="H58" s="8"/>
      <c r="I58" s="8"/>
      <c r="J58" s="8"/>
      <c r="K58" s="8"/>
      <c r="L58" s="853"/>
    </row>
    <row r="59" spans="1:12" ht="12.95" thickBot="1">
      <c r="A59" s="873"/>
      <c r="B59" s="883"/>
      <c r="C59" s="9"/>
      <c r="D59" s="818" t="s">
        <v>36</v>
      </c>
      <c r="E59" s="819"/>
      <c r="F59" s="819"/>
      <c r="G59" s="819"/>
      <c r="H59" s="819"/>
      <c r="I59" s="819"/>
      <c r="J59" s="819"/>
      <c r="K59" s="820"/>
      <c r="L59" s="853"/>
    </row>
    <row r="60" spans="1:12" ht="12.95" thickBot="1">
      <c r="A60" s="6"/>
      <c r="B60" s="884"/>
      <c r="C60" s="11"/>
      <c r="D60" s="821" t="s">
        <v>408</v>
      </c>
      <c r="E60" s="822"/>
      <c r="F60" s="822"/>
      <c r="G60" s="822"/>
      <c r="H60" s="822"/>
      <c r="I60" s="822"/>
      <c r="J60" s="822"/>
      <c r="K60" s="823"/>
      <c r="L60" s="853"/>
    </row>
    <row r="61" spans="1:12" ht="12.95" thickBot="1">
      <c r="A61" s="828" t="s">
        <v>648</v>
      </c>
      <c r="B61" s="127" t="s">
        <v>649</v>
      </c>
      <c r="C61" s="127"/>
      <c r="D61" s="132" t="s">
        <v>61</v>
      </c>
      <c r="E61" s="132"/>
      <c r="F61" s="132"/>
      <c r="G61" s="132" t="s">
        <v>63</v>
      </c>
      <c r="H61" s="18"/>
      <c r="I61" s="18"/>
      <c r="J61" s="18"/>
      <c r="K61" s="832" t="s">
        <v>410</v>
      </c>
      <c r="L61" s="860"/>
    </row>
    <row r="62" spans="1:12" ht="12.95" thickBot="1">
      <c r="A62" s="829"/>
      <c r="B62" s="132"/>
      <c r="C62" s="132"/>
      <c r="D62" s="132"/>
      <c r="E62" s="132"/>
      <c r="F62" s="132"/>
      <c r="G62" s="132"/>
      <c r="H62" s="18"/>
      <c r="I62" s="18"/>
      <c r="J62" s="18"/>
      <c r="K62" s="832"/>
      <c r="L62" s="833"/>
    </row>
    <row r="63" spans="1:12" ht="12.95" thickBot="1">
      <c r="A63" s="828" t="s">
        <v>411</v>
      </c>
      <c r="B63" s="126" t="s">
        <v>412</v>
      </c>
      <c r="C63" s="17"/>
      <c r="D63" s="834"/>
      <c r="E63" s="835"/>
      <c r="F63" s="835"/>
      <c r="G63" s="835"/>
      <c r="H63" s="835"/>
      <c r="I63" s="835"/>
      <c r="J63" s="835"/>
      <c r="K63" s="835"/>
      <c r="L63" s="836"/>
    </row>
    <row r="64" spans="1:12" ht="23.45" thickBot="1">
      <c r="A64" s="829"/>
      <c r="B64" s="132" t="s">
        <v>413</v>
      </c>
      <c r="C64" s="18"/>
      <c r="D64" s="837"/>
      <c r="E64" s="838"/>
      <c r="F64" s="838"/>
      <c r="G64" s="838"/>
      <c r="H64" s="838"/>
      <c r="I64" s="838"/>
      <c r="J64" s="838"/>
      <c r="K64" s="838"/>
      <c r="L64" s="839"/>
    </row>
    <row r="65" spans="1:12" ht="12.95" thickBot="1">
      <c r="A65" s="12"/>
      <c r="B65" s="12"/>
      <c r="C65" s="12"/>
      <c r="D65" s="12"/>
      <c r="E65" s="12"/>
      <c r="F65" s="12"/>
      <c r="G65" s="12"/>
      <c r="H65" s="12"/>
      <c r="I65" s="12"/>
      <c r="J65" s="12"/>
      <c r="K65" s="12"/>
      <c r="L65" s="12"/>
    </row>
    <row r="66" spans="1:12" ht="12.95" hidden="1" thickBot="1">
      <c r="A66" s="12"/>
      <c r="B66" s="12"/>
      <c r="C66" s="12"/>
      <c r="D66" s="12"/>
      <c r="E66" s="12"/>
      <c r="F66" s="12"/>
      <c r="G66" s="12"/>
      <c r="H66" s="12"/>
      <c r="I66" s="12"/>
      <c r="J66" s="12"/>
      <c r="K66" s="12"/>
      <c r="L66" s="12"/>
    </row>
    <row r="67" spans="1:12" ht="12.95" hidden="1" thickBot="1">
      <c r="A67" s="12"/>
      <c r="B67" s="12"/>
      <c r="C67" s="12"/>
      <c r="D67" s="12"/>
      <c r="E67" s="12"/>
      <c r="F67" s="12"/>
      <c r="G67" s="12"/>
      <c r="H67" s="12"/>
      <c r="I67" s="12"/>
      <c r="J67" s="12"/>
      <c r="K67" s="12"/>
      <c r="L67" s="12"/>
    </row>
    <row r="68" spans="1:12" ht="12.95" hidden="1" thickBot="1">
      <c r="A68" s="12"/>
      <c r="B68" s="12"/>
      <c r="C68" s="12"/>
      <c r="D68" s="12"/>
      <c r="E68" s="12"/>
      <c r="F68" s="12"/>
      <c r="G68" s="12"/>
      <c r="H68" s="12"/>
      <c r="I68" s="12"/>
      <c r="J68" s="12"/>
      <c r="K68" s="12"/>
      <c r="L68" s="12"/>
    </row>
    <row r="69" spans="1:12" ht="27.95" customHeight="1" thickBot="1">
      <c r="A69" s="13" t="s">
        <v>69</v>
      </c>
      <c r="B69" s="14" t="s">
        <v>70</v>
      </c>
      <c r="C69" s="58"/>
      <c r="D69" s="15" t="s">
        <v>400</v>
      </c>
      <c r="E69" s="102" t="s">
        <v>293</v>
      </c>
      <c r="F69" s="2" t="s">
        <v>294</v>
      </c>
      <c r="G69" s="2" t="s">
        <v>295</v>
      </c>
      <c r="H69" s="2" t="s">
        <v>296</v>
      </c>
      <c r="I69" s="2" t="s">
        <v>297</v>
      </c>
      <c r="J69" s="2" t="s">
        <v>298</v>
      </c>
      <c r="K69" s="2" t="s">
        <v>145</v>
      </c>
      <c r="L69" s="16" t="s">
        <v>43</v>
      </c>
    </row>
    <row r="70" spans="1:12" ht="230.45" customHeight="1" thickBot="1">
      <c r="A70" s="3" t="s">
        <v>650</v>
      </c>
      <c r="B70" s="3" t="s">
        <v>651</v>
      </c>
      <c r="C70" s="4" t="s">
        <v>11</v>
      </c>
      <c r="D70" s="5" t="s">
        <v>171</v>
      </c>
      <c r="E70" s="79" t="s">
        <v>320</v>
      </c>
      <c r="F70" s="8" t="s">
        <v>321</v>
      </c>
      <c r="G70" s="5" t="s">
        <v>652</v>
      </c>
      <c r="H70" s="94" t="s">
        <v>653</v>
      </c>
      <c r="I70" s="94" t="s">
        <v>654</v>
      </c>
      <c r="J70" s="94" t="s">
        <v>655</v>
      </c>
      <c r="K70" s="5" t="s">
        <v>656</v>
      </c>
      <c r="L70" s="852" t="s">
        <v>657</v>
      </c>
    </row>
    <row r="71" spans="1:12" ht="148.5" customHeight="1" thickBot="1">
      <c r="A71" s="851"/>
      <c r="B71" s="6"/>
      <c r="C71" s="130" t="s">
        <v>15</v>
      </c>
      <c r="D71" s="7"/>
      <c r="E71" s="8"/>
      <c r="F71" s="321" t="s">
        <v>323</v>
      </c>
      <c r="G71" s="325" t="s">
        <v>658</v>
      </c>
      <c r="H71" s="8"/>
      <c r="I71" s="8"/>
      <c r="J71" s="8"/>
      <c r="K71" s="8"/>
      <c r="L71" s="853"/>
    </row>
    <row r="72" spans="1:12" ht="12.95" thickBot="1">
      <c r="A72" s="851"/>
      <c r="B72" s="6"/>
      <c r="C72" s="818" t="s">
        <v>36</v>
      </c>
      <c r="D72" s="819"/>
      <c r="E72" s="819"/>
      <c r="F72" s="819"/>
      <c r="G72" s="819"/>
      <c r="H72" s="819"/>
      <c r="I72" s="819"/>
      <c r="J72" s="819"/>
      <c r="K72" s="820"/>
      <c r="L72" s="76"/>
    </row>
    <row r="73" spans="1:12" ht="16.5" customHeight="1" thickBot="1">
      <c r="A73" s="851"/>
      <c r="B73" s="10"/>
      <c r="C73" s="821" t="s">
        <v>414</v>
      </c>
      <c r="D73" s="822"/>
      <c r="E73" s="822"/>
      <c r="F73" s="822"/>
      <c r="G73" s="822"/>
      <c r="H73" s="822"/>
      <c r="I73" s="822"/>
      <c r="J73" s="822"/>
      <c r="K73" s="823"/>
      <c r="L73" s="76"/>
    </row>
    <row r="74" spans="1:12" ht="23.45" customHeight="1" thickBot="1">
      <c r="A74" s="851"/>
      <c r="B74" s="1" t="s">
        <v>78</v>
      </c>
      <c r="C74" s="1"/>
      <c r="D74" s="2" t="s">
        <v>400</v>
      </c>
      <c r="E74" s="77" t="s">
        <v>293</v>
      </c>
      <c r="F74" s="2" t="s">
        <v>294</v>
      </c>
      <c r="G74" s="2" t="s">
        <v>295</v>
      </c>
      <c r="H74" s="2" t="s">
        <v>296</v>
      </c>
      <c r="I74" s="2" t="s">
        <v>297</v>
      </c>
      <c r="J74" s="2" t="s">
        <v>298</v>
      </c>
      <c r="K74" s="2" t="s">
        <v>145</v>
      </c>
      <c r="L74" s="840" t="s">
        <v>659</v>
      </c>
    </row>
    <row r="75" spans="1:12" ht="38.1" thickBot="1">
      <c r="A75" s="851"/>
      <c r="B75" s="3" t="s">
        <v>660</v>
      </c>
      <c r="C75" s="20" t="s">
        <v>11</v>
      </c>
      <c r="D75" s="5" t="s">
        <v>178</v>
      </c>
      <c r="E75" s="118" t="s">
        <v>326</v>
      </c>
      <c r="F75" s="8" t="s">
        <v>179</v>
      </c>
      <c r="G75" s="5" t="s">
        <v>180</v>
      </c>
      <c r="H75" s="80" t="s">
        <v>181</v>
      </c>
      <c r="I75" s="80" t="s">
        <v>182</v>
      </c>
      <c r="J75" s="80" t="s">
        <v>183</v>
      </c>
      <c r="K75" s="80" t="s">
        <v>181</v>
      </c>
      <c r="L75" s="841"/>
    </row>
    <row r="76" spans="1:12" ht="126.95" thickBot="1">
      <c r="A76" s="851"/>
      <c r="B76" s="6"/>
      <c r="C76" s="4" t="s">
        <v>15</v>
      </c>
      <c r="D76" s="21"/>
      <c r="E76" s="8"/>
      <c r="F76" s="322" t="s">
        <v>417</v>
      </c>
      <c r="G76" s="322" t="s">
        <v>661</v>
      </c>
      <c r="H76" s="8"/>
      <c r="I76" s="8"/>
      <c r="J76" s="8"/>
      <c r="K76" s="8"/>
      <c r="L76" s="841"/>
    </row>
    <row r="77" spans="1:12" ht="12.95" thickBot="1">
      <c r="A77" s="851"/>
      <c r="B77" s="6"/>
      <c r="C77" s="818" t="s">
        <v>36</v>
      </c>
      <c r="D77" s="819"/>
      <c r="E77" s="819"/>
      <c r="F77" s="819"/>
      <c r="G77" s="819"/>
      <c r="H77" s="819"/>
      <c r="I77" s="819"/>
      <c r="J77" s="819"/>
      <c r="K77" s="820"/>
      <c r="L77" s="841"/>
    </row>
    <row r="78" spans="1:12" ht="12.95" thickBot="1">
      <c r="A78" s="851"/>
      <c r="B78" s="10"/>
      <c r="C78" s="821" t="s">
        <v>418</v>
      </c>
      <c r="D78" s="822"/>
      <c r="E78" s="822"/>
      <c r="F78" s="822"/>
      <c r="G78" s="822"/>
      <c r="H78" s="822"/>
      <c r="I78" s="822"/>
      <c r="J78" s="822"/>
      <c r="K78" s="823"/>
      <c r="L78" s="842"/>
    </row>
    <row r="79" spans="1:12" ht="23.45" customHeight="1" thickBot="1">
      <c r="A79" s="851"/>
      <c r="B79" s="1" t="s">
        <v>85</v>
      </c>
      <c r="C79" s="1"/>
      <c r="D79" s="2" t="s">
        <v>400</v>
      </c>
      <c r="E79" s="77" t="s">
        <v>293</v>
      </c>
      <c r="F79" s="2" t="s">
        <v>294</v>
      </c>
      <c r="G79" s="2" t="s">
        <v>295</v>
      </c>
      <c r="H79" s="2" t="s">
        <v>296</v>
      </c>
      <c r="I79" s="2" t="s">
        <v>297</v>
      </c>
      <c r="J79" s="2" t="s">
        <v>298</v>
      </c>
      <c r="K79" s="2" t="s">
        <v>145</v>
      </c>
      <c r="L79" s="840" t="s">
        <v>662</v>
      </c>
    </row>
    <row r="80" spans="1:12" ht="83.1" customHeight="1" thickBot="1">
      <c r="A80" s="851"/>
      <c r="B80" s="3" t="s">
        <v>663</v>
      </c>
      <c r="C80" s="20" t="s">
        <v>11</v>
      </c>
      <c r="D80" s="5">
        <v>149</v>
      </c>
      <c r="E80" s="118" t="s">
        <v>326</v>
      </c>
      <c r="F80" s="8">
        <v>151</v>
      </c>
      <c r="G80" s="5">
        <v>160</v>
      </c>
      <c r="H80" s="94" t="s">
        <v>664</v>
      </c>
      <c r="I80" s="80" t="s">
        <v>665</v>
      </c>
      <c r="J80" s="80" t="s">
        <v>665</v>
      </c>
      <c r="K80" s="80" t="s">
        <v>665</v>
      </c>
      <c r="L80" s="841"/>
    </row>
    <row r="81" spans="1:12" ht="45.95" customHeight="1" thickBot="1">
      <c r="A81" s="851"/>
      <c r="B81" s="6"/>
      <c r="C81" s="4" t="s">
        <v>15</v>
      </c>
      <c r="D81" s="21"/>
      <c r="E81" s="8"/>
      <c r="F81" s="322" t="s">
        <v>329</v>
      </c>
      <c r="G81" s="322" t="s">
        <v>666</v>
      </c>
      <c r="H81" s="8"/>
      <c r="I81" s="8"/>
      <c r="J81" s="8"/>
      <c r="K81" s="8"/>
      <c r="L81" s="841"/>
    </row>
    <row r="82" spans="1:12" ht="12.95" thickBot="1">
      <c r="A82" s="851"/>
      <c r="B82" s="6"/>
      <c r="C82" s="818" t="s">
        <v>36</v>
      </c>
      <c r="D82" s="819"/>
      <c r="E82" s="819"/>
      <c r="F82" s="819"/>
      <c r="G82" s="819"/>
      <c r="H82" s="819"/>
      <c r="I82" s="819"/>
      <c r="J82" s="819"/>
      <c r="K82" s="820"/>
      <c r="L82" s="841"/>
    </row>
    <row r="83" spans="1:12" ht="36.6" customHeight="1" thickBot="1">
      <c r="A83" s="861"/>
      <c r="B83" s="10"/>
      <c r="C83" s="821" t="s">
        <v>330</v>
      </c>
      <c r="D83" s="822"/>
      <c r="E83" s="822"/>
      <c r="F83" s="822"/>
      <c r="G83" s="822"/>
      <c r="H83" s="822"/>
      <c r="I83" s="822"/>
      <c r="J83" s="822"/>
      <c r="K83" s="823"/>
      <c r="L83" s="842"/>
    </row>
    <row r="84" spans="1:12" ht="23.1" customHeight="1" thickBot="1">
      <c r="A84" s="844"/>
      <c r="B84" s="1" t="s">
        <v>667</v>
      </c>
      <c r="C84" s="1"/>
      <c r="D84" s="2" t="s">
        <v>423</v>
      </c>
      <c r="E84" s="77" t="s">
        <v>293</v>
      </c>
      <c r="F84" s="2" t="s">
        <v>294</v>
      </c>
      <c r="G84" s="2" t="s">
        <v>295</v>
      </c>
      <c r="H84" s="2" t="s">
        <v>296</v>
      </c>
      <c r="I84" s="2" t="s">
        <v>297</v>
      </c>
      <c r="J84" s="2" t="s">
        <v>298</v>
      </c>
      <c r="K84" s="2" t="s">
        <v>145</v>
      </c>
      <c r="L84" s="840" t="s">
        <v>668</v>
      </c>
    </row>
    <row r="85" spans="1:12" ht="69.599999999999994" thickBot="1">
      <c r="A85" s="844"/>
      <c r="B85" s="3" t="s">
        <v>190</v>
      </c>
      <c r="C85" s="20" t="s">
        <v>11</v>
      </c>
      <c r="D85" s="5">
        <v>0</v>
      </c>
      <c r="E85" s="118" t="s">
        <v>326</v>
      </c>
      <c r="F85" s="8">
        <v>46</v>
      </c>
      <c r="G85" s="5">
        <v>50</v>
      </c>
      <c r="H85" s="94" t="s">
        <v>669</v>
      </c>
      <c r="I85" s="50" t="s">
        <v>670</v>
      </c>
      <c r="J85" s="50" t="s">
        <v>670</v>
      </c>
      <c r="K85" s="50" t="s">
        <v>670</v>
      </c>
      <c r="L85" s="841"/>
    </row>
    <row r="86" spans="1:12" ht="57.95" customHeight="1" thickBot="1">
      <c r="A86" s="844"/>
      <c r="B86" s="6"/>
      <c r="C86" s="4" t="s">
        <v>15</v>
      </c>
      <c r="D86" s="57"/>
      <c r="E86" s="8"/>
      <c r="F86" s="323">
        <v>4</v>
      </c>
      <c r="G86" s="322" t="s">
        <v>671</v>
      </c>
      <c r="H86" s="8"/>
      <c r="I86" s="52"/>
      <c r="J86" s="52"/>
      <c r="K86" s="52"/>
      <c r="L86" s="842"/>
    </row>
    <row r="87" spans="1:12" ht="12.95" thickBot="1">
      <c r="A87" s="844"/>
      <c r="B87" s="6"/>
      <c r="C87" s="846" t="s">
        <v>36</v>
      </c>
      <c r="D87" s="847"/>
      <c r="E87" s="847"/>
      <c r="F87" s="847"/>
      <c r="G87" s="847"/>
      <c r="H87" s="847"/>
      <c r="I87" s="847"/>
      <c r="J87" s="847"/>
      <c r="K87" s="848"/>
      <c r="L87" s="53"/>
    </row>
    <row r="88" spans="1:12" ht="12.95" thickBot="1">
      <c r="A88" s="844"/>
      <c r="B88" s="10"/>
      <c r="C88" s="131"/>
      <c r="D88" s="822" t="s">
        <v>425</v>
      </c>
      <c r="E88" s="822"/>
      <c r="F88" s="822"/>
      <c r="G88" s="822"/>
      <c r="H88" s="822"/>
      <c r="I88" s="822"/>
      <c r="J88" s="822"/>
      <c r="K88" s="823"/>
      <c r="L88" s="53"/>
    </row>
    <row r="89" spans="1:12" ht="23.1" customHeight="1" thickBot="1">
      <c r="A89" s="844"/>
      <c r="B89" s="1" t="s">
        <v>672</v>
      </c>
      <c r="C89" s="1"/>
      <c r="D89" s="2" t="s">
        <v>400</v>
      </c>
      <c r="E89" s="77" t="s">
        <v>293</v>
      </c>
      <c r="F89" s="2" t="s">
        <v>294</v>
      </c>
      <c r="G89" s="2" t="s">
        <v>295</v>
      </c>
      <c r="H89" s="2" t="s">
        <v>296</v>
      </c>
      <c r="I89" s="2" t="s">
        <v>297</v>
      </c>
      <c r="J89" s="2" t="s">
        <v>298</v>
      </c>
      <c r="K89" s="2" t="s">
        <v>145</v>
      </c>
      <c r="L89" s="119"/>
    </row>
    <row r="90" spans="1:12" ht="104.1" thickBot="1">
      <c r="A90" s="844"/>
      <c r="B90" s="3" t="s">
        <v>204</v>
      </c>
      <c r="C90" s="20" t="s">
        <v>11</v>
      </c>
      <c r="D90" s="5" t="s">
        <v>205</v>
      </c>
      <c r="E90" s="79" t="s">
        <v>344</v>
      </c>
      <c r="F90" s="8" t="s">
        <v>345</v>
      </c>
      <c r="G90" s="5" t="s">
        <v>208</v>
      </c>
      <c r="H90" s="94" t="s">
        <v>673</v>
      </c>
      <c r="I90" s="101"/>
      <c r="J90" s="101"/>
      <c r="K90" s="101"/>
      <c r="L90" s="119"/>
    </row>
    <row r="91" spans="1:12" ht="175.5" customHeight="1" thickBot="1">
      <c r="A91" s="844"/>
      <c r="B91" s="6"/>
      <c r="C91" s="4" t="s">
        <v>15</v>
      </c>
      <c r="D91" s="57"/>
      <c r="E91" s="8"/>
      <c r="F91" s="323" t="s">
        <v>346</v>
      </c>
      <c r="G91" s="323" t="s">
        <v>674</v>
      </c>
      <c r="H91" s="166"/>
      <c r="I91" s="119" t="s">
        <v>675</v>
      </c>
      <c r="J91" s="166"/>
      <c r="K91" s="166"/>
      <c r="L91" s="119"/>
    </row>
    <row r="92" spans="1:12" ht="12.95" thickBot="1">
      <c r="A92" s="844"/>
      <c r="B92" s="6"/>
      <c r="C92" s="846" t="s">
        <v>36</v>
      </c>
      <c r="D92" s="847"/>
      <c r="E92" s="847"/>
      <c r="F92" s="847"/>
      <c r="G92" s="847"/>
      <c r="H92" s="847"/>
      <c r="I92" s="847"/>
      <c r="J92" s="847"/>
      <c r="K92" s="848"/>
      <c r="L92" s="74"/>
    </row>
    <row r="93" spans="1:12" ht="12.95" thickBot="1">
      <c r="A93" s="844"/>
      <c r="B93" s="6"/>
      <c r="C93" s="821" t="s">
        <v>430</v>
      </c>
      <c r="D93" s="822"/>
      <c r="E93" s="822"/>
      <c r="F93" s="822"/>
      <c r="G93" s="822"/>
      <c r="H93" s="822"/>
      <c r="I93" s="822"/>
      <c r="J93" s="822"/>
      <c r="K93" s="823"/>
      <c r="L93" s="74"/>
    </row>
    <row r="94" spans="1:12" ht="23.1" customHeight="1" thickBot="1">
      <c r="A94" s="844"/>
      <c r="B94" s="73" t="s">
        <v>676</v>
      </c>
      <c r="C94" s="14"/>
      <c r="D94" s="15" t="s">
        <v>400</v>
      </c>
      <c r="E94" s="77" t="s">
        <v>293</v>
      </c>
      <c r="F94" s="2" t="s">
        <v>294</v>
      </c>
      <c r="G94" s="2" t="s">
        <v>295</v>
      </c>
      <c r="H94" s="2" t="s">
        <v>296</v>
      </c>
      <c r="I94" s="2" t="s">
        <v>297</v>
      </c>
      <c r="J94" s="2" t="s">
        <v>298</v>
      </c>
      <c r="K94" s="2" t="s">
        <v>145</v>
      </c>
    </row>
    <row r="95" spans="1:12" ht="35.1" customHeight="1" thickBot="1">
      <c r="A95" s="844"/>
      <c r="B95" s="911" t="s">
        <v>677</v>
      </c>
      <c r="C95" s="20" t="s">
        <v>11</v>
      </c>
      <c r="D95" s="5">
        <v>0</v>
      </c>
      <c r="E95" s="79" t="s">
        <v>348</v>
      </c>
      <c r="F95" s="8" t="s">
        <v>348</v>
      </c>
      <c r="G95" s="8">
        <v>200</v>
      </c>
      <c r="H95" s="297">
        <v>6</v>
      </c>
      <c r="I95" s="297">
        <v>6</v>
      </c>
      <c r="J95" s="297">
        <v>6</v>
      </c>
      <c r="K95" s="297">
        <v>6</v>
      </c>
    </row>
    <row r="96" spans="1:12" ht="150" thickBot="1">
      <c r="A96" s="844"/>
      <c r="B96" s="912"/>
      <c r="C96" s="4" t="s">
        <v>15</v>
      </c>
      <c r="D96" s="301"/>
      <c r="E96" s="8"/>
      <c r="F96" s="322" t="s">
        <v>350</v>
      </c>
      <c r="G96" s="322" t="s">
        <v>678</v>
      </c>
      <c r="H96" s="53"/>
      <c r="I96" s="53"/>
      <c r="J96" s="53"/>
      <c r="K96" s="53"/>
    </row>
    <row r="97" spans="1:12" ht="12.95" thickBot="1">
      <c r="A97" s="844"/>
      <c r="B97" s="6"/>
      <c r="C97" s="818" t="s">
        <v>36</v>
      </c>
      <c r="D97" s="819"/>
      <c r="E97" s="819"/>
      <c r="F97" s="819"/>
      <c r="G97" s="819"/>
      <c r="H97" s="819"/>
      <c r="I97" s="819"/>
      <c r="J97" s="819"/>
      <c r="K97" s="820"/>
      <c r="L97" s="311"/>
    </row>
    <row r="98" spans="1:12" ht="12.95" thickBot="1">
      <c r="A98" s="844"/>
      <c r="B98" s="10"/>
      <c r="C98" s="821" t="s">
        <v>433</v>
      </c>
      <c r="D98" s="822"/>
      <c r="E98" s="822"/>
      <c r="F98" s="822"/>
      <c r="G98" s="822"/>
      <c r="H98" s="822"/>
      <c r="I98" s="822"/>
      <c r="J98" s="822"/>
      <c r="K98" s="823"/>
      <c r="L98" s="311"/>
    </row>
    <row r="99" spans="1:12" s="140" customFormat="1" ht="23.1" customHeight="1" thickBot="1">
      <c r="A99" s="844"/>
      <c r="B99" s="290" t="s">
        <v>679</v>
      </c>
      <c r="C99" s="291"/>
      <c r="D99" s="292" t="s">
        <v>400</v>
      </c>
      <c r="E99" s="77" t="s">
        <v>293</v>
      </c>
      <c r="F99" s="77" t="s">
        <v>294</v>
      </c>
      <c r="G99" s="77" t="s">
        <v>295</v>
      </c>
      <c r="H99" s="77" t="s">
        <v>296</v>
      </c>
      <c r="I99" s="77" t="s">
        <v>297</v>
      </c>
      <c r="J99" s="77" t="s">
        <v>298</v>
      </c>
      <c r="K99" s="77" t="s">
        <v>145</v>
      </c>
      <c r="L99" s="16" t="s">
        <v>43</v>
      </c>
    </row>
    <row r="100" spans="1:12" s="140" customFormat="1" ht="115.5" customHeight="1" thickBot="1">
      <c r="A100" s="844"/>
      <c r="B100" s="293" t="s">
        <v>680</v>
      </c>
      <c r="C100" s="294" t="s">
        <v>11</v>
      </c>
      <c r="D100" s="94">
        <v>0</v>
      </c>
      <c r="E100" s="281"/>
      <c r="F100" s="299"/>
      <c r="G100" s="299"/>
      <c r="H100" s="149">
        <v>4</v>
      </c>
      <c r="I100" s="149">
        <v>6</v>
      </c>
      <c r="J100" s="149">
        <v>6</v>
      </c>
      <c r="K100" s="149">
        <v>6</v>
      </c>
      <c r="L100" s="905" t="s">
        <v>681</v>
      </c>
    </row>
    <row r="101" spans="1:12" s="140" customFormat="1" ht="12.95" thickBot="1">
      <c r="A101" s="844"/>
      <c r="B101" s="295"/>
      <c r="C101" s="296" t="s">
        <v>15</v>
      </c>
      <c r="D101" s="300"/>
      <c r="E101" s="299"/>
      <c r="F101" s="299"/>
      <c r="G101" s="299"/>
      <c r="H101" s="149"/>
      <c r="I101" s="149"/>
      <c r="J101" s="149"/>
      <c r="K101" s="149"/>
      <c r="L101" s="906"/>
    </row>
    <row r="102" spans="1:12" s="140" customFormat="1" ht="12.95" thickBot="1">
      <c r="A102" s="844"/>
      <c r="B102" s="295"/>
      <c r="C102" s="899" t="s">
        <v>36</v>
      </c>
      <c r="D102" s="900"/>
      <c r="E102" s="900"/>
      <c r="F102" s="900"/>
      <c r="G102" s="900"/>
      <c r="H102" s="900"/>
      <c r="I102" s="900"/>
      <c r="J102" s="900"/>
      <c r="K102" s="901"/>
      <c r="L102" s="906"/>
    </row>
    <row r="103" spans="1:12" s="140" customFormat="1" ht="12.95" thickBot="1">
      <c r="A103" s="844"/>
      <c r="B103" s="298"/>
      <c r="C103" s="902" t="s">
        <v>119</v>
      </c>
      <c r="D103" s="903"/>
      <c r="E103" s="903"/>
      <c r="F103" s="903"/>
      <c r="G103" s="903"/>
      <c r="H103" s="903"/>
      <c r="I103" s="903"/>
      <c r="J103" s="903"/>
      <c r="K103" s="904"/>
      <c r="L103" s="906"/>
    </row>
    <row r="104" spans="1:12" s="140" customFormat="1" ht="23.1" customHeight="1" thickBot="1">
      <c r="A104" s="844"/>
      <c r="B104" s="290" t="s">
        <v>682</v>
      </c>
      <c r="C104" s="291"/>
      <c r="D104" s="292" t="s">
        <v>400</v>
      </c>
      <c r="E104" s="77" t="s">
        <v>293</v>
      </c>
      <c r="F104" s="77" t="s">
        <v>294</v>
      </c>
      <c r="G104" s="77" t="s">
        <v>295</v>
      </c>
      <c r="H104" s="77" t="s">
        <v>296</v>
      </c>
      <c r="I104" s="77" t="s">
        <v>297</v>
      </c>
      <c r="J104" s="77" t="s">
        <v>298</v>
      </c>
      <c r="K104" s="77" t="s">
        <v>145</v>
      </c>
      <c r="L104" s="906"/>
    </row>
    <row r="105" spans="1:12" s="140" customFormat="1" ht="184.5" customHeight="1" thickBot="1">
      <c r="A105" s="844"/>
      <c r="B105" s="293" t="s">
        <v>683</v>
      </c>
      <c r="C105" s="294" t="s">
        <v>11</v>
      </c>
      <c r="D105" s="94">
        <v>0</v>
      </c>
      <c r="E105" s="281"/>
      <c r="F105" s="299"/>
      <c r="G105" s="299"/>
      <c r="H105" s="149" t="s">
        <v>684</v>
      </c>
      <c r="I105" s="149" t="s">
        <v>685</v>
      </c>
      <c r="J105" s="149" t="s">
        <v>686</v>
      </c>
      <c r="K105" s="149" t="s">
        <v>686</v>
      </c>
      <c r="L105" s="906"/>
    </row>
    <row r="106" spans="1:12" s="140" customFormat="1" ht="12.95" thickBot="1">
      <c r="A106" s="844"/>
      <c r="B106" s="295"/>
      <c r="C106" s="296" t="s">
        <v>15</v>
      </c>
      <c r="D106" s="300"/>
      <c r="E106" s="299"/>
      <c r="F106" s="299"/>
      <c r="G106" s="299"/>
      <c r="H106" s="149"/>
      <c r="I106" s="149"/>
      <c r="J106" s="149"/>
      <c r="K106" s="149"/>
      <c r="L106" s="906"/>
    </row>
    <row r="107" spans="1:12" s="140" customFormat="1" ht="12.95" thickBot="1">
      <c r="A107" s="844"/>
      <c r="B107" s="295"/>
      <c r="C107" s="899" t="s">
        <v>36</v>
      </c>
      <c r="D107" s="900"/>
      <c r="E107" s="900"/>
      <c r="F107" s="900"/>
      <c r="G107" s="900"/>
      <c r="H107" s="900"/>
      <c r="I107" s="900"/>
      <c r="J107" s="900"/>
      <c r="K107" s="901"/>
      <c r="L107" s="906"/>
    </row>
    <row r="108" spans="1:12" s="140" customFormat="1" ht="12.95" thickBot="1">
      <c r="A108" s="844"/>
      <c r="B108" s="298"/>
      <c r="C108" s="902" t="s">
        <v>687</v>
      </c>
      <c r="D108" s="903"/>
      <c r="E108" s="903"/>
      <c r="F108" s="903"/>
      <c r="G108" s="903"/>
      <c r="H108" s="903"/>
      <c r="I108" s="903"/>
      <c r="J108" s="903"/>
      <c r="K108" s="904"/>
      <c r="L108" s="907"/>
    </row>
    <row r="109" spans="1:12" ht="23.1" customHeight="1" thickBot="1">
      <c r="A109" s="844"/>
      <c r="B109" s="1" t="s">
        <v>688</v>
      </c>
      <c r="C109" s="1"/>
      <c r="D109" s="2" t="s">
        <v>434</v>
      </c>
      <c r="E109" s="77" t="s">
        <v>293</v>
      </c>
      <c r="F109" s="2" t="s">
        <v>294</v>
      </c>
      <c r="G109" s="2" t="s">
        <v>295</v>
      </c>
      <c r="H109" s="2" t="s">
        <v>296</v>
      </c>
      <c r="I109" s="2" t="s">
        <v>297</v>
      </c>
      <c r="J109" s="2" t="s">
        <v>298</v>
      </c>
      <c r="K109" s="2" t="s">
        <v>145</v>
      </c>
      <c r="L109" s="16" t="s">
        <v>43</v>
      </c>
    </row>
    <row r="110" spans="1:12" ht="242.45" customHeight="1" thickBot="1">
      <c r="A110" s="844"/>
      <c r="B110" s="882" t="s">
        <v>435</v>
      </c>
      <c r="C110" s="20" t="s">
        <v>11</v>
      </c>
      <c r="D110" s="5" t="s">
        <v>436</v>
      </c>
      <c r="E110" s="84"/>
      <c r="F110" s="299"/>
      <c r="G110" s="47">
        <v>0.15</v>
      </c>
      <c r="H110" s="302">
        <v>0.15</v>
      </c>
      <c r="I110" s="8" t="s">
        <v>689</v>
      </c>
      <c r="J110" s="8" t="s">
        <v>689</v>
      </c>
      <c r="K110" s="8" t="s">
        <v>689</v>
      </c>
      <c r="L110" s="312" t="s">
        <v>690</v>
      </c>
    </row>
    <row r="111" spans="1:12" ht="126.6" customHeight="1" thickBot="1">
      <c r="A111" s="844"/>
      <c r="B111" s="883"/>
      <c r="C111" s="4" t="s">
        <v>15</v>
      </c>
      <c r="D111" s="299"/>
      <c r="E111" s="299"/>
      <c r="F111" s="299"/>
      <c r="G111" s="326" t="s">
        <v>691</v>
      </c>
      <c r="H111" s="8"/>
      <c r="I111" s="8"/>
      <c r="J111" s="8"/>
      <c r="K111" s="8"/>
      <c r="L111" s="53"/>
    </row>
    <row r="112" spans="1:12" ht="12.95" thickBot="1">
      <c r="A112" s="844"/>
      <c r="B112" s="883"/>
      <c r="C112" s="846" t="s">
        <v>36</v>
      </c>
      <c r="D112" s="847"/>
      <c r="E112" s="847"/>
      <c r="F112" s="847"/>
      <c r="G112" s="847"/>
      <c r="H112" s="847"/>
      <c r="I112" s="847"/>
      <c r="J112" s="847"/>
      <c r="K112" s="848"/>
      <c r="L112" s="53"/>
    </row>
    <row r="113" spans="1:12" ht="12.95" thickBot="1">
      <c r="A113" s="844"/>
      <c r="B113" s="883"/>
      <c r="C113" s="821" t="s">
        <v>438</v>
      </c>
      <c r="D113" s="822"/>
      <c r="E113" s="822"/>
      <c r="F113" s="822"/>
      <c r="G113" s="822"/>
      <c r="H113" s="822"/>
      <c r="I113" s="822"/>
      <c r="J113" s="822"/>
      <c r="K113" s="823"/>
      <c r="L113" s="53"/>
    </row>
    <row r="114" spans="1:12" ht="23.45" thickBot="1">
      <c r="A114" s="844"/>
      <c r="B114" s="1" t="s">
        <v>692</v>
      </c>
      <c r="C114" s="1"/>
      <c r="D114" s="2" t="s">
        <v>400</v>
      </c>
      <c r="E114" s="77" t="s">
        <v>293</v>
      </c>
      <c r="F114" s="2" t="s">
        <v>294</v>
      </c>
      <c r="G114" s="2" t="s">
        <v>295</v>
      </c>
      <c r="H114" s="2" t="s">
        <v>296</v>
      </c>
      <c r="I114" s="2" t="s">
        <v>297</v>
      </c>
      <c r="J114" s="2" t="s">
        <v>298</v>
      </c>
      <c r="K114" s="2" t="s">
        <v>145</v>
      </c>
      <c r="L114" s="16" t="s">
        <v>43</v>
      </c>
    </row>
    <row r="115" spans="1:12" ht="39.6" thickBot="1">
      <c r="A115" s="844"/>
      <c r="B115" s="181" t="s">
        <v>440</v>
      </c>
      <c r="C115" s="20" t="s">
        <v>11</v>
      </c>
      <c r="D115" s="8" t="s">
        <v>441</v>
      </c>
      <c r="E115" s="84"/>
      <c r="F115" s="85"/>
      <c r="G115" s="85"/>
      <c r="H115" s="302">
        <v>0.3</v>
      </c>
      <c r="I115" s="302">
        <v>0.3</v>
      </c>
      <c r="J115" s="302">
        <v>0.6</v>
      </c>
      <c r="K115" s="302">
        <v>0.9</v>
      </c>
      <c r="L115" s="905" t="s">
        <v>693</v>
      </c>
    </row>
    <row r="116" spans="1:12" ht="12.95" thickBot="1">
      <c r="A116" s="844"/>
      <c r="B116" s="6"/>
      <c r="C116" s="4" t="s">
        <v>15</v>
      </c>
      <c r="D116" s="57"/>
      <c r="E116" s="86"/>
      <c r="F116" s="86"/>
      <c r="G116" s="85"/>
      <c r="H116" s="8"/>
      <c r="I116" s="8"/>
      <c r="J116" s="8"/>
      <c r="K116" s="8"/>
      <c r="L116" s="906"/>
    </row>
    <row r="117" spans="1:12" ht="12.95" thickBot="1">
      <c r="A117" s="844"/>
      <c r="B117" s="6"/>
      <c r="C117" s="846" t="s">
        <v>36</v>
      </c>
      <c r="D117" s="847"/>
      <c r="E117" s="847"/>
      <c r="F117" s="847"/>
      <c r="G117" s="847"/>
      <c r="H117" s="847"/>
      <c r="I117" s="847"/>
      <c r="J117" s="847"/>
      <c r="K117" s="848"/>
      <c r="L117" s="906"/>
    </row>
    <row r="118" spans="1:12" ht="12.95" customHeight="1" thickBot="1">
      <c r="A118" s="844"/>
      <c r="B118" s="89"/>
      <c r="C118" s="821" t="s">
        <v>442</v>
      </c>
      <c r="D118" s="822"/>
      <c r="E118" s="822"/>
      <c r="F118" s="822"/>
      <c r="G118" s="822"/>
      <c r="H118" s="822"/>
      <c r="I118" s="822"/>
      <c r="J118" s="822"/>
      <c r="K118" s="823"/>
      <c r="L118" s="907"/>
    </row>
    <row r="119" spans="1:12" ht="23.45" thickBot="1">
      <c r="A119" s="844"/>
      <c r="B119" s="1" t="s">
        <v>694</v>
      </c>
      <c r="C119" s="1"/>
      <c r="D119" s="2" t="s">
        <v>400</v>
      </c>
      <c r="E119" s="77" t="s">
        <v>293</v>
      </c>
      <c r="F119" s="2" t="s">
        <v>294</v>
      </c>
      <c r="G119" s="2" t="s">
        <v>295</v>
      </c>
      <c r="H119" s="2" t="s">
        <v>296</v>
      </c>
      <c r="I119" s="2" t="s">
        <v>297</v>
      </c>
      <c r="J119" s="2" t="s">
        <v>298</v>
      </c>
      <c r="K119" s="2" t="s">
        <v>145</v>
      </c>
      <c r="L119" s="16" t="s">
        <v>43</v>
      </c>
    </row>
    <row r="120" spans="1:12" ht="92.45" thickBot="1">
      <c r="A120" s="844"/>
      <c r="B120" s="308" t="s">
        <v>695</v>
      </c>
      <c r="C120" s="20" t="s">
        <v>11</v>
      </c>
      <c r="D120" s="5">
        <v>0</v>
      </c>
      <c r="E120" s="84"/>
      <c r="F120" s="85"/>
      <c r="G120" s="47">
        <v>0</v>
      </c>
      <c r="H120" s="149" t="s">
        <v>696</v>
      </c>
      <c r="I120" s="149" t="s">
        <v>697</v>
      </c>
      <c r="J120" s="8" t="s">
        <v>689</v>
      </c>
      <c r="K120" s="149" t="s">
        <v>698</v>
      </c>
      <c r="L120" s="297" t="s">
        <v>699</v>
      </c>
    </row>
    <row r="121" spans="1:12" ht="12.95" thickBot="1">
      <c r="A121" s="844"/>
      <c r="B121" s="6"/>
      <c r="C121" s="4" t="s">
        <v>15</v>
      </c>
      <c r="D121" s="57"/>
      <c r="E121" s="86"/>
      <c r="F121" s="86"/>
      <c r="G121" s="327" t="s">
        <v>700</v>
      </c>
      <c r="H121" s="8"/>
      <c r="I121" s="8"/>
      <c r="J121" s="8"/>
      <c r="K121" s="8"/>
      <c r="L121" s="53"/>
    </row>
    <row r="122" spans="1:12" ht="12.95" thickBot="1">
      <c r="A122" s="845"/>
      <c r="B122" s="6"/>
      <c r="C122" s="846" t="s">
        <v>36</v>
      </c>
      <c r="D122" s="847"/>
      <c r="E122" s="847"/>
      <c r="F122" s="847"/>
      <c r="G122" s="847"/>
      <c r="H122" s="847"/>
      <c r="I122" s="847"/>
      <c r="J122" s="847"/>
      <c r="K122" s="848"/>
      <c r="L122" s="53"/>
    </row>
    <row r="123" spans="1:12" ht="13.5" thickTop="1" thickBot="1">
      <c r="A123" s="129"/>
      <c r="B123" s="260"/>
      <c r="C123" s="876" t="s">
        <v>408</v>
      </c>
      <c r="D123" s="877"/>
      <c r="E123" s="877"/>
      <c r="F123" s="877"/>
      <c r="G123" s="877"/>
      <c r="H123" s="877"/>
      <c r="I123" s="877"/>
      <c r="J123" s="877"/>
      <c r="K123" s="878"/>
      <c r="L123" s="53"/>
    </row>
    <row r="124" spans="1:12" ht="24" thickTop="1" thickBot="1">
      <c r="A124" s="129"/>
      <c r="B124" s="1" t="s">
        <v>701</v>
      </c>
      <c r="C124" s="1"/>
      <c r="D124" s="2" t="s">
        <v>400</v>
      </c>
      <c r="E124" s="77" t="s">
        <v>293</v>
      </c>
      <c r="F124" s="2" t="s">
        <v>294</v>
      </c>
      <c r="G124" s="2" t="s">
        <v>295</v>
      </c>
      <c r="H124" s="2" t="s">
        <v>296</v>
      </c>
      <c r="I124" s="2" t="s">
        <v>297</v>
      </c>
      <c r="J124" s="2" t="s">
        <v>298</v>
      </c>
      <c r="K124" s="2" t="s">
        <v>145</v>
      </c>
      <c r="L124" s="16" t="s">
        <v>43</v>
      </c>
    </row>
    <row r="125" spans="1:12" ht="46.5" thickBot="1">
      <c r="A125" s="129"/>
      <c r="B125" s="303" t="s">
        <v>702</v>
      </c>
      <c r="C125" s="20" t="s">
        <v>11</v>
      </c>
      <c r="D125" s="149">
        <v>0</v>
      </c>
      <c r="E125" s="84"/>
      <c r="F125" s="85"/>
      <c r="G125" s="85"/>
      <c r="H125" s="149">
        <v>2</v>
      </c>
      <c r="I125" s="149">
        <v>4</v>
      </c>
      <c r="J125" s="149">
        <v>6</v>
      </c>
      <c r="K125" s="149">
        <v>6</v>
      </c>
      <c r="L125" s="297" t="s">
        <v>703</v>
      </c>
    </row>
    <row r="126" spans="1:12" ht="12.95" thickBot="1">
      <c r="A126" s="129"/>
      <c r="B126" s="6"/>
      <c r="C126" s="4" t="s">
        <v>15</v>
      </c>
      <c r="D126" s="57"/>
      <c r="E126" s="86"/>
      <c r="F126" s="86"/>
      <c r="G126" s="86"/>
      <c r="H126" s="8"/>
      <c r="I126" s="8"/>
      <c r="J126" s="8"/>
      <c r="K126" s="8"/>
      <c r="L126" s="53"/>
    </row>
    <row r="127" spans="1:12" ht="12.95" thickBot="1">
      <c r="A127" s="129"/>
      <c r="B127" s="6"/>
      <c r="C127" s="846" t="s">
        <v>36</v>
      </c>
      <c r="D127" s="847"/>
      <c r="E127" s="847"/>
      <c r="F127" s="847"/>
      <c r="G127" s="847"/>
      <c r="H127" s="847"/>
      <c r="I127" s="847"/>
      <c r="J127" s="847"/>
      <c r="K127" s="848"/>
      <c r="L127" s="53"/>
    </row>
    <row r="128" spans="1:12" ht="13.5" thickTop="1" thickBot="1">
      <c r="A128" s="129"/>
      <c r="B128" s="260"/>
      <c r="C128" s="908" t="s">
        <v>704</v>
      </c>
      <c r="D128" s="909"/>
      <c r="E128" s="909"/>
      <c r="F128" s="909"/>
      <c r="G128" s="909"/>
      <c r="H128" s="909"/>
      <c r="I128" s="909"/>
      <c r="J128" s="909"/>
      <c r="K128" s="910"/>
      <c r="L128" s="53"/>
    </row>
    <row r="129" spans="1:12" ht="24" thickTop="1" thickBot="1">
      <c r="A129" s="51" t="s">
        <v>705</v>
      </c>
      <c r="B129" s="1" t="s">
        <v>706</v>
      </c>
      <c r="C129" s="1"/>
      <c r="D129" s="2" t="s">
        <v>400</v>
      </c>
      <c r="E129" s="77" t="s">
        <v>293</v>
      </c>
      <c r="F129" s="2" t="s">
        <v>294</v>
      </c>
      <c r="G129" s="2" t="s">
        <v>295</v>
      </c>
      <c r="H129" s="2" t="s">
        <v>296</v>
      </c>
      <c r="I129" s="2" t="s">
        <v>297</v>
      </c>
      <c r="J129" s="2" t="s">
        <v>298</v>
      </c>
      <c r="K129" s="2" t="s">
        <v>145</v>
      </c>
      <c r="L129" s="16" t="s">
        <v>43</v>
      </c>
    </row>
    <row r="130" spans="1:12" ht="156.6" thickBot="1">
      <c r="A130" s="129"/>
      <c r="B130" s="303" t="s">
        <v>707</v>
      </c>
      <c r="C130" s="20" t="s">
        <v>11</v>
      </c>
      <c r="D130" s="5" t="s">
        <v>708</v>
      </c>
      <c r="E130" s="84"/>
      <c r="F130" s="85"/>
      <c r="G130" s="85"/>
      <c r="H130" s="149" t="s">
        <v>709</v>
      </c>
      <c r="I130" s="149" t="s">
        <v>710</v>
      </c>
      <c r="J130" s="149" t="s">
        <v>710</v>
      </c>
      <c r="K130" s="149" t="s">
        <v>710</v>
      </c>
      <c r="L130" s="297" t="s">
        <v>711</v>
      </c>
    </row>
    <row r="131" spans="1:12" ht="12.95" thickBot="1">
      <c r="A131" s="129"/>
      <c r="B131" s="6"/>
      <c r="C131" s="4" t="s">
        <v>15</v>
      </c>
      <c r="D131" s="57"/>
      <c r="E131" s="86"/>
      <c r="F131" s="86"/>
      <c r="G131" s="86"/>
      <c r="H131" s="8"/>
      <c r="I131" s="8"/>
      <c r="J131" s="8"/>
      <c r="K131" s="8"/>
      <c r="L131" s="53"/>
    </row>
    <row r="132" spans="1:12" ht="12.95" thickBot="1">
      <c r="A132" s="129"/>
      <c r="B132" s="6"/>
      <c r="C132" s="846" t="s">
        <v>36</v>
      </c>
      <c r="D132" s="847"/>
      <c r="E132" s="847"/>
      <c r="F132" s="847"/>
      <c r="G132" s="847"/>
      <c r="H132" s="847"/>
      <c r="I132" s="847"/>
      <c r="J132" s="847"/>
      <c r="K132" s="848"/>
      <c r="L132" s="53"/>
    </row>
    <row r="133" spans="1:12" ht="13.5" thickTop="1" thickBot="1">
      <c r="A133" s="129"/>
      <c r="B133" s="260"/>
      <c r="C133" s="876" t="s">
        <v>712</v>
      </c>
      <c r="D133" s="877"/>
      <c r="E133" s="877"/>
      <c r="F133" s="877"/>
      <c r="G133" s="877"/>
      <c r="H133" s="877"/>
      <c r="I133" s="877"/>
      <c r="J133" s="877"/>
      <c r="K133" s="878"/>
      <c r="L133" s="53"/>
    </row>
    <row r="134" spans="1:12" ht="13.5" thickTop="1" thickBot="1">
      <c r="A134" s="828" t="s">
        <v>713</v>
      </c>
      <c r="B134" s="127" t="s">
        <v>714</v>
      </c>
      <c r="C134" s="127"/>
      <c r="D134" s="127" t="s">
        <v>61</v>
      </c>
      <c r="E134" s="127"/>
      <c r="F134" s="127"/>
      <c r="G134" s="127" t="s">
        <v>63</v>
      </c>
      <c r="H134" s="56"/>
      <c r="I134" s="56"/>
      <c r="J134" s="56"/>
      <c r="K134" s="850" t="s">
        <v>64</v>
      </c>
      <c r="L134" s="849"/>
    </row>
    <row r="135" spans="1:12" ht="12.95" thickBot="1">
      <c r="A135" s="829"/>
      <c r="B135" s="132"/>
      <c r="C135" s="132"/>
      <c r="D135" s="132"/>
      <c r="E135" s="132"/>
      <c r="F135" s="132"/>
      <c r="G135" s="132"/>
      <c r="H135" s="18"/>
      <c r="I135" s="18"/>
      <c r="J135" s="18"/>
      <c r="K135" s="832"/>
      <c r="L135" s="833"/>
    </row>
    <row r="136" spans="1:12" ht="13.5" customHeight="1" thickBot="1">
      <c r="A136" s="828" t="s">
        <v>411</v>
      </c>
      <c r="B136" s="126" t="s">
        <v>412</v>
      </c>
      <c r="C136" s="17"/>
      <c r="D136" s="834"/>
      <c r="E136" s="835"/>
      <c r="F136" s="835"/>
      <c r="G136" s="835"/>
      <c r="H136" s="835"/>
      <c r="I136" s="835"/>
      <c r="J136" s="835"/>
      <c r="K136" s="835"/>
      <c r="L136" s="836"/>
    </row>
    <row r="137" spans="1:12" ht="23.45" thickBot="1">
      <c r="A137" s="829"/>
      <c r="B137" s="132" t="s">
        <v>413</v>
      </c>
      <c r="C137" s="18"/>
      <c r="D137" s="837"/>
      <c r="E137" s="838"/>
      <c r="F137" s="838"/>
      <c r="G137" s="838"/>
      <c r="H137" s="838"/>
      <c r="I137" s="838"/>
      <c r="J137" s="838"/>
      <c r="K137" s="838"/>
      <c r="L137" s="839"/>
    </row>
    <row r="138" spans="1:12" ht="12.95" hidden="1" thickBot="1">
      <c r="A138" s="12"/>
      <c r="B138" s="12"/>
      <c r="C138" s="12"/>
      <c r="D138" s="12"/>
      <c r="E138" s="12"/>
      <c r="F138" s="12"/>
      <c r="G138" s="12"/>
      <c r="H138" s="12"/>
      <c r="I138" s="12"/>
      <c r="J138" s="12"/>
      <c r="K138" s="12"/>
      <c r="L138" s="12"/>
    </row>
    <row r="139" spans="1:12" ht="12.95" hidden="1" thickBot="1">
      <c r="A139" s="12"/>
      <c r="B139" s="12"/>
      <c r="C139" s="12"/>
      <c r="D139" s="12"/>
      <c r="E139" s="12"/>
      <c r="F139" s="12"/>
      <c r="G139" s="12"/>
      <c r="H139" s="12"/>
      <c r="I139" s="12"/>
      <c r="J139" s="12"/>
      <c r="K139" s="12"/>
      <c r="L139" s="12"/>
    </row>
    <row r="140" spans="1:12" ht="27.6" customHeight="1" thickBot="1">
      <c r="A140" s="124" t="s">
        <v>95</v>
      </c>
      <c r="B140" s="1" t="s">
        <v>96</v>
      </c>
      <c r="C140" s="1"/>
      <c r="D140" s="2" t="s">
        <v>400</v>
      </c>
      <c r="E140" s="77" t="s">
        <v>293</v>
      </c>
      <c r="F140" s="2" t="s">
        <v>294</v>
      </c>
      <c r="G140" s="2" t="s">
        <v>295</v>
      </c>
      <c r="H140" s="2" t="s">
        <v>296</v>
      </c>
      <c r="I140" s="2" t="s">
        <v>297</v>
      </c>
      <c r="J140" s="2" t="s">
        <v>298</v>
      </c>
      <c r="K140" s="2" t="s">
        <v>145</v>
      </c>
      <c r="L140" s="16" t="s">
        <v>43</v>
      </c>
    </row>
    <row r="141" spans="1:12" ht="68.099999999999994" customHeight="1" thickBot="1">
      <c r="A141" s="87" t="s">
        <v>446</v>
      </c>
      <c r="B141" s="88" t="s">
        <v>447</v>
      </c>
      <c r="C141" s="128" t="s">
        <v>11</v>
      </c>
      <c r="D141" s="221">
        <v>0.4</v>
      </c>
      <c r="E141" s="52"/>
      <c r="F141" s="50"/>
      <c r="G141" s="221">
        <v>0.4</v>
      </c>
      <c r="H141" s="304">
        <v>0.6</v>
      </c>
      <c r="I141" s="304">
        <v>0.7</v>
      </c>
      <c r="J141" s="304">
        <v>0.8</v>
      </c>
      <c r="K141" s="304">
        <v>0.8</v>
      </c>
      <c r="L141" s="897" t="s">
        <v>218</v>
      </c>
    </row>
    <row r="142" spans="1:12" ht="46.5" thickBot="1">
      <c r="A142" s="76"/>
      <c r="B142" s="89"/>
      <c r="C142" s="4" t="s">
        <v>15</v>
      </c>
      <c r="D142" s="52"/>
      <c r="E142" s="52"/>
      <c r="F142" s="52"/>
      <c r="G142" s="322" t="s">
        <v>715</v>
      </c>
      <c r="H142" s="8"/>
      <c r="I142" s="8"/>
      <c r="J142" s="8"/>
      <c r="K142" s="8"/>
      <c r="L142" s="898"/>
    </row>
    <row r="143" spans="1:12" ht="12.95" thickBot="1">
      <c r="A143" s="76"/>
      <c r="B143" s="89"/>
      <c r="C143" s="818" t="s">
        <v>36</v>
      </c>
      <c r="D143" s="819"/>
      <c r="E143" s="819"/>
      <c r="F143" s="819"/>
      <c r="G143" s="819"/>
      <c r="H143" s="819"/>
      <c r="I143" s="819"/>
      <c r="J143" s="819"/>
      <c r="K143" s="820"/>
      <c r="L143" s="898"/>
    </row>
    <row r="144" spans="1:12" ht="12.95" thickBot="1">
      <c r="A144" s="76"/>
      <c r="B144" s="90"/>
      <c r="C144" s="821" t="s">
        <v>448</v>
      </c>
      <c r="D144" s="822"/>
      <c r="E144" s="822"/>
      <c r="F144" s="822"/>
      <c r="G144" s="822"/>
      <c r="H144" s="822"/>
      <c r="I144" s="822"/>
      <c r="J144" s="822"/>
      <c r="K144" s="823"/>
      <c r="L144" s="898"/>
    </row>
    <row r="145" spans="1:12" ht="27.6" customHeight="1" thickBot="1">
      <c r="A145" s="76"/>
      <c r="B145" s="1" t="s">
        <v>101</v>
      </c>
      <c r="C145" s="1"/>
      <c r="D145" s="2" t="s">
        <v>400</v>
      </c>
      <c r="E145" s="77" t="s">
        <v>293</v>
      </c>
      <c r="F145" s="2" t="s">
        <v>294</v>
      </c>
      <c r="G145" s="2" t="s">
        <v>295</v>
      </c>
      <c r="H145" s="2" t="s">
        <v>296</v>
      </c>
      <c r="I145" s="2" t="s">
        <v>297</v>
      </c>
      <c r="J145" s="2" t="s">
        <v>298</v>
      </c>
      <c r="K145" s="2" t="s">
        <v>145</v>
      </c>
      <c r="L145" s="898"/>
    </row>
    <row r="146" spans="1:12" ht="81" customHeight="1" thickBot="1">
      <c r="A146" s="76"/>
      <c r="B146" s="882" t="s">
        <v>716</v>
      </c>
      <c r="C146" s="128" t="s">
        <v>11</v>
      </c>
      <c r="D146" s="224">
        <v>1</v>
      </c>
      <c r="E146" s="52"/>
      <c r="F146" s="50"/>
      <c r="G146" s="224">
        <v>2</v>
      </c>
      <c r="H146" s="304">
        <v>0.5</v>
      </c>
      <c r="I146" s="304">
        <v>0.75</v>
      </c>
      <c r="J146" s="304">
        <v>0.95</v>
      </c>
      <c r="K146" s="304">
        <v>1</v>
      </c>
      <c r="L146" s="898"/>
    </row>
    <row r="147" spans="1:12" ht="207.6" thickBot="1">
      <c r="A147" s="76"/>
      <c r="B147" s="883"/>
      <c r="C147" s="4" t="s">
        <v>15</v>
      </c>
      <c r="D147" s="52"/>
      <c r="E147" s="52"/>
      <c r="F147" s="52"/>
      <c r="G147" s="322" t="s">
        <v>717</v>
      </c>
      <c r="H147" s="8"/>
      <c r="I147" s="8"/>
      <c r="J147" s="8"/>
      <c r="K147" s="8"/>
    </row>
    <row r="148" spans="1:12" ht="12.95" thickBot="1">
      <c r="A148" s="76"/>
      <c r="B148" s="89"/>
      <c r="C148" s="818" t="s">
        <v>36</v>
      </c>
      <c r="D148" s="819"/>
      <c r="E148" s="819"/>
      <c r="F148" s="819"/>
      <c r="G148" s="819"/>
      <c r="H148" s="819"/>
      <c r="I148" s="819"/>
      <c r="J148" s="819"/>
      <c r="K148" s="820"/>
    </row>
    <row r="149" spans="1:12" ht="12.95" thickBot="1">
      <c r="A149" s="76"/>
      <c r="B149" s="90"/>
      <c r="C149" s="821" t="s">
        <v>451</v>
      </c>
      <c r="D149" s="822"/>
      <c r="E149" s="822"/>
      <c r="F149" s="822"/>
      <c r="G149" s="822"/>
      <c r="H149" s="822"/>
      <c r="I149" s="822"/>
      <c r="J149" s="822"/>
      <c r="K149" s="823"/>
      <c r="L149" s="12"/>
    </row>
    <row r="150" spans="1:12" ht="12.95" hidden="1" customHeight="1" thickBot="1">
      <c r="A150" s="851"/>
      <c r="B150" s="1" t="s">
        <v>120</v>
      </c>
      <c r="C150" s="1"/>
      <c r="D150" s="2" t="s">
        <v>5</v>
      </c>
      <c r="E150" s="2"/>
      <c r="F150" s="2"/>
      <c r="G150" s="2" t="s">
        <v>7</v>
      </c>
      <c r="H150" s="2"/>
      <c r="I150" s="2"/>
      <c r="J150" s="2"/>
      <c r="K150" s="2" t="s">
        <v>39</v>
      </c>
      <c r="L150" s="841"/>
    </row>
    <row r="151" spans="1:12" ht="12.95" hidden="1" customHeight="1" thickBot="1">
      <c r="A151" s="851"/>
      <c r="B151" s="3"/>
      <c r="C151" s="128" t="s">
        <v>11</v>
      </c>
      <c r="D151" s="24"/>
      <c r="E151" s="5"/>
      <c r="F151" s="5"/>
      <c r="G151" s="5"/>
      <c r="H151" s="5"/>
      <c r="I151" s="5"/>
      <c r="J151" s="5"/>
      <c r="K151" s="5"/>
      <c r="L151" s="841"/>
    </row>
    <row r="152" spans="1:12" ht="12.95" hidden="1" customHeight="1" thickBot="1">
      <c r="A152" s="851"/>
      <c r="B152" s="6"/>
      <c r="C152" s="4" t="s">
        <v>15</v>
      </c>
      <c r="D152" s="7"/>
      <c r="E152" s="8"/>
      <c r="F152" s="8"/>
      <c r="G152" s="8"/>
      <c r="H152" s="8"/>
      <c r="I152" s="8"/>
      <c r="J152" s="8"/>
      <c r="K152" s="8"/>
      <c r="L152" s="841"/>
    </row>
    <row r="153" spans="1:12" ht="12.95" hidden="1" customHeight="1" thickBot="1">
      <c r="A153" s="851"/>
      <c r="B153" s="6"/>
      <c r="C153" s="818" t="s">
        <v>36</v>
      </c>
      <c r="D153" s="819"/>
      <c r="E153" s="819"/>
      <c r="F153" s="819"/>
      <c r="G153" s="819"/>
      <c r="H153" s="819"/>
      <c r="I153" s="819"/>
      <c r="J153" s="819"/>
      <c r="K153" s="820"/>
      <c r="L153" s="841"/>
    </row>
    <row r="154" spans="1:12" ht="12.95" hidden="1" customHeight="1" thickBot="1">
      <c r="A154" s="851"/>
      <c r="B154" s="10"/>
      <c r="C154" s="821"/>
      <c r="D154" s="822"/>
      <c r="E154" s="822"/>
      <c r="F154" s="822"/>
      <c r="G154" s="822"/>
      <c r="H154" s="822"/>
      <c r="I154" s="822"/>
      <c r="J154" s="822"/>
      <c r="K154" s="823"/>
      <c r="L154" s="842"/>
    </row>
    <row r="155" spans="1:12" ht="23.1" customHeight="1" thickBot="1">
      <c r="A155" s="851"/>
      <c r="B155" s="1" t="s">
        <v>106</v>
      </c>
      <c r="C155" s="1"/>
      <c r="D155" s="2" t="s">
        <v>400</v>
      </c>
      <c r="E155" s="77" t="s">
        <v>293</v>
      </c>
      <c r="F155" s="2" t="s">
        <v>294</v>
      </c>
      <c r="G155" s="2" t="s">
        <v>295</v>
      </c>
      <c r="H155" s="2" t="s">
        <v>296</v>
      </c>
      <c r="I155" s="2" t="s">
        <v>297</v>
      </c>
      <c r="J155" s="2" t="s">
        <v>298</v>
      </c>
      <c r="K155" s="2" t="s">
        <v>145</v>
      </c>
      <c r="L155" s="53"/>
    </row>
    <row r="156" spans="1:12" ht="150" customHeight="1" thickBot="1">
      <c r="A156" s="851"/>
      <c r="B156" s="882" t="s">
        <v>718</v>
      </c>
      <c r="C156" s="20"/>
      <c r="D156" s="224">
        <v>1</v>
      </c>
      <c r="E156" s="52"/>
      <c r="F156" s="50"/>
      <c r="G156" s="224">
        <v>2</v>
      </c>
      <c r="H156" s="302">
        <v>0.25</v>
      </c>
      <c r="I156" s="302">
        <v>0.5</v>
      </c>
      <c r="J156" s="302">
        <v>0.75</v>
      </c>
      <c r="K156" s="302">
        <v>1</v>
      </c>
      <c r="L156" s="53"/>
    </row>
    <row r="157" spans="1:12" ht="161.44999999999999" thickBot="1">
      <c r="A157" s="851"/>
      <c r="B157" s="883"/>
      <c r="C157" s="4" t="s">
        <v>15</v>
      </c>
      <c r="D157" s="54"/>
      <c r="E157" s="52"/>
      <c r="F157" s="52"/>
      <c r="G157" s="322" t="s">
        <v>719</v>
      </c>
      <c r="H157" s="8"/>
      <c r="I157" s="8"/>
      <c r="J157" s="8"/>
      <c r="K157" s="8"/>
      <c r="L157" s="53"/>
    </row>
    <row r="158" spans="1:12" ht="12.95" thickBot="1">
      <c r="A158" s="851"/>
      <c r="B158" s="6"/>
      <c r="C158" s="846" t="s">
        <v>36</v>
      </c>
      <c r="D158" s="847"/>
      <c r="E158" s="847"/>
      <c r="F158" s="847"/>
      <c r="G158" s="847"/>
      <c r="H158" s="847"/>
      <c r="I158" s="847"/>
      <c r="J158" s="847"/>
      <c r="K158" s="848"/>
      <c r="L158" s="53"/>
    </row>
    <row r="159" spans="1:12" ht="12.95" thickBot="1">
      <c r="A159" s="851"/>
      <c r="B159" s="10"/>
      <c r="C159" s="131"/>
      <c r="D159" s="822" t="s">
        <v>453</v>
      </c>
      <c r="E159" s="822"/>
      <c r="F159" s="822"/>
      <c r="G159" s="822"/>
      <c r="H159" s="822"/>
      <c r="I159" s="822"/>
      <c r="J159" s="822"/>
      <c r="K159" s="823"/>
      <c r="L159" s="53"/>
    </row>
    <row r="160" spans="1:12" ht="23.1" customHeight="1" thickBot="1">
      <c r="A160" s="51" t="s">
        <v>720</v>
      </c>
      <c r="B160" s="1" t="s">
        <v>355</v>
      </c>
      <c r="C160" s="1"/>
      <c r="D160" s="2" t="s">
        <v>400</v>
      </c>
      <c r="E160" s="77" t="s">
        <v>293</v>
      </c>
      <c r="F160" s="2" t="s">
        <v>294</v>
      </c>
      <c r="G160" s="2" t="s">
        <v>295</v>
      </c>
      <c r="H160" s="2" t="s">
        <v>296</v>
      </c>
      <c r="I160" s="2" t="s">
        <v>297</v>
      </c>
      <c r="J160" s="2" t="s">
        <v>298</v>
      </c>
      <c r="K160" s="2" t="s">
        <v>145</v>
      </c>
      <c r="L160" s="53"/>
    </row>
    <row r="161" spans="1:12" ht="150" thickBot="1">
      <c r="A161" s="136"/>
      <c r="B161" s="3" t="s">
        <v>454</v>
      </c>
      <c r="C161" s="20"/>
      <c r="D161" s="5">
        <v>0</v>
      </c>
      <c r="E161" s="52"/>
      <c r="F161" s="50"/>
      <c r="G161" s="50" t="s">
        <v>455</v>
      </c>
      <c r="H161" s="149" t="s">
        <v>721</v>
      </c>
      <c r="I161" s="149" t="s">
        <v>722</v>
      </c>
      <c r="J161" s="149" t="s">
        <v>723</v>
      </c>
      <c r="K161" s="149" t="s">
        <v>723</v>
      </c>
      <c r="L161" s="53"/>
    </row>
    <row r="162" spans="1:12" ht="35.1" thickBot="1">
      <c r="A162" s="136"/>
      <c r="B162" s="6"/>
      <c r="C162" s="4" t="s">
        <v>15</v>
      </c>
      <c r="D162" s="54"/>
      <c r="E162" s="52"/>
      <c r="F162" s="52"/>
      <c r="G162" s="322" t="s">
        <v>724</v>
      </c>
      <c r="H162" s="8"/>
      <c r="I162" s="8"/>
      <c r="J162" s="8"/>
      <c r="K162" s="8"/>
      <c r="L162" s="53"/>
    </row>
    <row r="163" spans="1:12" ht="12.95" thickBot="1">
      <c r="A163" s="136"/>
      <c r="B163" s="6"/>
      <c r="C163" s="846" t="s">
        <v>36</v>
      </c>
      <c r="D163" s="847"/>
      <c r="E163" s="847"/>
      <c r="F163" s="847"/>
      <c r="G163" s="847"/>
      <c r="H163" s="847"/>
      <c r="I163" s="847"/>
      <c r="J163" s="847"/>
      <c r="K163" s="848"/>
      <c r="L163" s="53"/>
    </row>
    <row r="164" spans="1:12" ht="12.95" thickBot="1">
      <c r="A164" s="136"/>
      <c r="B164" s="10"/>
      <c r="C164" s="131"/>
      <c r="D164" s="822" t="s">
        <v>456</v>
      </c>
      <c r="E164" s="822"/>
      <c r="F164" s="822"/>
      <c r="G164" s="822"/>
      <c r="H164" s="822"/>
      <c r="I164" s="822"/>
      <c r="J164" s="822"/>
      <c r="K164" s="823"/>
      <c r="L164" s="53"/>
    </row>
    <row r="165" spans="1:12" ht="12.95" thickBot="1">
      <c r="A165" s="828" t="s">
        <v>725</v>
      </c>
      <c r="B165" s="127" t="s">
        <v>726</v>
      </c>
      <c r="C165" s="127"/>
      <c r="D165" s="127" t="s">
        <v>61</v>
      </c>
      <c r="E165" s="127"/>
      <c r="F165" s="127"/>
      <c r="G165" s="127" t="s">
        <v>63</v>
      </c>
      <c r="H165" s="56"/>
      <c r="I165" s="56"/>
      <c r="J165" s="56"/>
      <c r="K165" s="830" t="s">
        <v>410</v>
      </c>
      <c r="L165" s="849"/>
    </row>
    <row r="166" spans="1:12" ht="12.95" thickBot="1">
      <c r="A166" s="829"/>
      <c r="B166" s="132"/>
      <c r="C166" s="132"/>
      <c r="D166" s="132"/>
      <c r="E166" s="132"/>
      <c r="F166" s="132"/>
      <c r="G166" s="132"/>
      <c r="H166" s="18"/>
      <c r="I166" s="18"/>
      <c r="J166" s="18"/>
      <c r="K166" s="832"/>
      <c r="L166" s="833"/>
    </row>
    <row r="167" spans="1:12" ht="13.5" customHeight="1" thickBot="1">
      <c r="A167" s="828" t="s">
        <v>411</v>
      </c>
      <c r="B167" s="126" t="s">
        <v>412</v>
      </c>
      <c r="C167" s="17"/>
      <c r="D167" s="834"/>
      <c r="E167" s="835"/>
      <c r="F167" s="835"/>
      <c r="G167" s="835"/>
      <c r="H167" s="835"/>
      <c r="I167" s="835"/>
      <c r="J167" s="835"/>
      <c r="K167" s="835"/>
      <c r="L167" s="836"/>
    </row>
    <row r="168" spans="1:12" ht="23.45" thickBot="1">
      <c r="A168" s="829"/>
      <c r="B168" s="132" t="s">
        <v>413</v>
      </c>
      <c r="C168" s="18"/>
      <c r="D168" s="837"/>
      <c r="E168" s="838"/>
      <c r="F168" s="838"/>
      <c r="G168" s="838"/>
      <c r="H168" s="838"/>
      <c r="I168" s="838"/>
      <c r="J168" s="838"/>
      <c r="K168" s="838"/>
      <c r="L168" s="839"/>
    </row>
    <row r="169" spans="1:12" ht="12.95" hidden="1" thickBot="1">
      <c r="A169" s="12"/>
      <c r="B169" s="12"/>
      <c r="C169" s="12"/>
      <c r="D169" s="28"/>
      <c r="E169" s="28"/>
      <c r="F169" s="28"/>
      <c r="G169" s="28"/>
      <c r="H169" s="28"/>
      <c r="I169" s="28"/>
      <c r="J169" s="28"/>
      <c r="K169" s="28"/>
      <c r="L169" s="28"/>
    </row>
    <row r="170" spans="1:12" ht="12.95" hidden="1" thickBot="1"/>
    <row r="171" spans="1:12" ht="12.95" hidden="1" thickBot="1"/>
    <row r="172" spans="1:12" ht="12.95" hidden="1" thickBot="1"/>
    <row r="173" spans="1:12" ht="12.95" hidden="1" thickBot="1">
      <c r="A173" s="12"/>
      <c r="B173" s="12"/>
      <c r="C173" s="12"/>
      <c r="D173" s="12"/>
      <c r="E173" s="12"/>
      <c r="F173" s="12"/>
      <c r="G173" s="12"/>
      <c r="H173" s="12"/>
      <c r="I173" s="12"/>
      <c r="J173" s="12"/>
      <c r="K173" s="12"/>
      <c r="L173" s="12"/>
    </row>
    <row r="174" spans="1:12" ht="12.95" hidden="1" thickBot="1">
      <c r="A174" s="13" t="s">
        <v>95</v>
      </c>
      <c r="B174" s="14" t="s">
        <v>96</v>
      </c>
      <c r="C174" s="14"/>
      <c r="D174" s="15" t="s">
        <v>5</v>
      </c>
      <c r="E174" s="15"/>
      <c r="F174" s="15"/>
      <c r="G174" s="15" t="s">
        <v>7</v>
      </c>
      <c r="H174" s="15"/>
      <c r="I174" s="15"/>
      <c r="J174" s="15"/>
      <c r="K174" s="15" t="s">
        <v>123</v>
      </c>
      <c r="L174" s="16" t="s">
        <v>43</v>
      </c>
    </row>
    <row r="175" spans="1:12" ht="12.95" hidden="1" thickBot="1">
      <c r="A175" s="3"/>
      <c r="B175" s="3"/>
      <c r="C175" s="4" t="s">
        <v>11</v>
      </c>
      <c r="D175" s="5"/>
      <c r="E175" s="5"/>
      <c r="F175" s="5"/>
      <c r="G175" s="5"/>
      <c r="H175" s="5"/>
      <c r="I175" s="5"/>
      <c r="J175" s="5"/>
      <c r="K175" s="5"/>
      <c r="L175" s="852"/>
    </row>
    <row r="176" spans="1:12" ht="12.95" hidden="1" thickBot="1">
      <c r="A176" s="6"/>
      <c r="B176" s="6"/>
      <c r="C176" s="129" t="s">
        <v>15</v>
      </c>
      <c r="D176" s="7"/>
      <c r="E176" s="8"/>
      <c r="F176" s="8"/>
      <c r="G176" s="8"/>
      <c r="H176" s="8"/>
      <c r="I176" s="8"/>
      <c r="J176" s="8"/>
      <c r="K176" s="8"/>
      <c r="L176" s="853"/>
    </row>
    <row r="177" spans="1:12" ht="12.95" hidden="1" thickBot="1">
      <c r="A177" s="6"/>
      <c r="B177" s="6"/>
      <c r="C177" s="818" t="s">
        <v>36</v>
      </c>
      <c r="D177" s="819"/>
      <c r="E177" s="819"/>
      <c r="F177" s="819"/>
      <c r="G177" s="819"/>
      <c r="H177" s="819"/>
      <c r="I177" s="819"/>
      <c r="J177" s="819"/>
      <c r="K177" s="820"/>
      <c r="L177" s="853"/>
    </row>
    <row r="178" spans="1:12" ht="12.95" hidden="1" thickBot="1">
      <c r="A178" s="6"/>
      <c r="B178" s="10"/>
      <c r="C178" s="821"/>
      <c r="D178" s="822"/>
      <c r="E178" s="822"/>
      <c r="F178" s="822"/>
      <c r="G178" s="822"/>
      <c r="H178" s="822"/>
      <c r="I178" s="822"/>
      <c r="J178" s="822"/>
      <c r="K178" s="823"/>
      <c r="L178" s="853"/>
    </row>
    <row r="179" spans="1:12" ht="12.95" hidden="1" thickBot="1">
      <c r="A179" s="6"/>
      <c r="B179" s="1" t="s">
        <v>101</v>
      </c>
      <c r="C179" s="1"/>
      <c r="D179" s="2" t="s">
        <v>5</v>
      </c>
      <c r="E179" s="2"/>
      <c r="F179" s="2"/>
      <c r="G179" s="2" t="s">
        <v>7</v>
      </c>
      <c r="H179" s="2"/>
      <c r="I179" s="2"/>
      <c r="J179" s="2"/>
      <c r="K179" s="2" t="s">
        <v>39</v>
      </c>
      <c r="L179" s="853"/>
    </row>
    <row r="180" spans="1:12" ht="12.95" hidden="1" thickBot="1">
      <c r="A180" s="6"/>
      <c r="B180" s="3"/>
      <c r="C180" s="20" t="s">
        <v>11</v>
      </c>
      <c r="D180" s="5"/>
      <c r="E180" s="5"/>
      <c r="F180" s="5"/>
      <c r="G180" s="5"/>
      <c r="H180" s="5"/>
      <c r="I180" s="5"/>
      <c r="J180" s="5"/>
      <c r="K180" s="5"/>
      <c r="L180" s="853"/>
    </row>
    <row r="181" spans="1:12" ht="12.95" hidden="1" thickBot="1">
      <c r="A181" s="6"/>
      <c r="B181" s="6"/>
      <c r="C181" s="4" t="s">
        <v>15</v>
      </c>
      <c r="D181" s="21"/>
      <c r="E181" s="8"/>
      <c r="F181" s="8"/>
      <c r="G181" s="8"/>
      <c r="H181" s="8"/>
      <c r="I181" s="8"/>
      <c r="J181" s="8"/>
      <c r="K181" s="8"/>
      <c r="L181" s="853"/>
    </row>
    <row r="182" spans="1:12" ht="12.95" hidden="1" thickBot="1">
      <c r="A182" s="6"/>
      <c r="B182" s="6"/>
      <c r="C182" s="818" t="s">
        <v>36</v>
      </c>
      <c r="D182" s="819"/>
      <c r="E182" s="819"/>
      <c r="F182" s="819"/>
      <c r="G182" s="819"/>
      <c r="H182" s="819"/>
      <c r="I182" s="819"/>
      <c r="J182" s="819"/>
      <c r="K182" s="820"/>
      <c r="L182" s="853"/>
    </row>
    <row r="183" spans="1:12" ht="12.95" hidden="1" thickBot="1">
      <c r="A183" s="10"/>
      <c r="B183" s="10"/>
      <c r="C183" s="821"/>
      <c r="D183" s="822"/>
      <c r="E183" s="822"/>
      <c r="F183" s="822"/>
      <c r="G183" s="822"/>
      <c r="H183" s="822"/>
      <c r="I183" s="822"/>
      <c r="J183" s="822"/>
      <c r="K183" s="823"/>
      <c r="L183" s="853"/>
    </row>
    <row r="184" spans="1:12" ht="12.95" hidden="1" thickBot="1">
      <c r="A184" s="125" t="s">
        <v>124</v>
      </c>
      <c r="B184" s="1" t="s">
        <v>106</v>
      </c>
      <c r="C184" s="1"/>
      <c r="D184" s="2" t="s">
        <v>5</v>
      </c>
      <c r="E184" s="2"/>
      <c r="F184" s="2"/>
      <c r="G184" s="2" t="s">
        <v>7</v>
      </c>
      <c r="H184" s="2"/>
      <c r="I184" s="2"/>
      <c r="J184" s="2"/>
      <c r="K184" s="2" t="s">
        <v>39</v>
      </c>
      <c r="L184" s="853"/>
    </row>
    <row r="185" spans="1:12" ht="12.95" hidden="1" thickBot="1">
      <c r="A185" s="133"/>
      <c r="B185" s="3"/>
      <c r="C185" s="128" t="s">
        <v>11</v>
      </c>
      <c r="D185" s="24"/>
      <c r="E185" s="5"/>
      <c r="F185" s="5"/>
      <c r="G185" s="5"/>
      <c r="H185" s="5"/>
      <c r="I185" s="5"/>
      <c r="J185" s="5"/>
      <c r="K185" s="5"/>
      <c r="L185" s="853"/>
    </row>
    <row r="186" spans="1:12" ht="12.95" hidden="1" thickBot="1">
      <c r="A186" s="22"/>
      <c r="B186" s="6"/>
      <c r="C186" s="4" t="s">
        <v>15</v>
      </c>
      <c r="D186" s="7"/>
      <c r="E186" s="8"/>
      <c r="F186" s="8"/>
      <c r="G186" s="8"/>
      <c r="H186" s="8"/>
      <c r="I186" s="8"/>
      <c r="J186" s="8"/>
      <c r="K186" s="8"/>
      <c r="L186" s="853"/>
    </row>
    <row r="187" spans="1:12" ht="12.95" hidden="1" thickBot="1">
      <c r="A187" s="22"/>
      <c r="B187" s="6"/>
      <c r="C187" s="818" t="s">
        <v>36</v>
      </c>
      <c r="D187" s="819"/>
      <c r="E187" s="819"/>
      <c r="F187" s="819"/>
      <c r="G187" s="819"/>
      <c r="H187" s="819"/>
      <c r="I187" s="819"/>
      <c r="J187" s="819"/>
      <c r="K187" s="820"/>
      <c r="L187" s="853"/>
    </row>
    <row r="188" spans="1:12" ht="12.95" hidden="1" thickBot="1">
      <c r="A188" s="23"/>
      <c r="B188" s="10"/>
      <c r="C188" s="821"/>
      <c r="D188" s="822"/>
      <c r="E188" s="822"/>
      <c r="F188" s="822"/>
      <c r="G188" s="822"/>
      <c r="H188" s="822"/>
      <c r="I188" s="822"/>
      <c r="J188" s="822"/>
      <c r="K188" s="823"/>
      <c r="L188" s="854"/>
    </row>
    <row r="189" spans="1:12" ht="12.95" hidden="1" thickBot="1">
      <c r="A189" s="828" t="s">
        <v>125</v>
      </c>
      <c r="B189" s="127" t="s">
        <v>60</v>
      </c>
      <c r="C189" s="127"/>
      <c r="D189" s="127" t="s">
        <v>61</v>
      </c>
      <c r="E189" s="127"/>
      <c r="F189" s="127"/>
      <c r="G189" s="127" t="s">
        <v>63</v>
      </c>
      <c r="H189" s="56"/>
      <c r="I189" s="56"/>
      <c r="J189" s="56"/>
      <c r="K189" s="830" t="s">
        <v>64</v>
      </c>
      <c r="L189" s="849"/>
    </row>
    <row r="190" spans="1:12" ht="12.95" hidden="1" thickBot="1">
      <c r="A190" s="829"/>
      <c r="B190" s="132"/>
      <c r="C190" s="132"/>
      <c r="D190" s="132"/>
      <c r="E190" s="132"/>
      <c r="F190" s="132"/>
      <c r="G190" s="132"/>
      <c r="H190" s="18"/>
      <c r="I190" s="18"/>
      <c r="J190" s="18"/>
      <c r="K190" s="832"/>
      <c r="L190" s="833"/>
    </row>
    <row r="191" spans="1:12" ht="12.95" hidden="1" thickBot="1">
      <c r="A191" s="828" t="s">
        <v>66</v>
      </c>
      <c r="B191" s="127" t="s">
        <v>67</v>
      </c>
      <c r="C191" s="17"/>
      <c r="D191" s="834"/>
      <c r="E191" s="835"/>
      <c r="F191" s="835"/>
      <c r="G191" s="835"/>
      <c r="H191" s="835"/>
      <c r="I191" s="835"/>
      <c r="J191" s="835"/>
      <c r="K191" s="835"/>
      <c r="L191" s="836"/>
    </row>
    <row r="192" spans="1:12" ht="12.95" hidden="1" thickBot="1">
      <c r="A192" s="829"/>
      <c r="B192" s="132"/>
      <c r="C192" s="18"/>
      <c r="D192" s="837"/>
      <c r="E192" s="838"/>
      <c r="F192" s="838"/>
      <c r="G192" s="838"/>
      <c r="H192" s="838"/>
      <c r="I192" s="838"/>
      <c r="J192" s="838"/>
      <c r="K192" s="838"/>
      <c r="L192" s="839"/>
    </row>
    <row r="193" spans="1:12" ht="12.95" hidden="1" thickBot="1">
      <c r="A193" s="12"/>
      <c r="B193" s="12"/>
      <c r="C193" s="12"/>
      <c r="D193" s="28"/>
      <c r="E193" s="28"/>
      <c r="F193" s="28"/>
      <c r="G193" s="28"/>
      <c r="H193" s="28"/>
      <c r="I193" s="28"/>
      <c r="J193" s="28"/>
      <c r="K193" s="28"/>
      <c r="L193" s="28"/>
    </row>
    <row r="194" spans="1:12" ht="12.95" hidden="1" thickBot="1">
      <c r="A194" s="12"/>
      <c r="B194" s="12"/>
      <c r="C194" s="12"/>
      <c r="D194" s="12"/>
      <c r="E194" s="12"/>
      <c r="F194" s="12"/>
      <c r="G194" s="12"/>
      <c r="H194" s="12"/>
      <c r="I194" s="12"/>
      <c r="J194" s="12"/>
      <c r="K194" s="12"/>
      <c r="L194" s="12"/>
    </row>
    <row r="195" spans="1:12" ht="12.95" hidden="1" thickBot="1">
      <c r="A195" s="13" t="s">
        <v>95</v>
      </c>
      <c r="B195" s="14" t="s">
        <v>96</v>
      </c>
      <c r="C195" s="14"/>
      <c r="D195" s="15" t="s">
        <v>5</v>
      </c>
      <c r="E195" s="15"/>
      <c r="F195" s="15"/>
      <c r="G195" s="15" t="s">
        <v>7</v>
      </c>
      <c r="H195" s="15"/>
      <c r="I195" s="15"/>
      <c r="J195" s="15"/>
      <c r="K195" s="15" t="s">
        <v>123</v>
      </c>
      <c r="L195" s="16" t="s">
        <v>43</v>
      </c>
    </row>
    <row r="196" spans="1:12" ht="12.95" hidden="1" thickBot="1">
      <c r="A196" s="3"/>
      <c r="B196" s="3"/>
      <c r="C196" s="4" t="s">
        <v>11</v>
      </c>
      <c r="D196" s="5"/>
      <c r="E196" s="5"/>
      <c r="F196" s="5"/>
      <c r="G196" s="5"/>
      <c r="H196" s="5"/>
      <c r="I196" s="5"/>
      <c r="J196" s="5"/>
      <c r="K196" s="5"/>
      <c r="L196" s="852"/>
    </row>
    <row r="197" spans="1:12" ht="12.95" hidden="1" thickBot="1">
      <c r="A197" s="6"/>
      <c r="B197" s="6"/>
      <c r="C197" s="129" t="s">
        <v>15</v>
      </c>
      <c r="D197" s="7"/>
      <c r="E197" s="8"/>
      <c r="F197" s="8"/>
      <c r="G197" s="8"/>
      <c r="H197" s="8"/>
      <c r="I197" s="8"/>
      <c r="J197" s="8"/>
      <c r="K197" s="8"/>
      <c r="L197" s="853"/>
    </row>
    <row r="198" spans="1:12" ht="12.95" hidden="1" thickBot="1">
      <c r="A198" s="6"/>
      <c r="B198" s="6"/>
      <c r="C198" s="818" t="s">
        <v>36</v>
      </c>
      <c r="D198" s="819"/>
      <c r="E198" s="819"/>
      <c r="F198" s="819"/>
      <c r="G198" s="819"/>
      <c r="H198" s="819"/>
      <c r="I198" s="819"/>
      <c r="J198" s="819"/>
      <c r="K198" s="820"/>
      <c r="L198" s="853"/>
    </row>
    <row r="199" spans="1:12" ht="12.95" hidden="1" thickBot="1">
      <c r="A199" s="6"/>
      <c r="B199" s="10"/>
      <c r="C199" s="821"/>
      <c r="D199" s="822"/>
      <c r="E199" s="822"/>
      <c r="F199" s="822"/>
      <c r="G199" s="822"/>
      <c r="H199" s="822"/>
      <c r="I199" s="822"/>
      <c r="J199" s="822"/>
      <c r="K199" s="823"/>
      <c r="L199" s="853"/>
    </row>
    <row r="200" spans="1:12" ht="12.95" hidden="1" thickBot="1">
      <c r="A200" s="6"/>
      <c r="B200" s="1" t="s">
        <v>101</v>
      </c>
      <c r="C200" s="1"/>
      <c r="D200" s="2" t="s">
        <v>5</v>
      </c>
      <c r="E200" s="2"/>
      <c r="F200" s="2"/>
      <c r="G200" s="2" t="s">
        <v>7</v>
      </c>
      <c r="H200" s="2"/>
      <c r="I200" s="2"/>
      <c r="J200" s="2"/>
      <c r="K200" s="2" t="s">
        <v>39</v>
      </c>
      <c r="L200" s="853"/>
    </row>
    <row r="201" spans="1:12" ht="12.95" hidden="1" thickBot="1">
      <c r="A201" s="6"/>
      <c r="B201" s="3"/>
      <c r="C201" s="20" t="s">
        <v>11</v>
      </c>
      <c r="D201" s="5"/>
      <c r="E201" s="5"/>
      <c r="F201" s="5"/>
      <c r="G201" s="5"/>
      <c r="H201" s="5"/>
      <c r="I201" s="5"/>
      <c r="J201" s="5"/>
      <c r="K201" s="5"/>
      <c r="L201" s="853"/>
    </row>
    <row r="202" spans="1:12" ht="12.95" hidden="1" thickBot="1">
      <c r="A202" s="6"/>
      <c r="B202" s="6"/>
      <c r="C202" s="4" t="s">
        <v>15</v>
      </c>
      <c r="D202" s="21"/>
      <c r="E202" s="8"/>
      <c r="F202" s="8"/>
      <c r="G202" s="8"/>
      <c r="H202" s="8"/>
      <c r="I202" s="8"/>
      <c r="J202" s="8"/>
      <c r="K202" s="8"/>
      <c r="L202" s="853"/>
    </row>
    <row r="203" spans="1:12" ht="12.95" hidden="1" thickBot="1">
      <c r="A203" s="6"/>
      <c r="B203" s="6"/>
      <c r="C203" s="818" t="s">
        <v>36</v>
      </c>
      <c r="D203" s="819"/>
      <c r="E203" s="819"/>
      <c r="F203" s="819"/>
      <c r="G203" s="819"/>
      <c r="H203" s="819"/>
      <c r="I203" s="819"/>
      <c r="J203" s="819"/>
      <c r="K203" s="820"/>
      <c r="L203" s="853"/>
    </row>
    <row r="204" spans="1:12" ht="12.95" hidden="1" thickBot="1">
      <c r="A204" s="10"/>
      <c r="B204" s="10"/>
      <c r="C204" s="821"/>
      <c r="D204" s="822"/>
      <c r="E204" s="822"/>
      <c r="F204" s="822"/>
      <c r="G204" s="822"/>
      <c r="H204" s="822"/>
      <c r="I204" s="822"/>
      <c r="J204" s="822"/>
      <c r="K204" s="823"/>
      <c r="L204" s="853"/>
    </row>
    <row r="205" spans="1:12" ht="12.95" hidden="1" thickBot="1">
      <c r="A205" s="125" t="s">
        <v>124</v>
      </c>
      <c r="B205" s="1" t="s">
        <v>106</v>
      </c>
      <c r="C205" s="1"/>
      <c r="D205" s="2" t="s">
        <v>5</v>
      </c>
      <c r="E205" s="2"/>
      <c r="F205" s="2"/>
      <c r="G205" s="2" t="s">
        <v>7</v>
      </c>
      <c r="H205" s="2"/>
      <c r="I205" s="2"/>
      <c r="J205" s="2"/>
      <c r="K205" s="2" t="s">
        <v>39</v>
      </c>
      <c r="L205" s="853"/>
    </row>
    <row r="206" spans="1:12" ht="12.95" hidden="1" thickBot="1">
      <c r="A206" s="133"/>
      <c r="B206" s="3"/>
      <c r="C206" s="128" t="s">
        <v>11</v>
      </c>
      <c r="D206" s="24"/>
      <c r="E206" s="5"/>
      <c r="F206" s="5"/>
      <c r="G206" s="5"/>
      <c r="H206" s="5"/>
      <c r="I206" s="5"/>
      <c r="J206" s="5"/>
      <c r="K206" s="5"/>
      <c r="L206" s="853"/>
    </row>
    <row r="207" spans="1:12" ht="12.95" hidden="1" thickBot="1">
      <c r="A207" s="22"/>
      <c r="B207" s="6"/>
      <c r="C207" s="4" t="s">
        <v>15</v>
      </c>
      <c r="D207" s="7"/>
      <c r="E207" s="8"/>
      <c r="F207" s="8"/>
      <c r="G207" s="8"/>
      <c r="H207" s="8"/>
      <c r="I207" s="8"/>
      <c r="J207" s="8"/>
      <c r="K207" s="8"/>
      <c r="L207" s="853"/>
    </row>
    <row r="208" spans="1:12" ht="12.95" hidden="1" thickBot="1">
      <c r="A208" s="22"/>
      <c r="B208" s="6"/>
      <c r="C208" s="818" t="s">
        <v>36</v>
      </c>
      <c r="D208" s="819"/>
      <c r="E208" s="819"/>
      <c r="F208" s="819"/>
      <c r="G208" s="819"/>
      <c r="H208" s="819"/>
      <c r="I208" s="819"/>
      <c r="J208" s="819"/>
      <c r="K208" s="820"/>
      <c r="L208" s="853"/>
    </row>
    <row r="209" spans="1:12" ht="12.95" hidden="1" thickBot="1">
      <c r="A209" s="23"/>
      <c r="B209" s="10"/>
      <c r="C209" s="821"/>
      <c r="D209" s="822"/>
      <c r="E209" s="822"/>
      <c r="F209" s="822"/>
      <c r="G209" s="822"/>
      <c r="H209" s="822"/>
      <c r="I209" s="822"/>
      <c r="J209" s="822"/>
      <c r="K209" s="823"/>
      <c r="L209" s="854"/>
    </row>
    <row r="210" spans="1:12" ht="12.95" hidden="1" thickBot="1">
      <c r="A210" s="828" t="s">
        <v>125</v>
      </c>
      <c r="B210" s="127" t="s">
        <v>60</v>
      </c>
      <c r="C210" s="127"/>
      <c r="D210" s="127" t="s">
        <v>61</v>
      </c>
      <c r="E210" s="127"/>
      <c r="F210" s="127"/>
      <c r="G210" s="127" t="s">
        <v>63</v>
      </c>
      <c r="H210" s="56"/>
      <c r="I210" s="56"/>
      <c r="J210" s="56"/>
      <c r="K210" s="830" t="s">
        <v>64</v>
      </c>
      <c r="L210" s="849"/>
    </row>
    <row r="211" spans="1:12" ht="12.95" hidden="1" thickBot="1">
      <c r="A211" s="829"/>
      <c r="B211" s="132"/>
      <c r="C211" s="132"/>
      <c r="D211" s="132"/>
      <c r="E211" s="132"/>
      <c r="F211" s="132"/>
      <c r="G211" s="132"/>
      <c r="H211" s="18"/>
      <c r="I211" s="18"/>
      <c r="J211" s="18"/>
      <c r="K211" s="832"/>
      <c r="L211" s="833"/>
    </row>
    <row r="212" spans="1:12" ht="12.95" hidden="1" thickBot="1">
      <c r="A212" s="828" t="s">
        <v>66</v>
      </c>
      <c r="B212" s="127" t="s">
        <v>67</v>
      </c>
      <c r="C212" s="17"/>
      <c r="D212" s="834"/>
      <c r="E212" s="835"/>
      <c r="F212" s="835"/>
      <c r="G212" s="835"/>
      <c r="H212" s="835"/>
      <c r="I212" s="835"/>
      <c r="J212" s="835"/>
      <c r="K212" s="835"/>
      <c r="L212" s="836"/>
    </row>
    <row r="213" spans="1:12" ht="12.95" hidden="1" thickBot="1">
      <c r="A213" s="829"/>
      <c r="B213" s="132"/>
      <c r="C213" s="18"/>
      <c r="D213" s="837"/>
      <c r="E213" s="838"/>
      <c r="F213" s="838"/>
      <c r="G213" s="838"/>
      <c r="H213" s="838"/>
      <c r="I213" s="838"/>
      <c r="J213" s="838"/>
      <c r="K213" s="838"/>
      <c r="L213" s="839"/>
    </row>
    <row r="214" spans="1:12" ht="12.95" hidden="1" thickBot="1">
      <c r="A214" s="12"/>
      <c r="B214" s="12"/>
      <c r="C214" s="12"/>
      <c r="D214" s="28"/>
      <c r="E214" s="28"/>
      <c r="F214" s="28"/>
      <c r="G214" s="28"/>
      <c r="H214" s="28"/>
      <c r="I214" s="28"/>
      <c r="J214" s="28"/>
      <c r="K214" s="28"/>
      <c r="L214" s="28"/>
    </row>
    <row r="215" spans="1:12" ht="12.95" hidden="1" thickBot="1"/>
    <row r="216" spans="1:12" ht="12.95" hidden="1" thickBot="1"/>
    <row r="217" spans="1:12" ht="12.95" hidden="1" thickBot="1"/>
    <row r="218" spans="1:12" ht="12.95" hidden="1" thickBot="1"/>
    <row r="219" spans="1:12" ht="12.95" hidden="1" thickBot="1"/>
    <row r="220" spans="1:12" ht="12.95" hidden="1" thickBot="1"/>
    <row r="221" spans="1:12" ht="12.95" hidden="1" thickBot="1"/>
    <row r="222" spans="1:12" ht="12.95" hidden="1" thickBot="1"/>
    <row r="223" spans="1:12" ht="12.95" hidden="1" thickBot="1"/>
    <row r="224" spans="1:12" ht="12.95" hidden="1" thickBot="1"/>
    <row r="225" ht="12.95" hidden="1" thickBot="1"/>
    <row r="226" ht="12.95" hidden="1" thickBot="1"/>
    <row r="227" ht="12.95" hidden="1" thickBot="1"/>
    <row r="228" ht="12.95" hidden="1" thickBot="1"/>
    <row r="229" ht="12.95" hidden="1" thickBot="1"/>
    <row r="230" ht="12.95" hidden="1" thickBot="1"/>
    <row r="231" ht="12.95" hidden="1" thickBot="1"/>
    <row r="232" ht="12.95" hidden="1" thickBot="1"/>
    <row r="233" ht="12.95" hidden="1" thickBot="1"/>
    <row r="234" ht="12.95" hidden="1" thickBot="1"/>
    <row r="235" ht="12.95" hidden="1" thickBot="1"/>
    <row r="236" ht="12.95" hidden="1" thickBot="1"/>
    <row r="237" ht="12.95" hidden="1" thickBot="1"/>
    <row r="238" ht="12.95" hidden="1" thickBot="1"/>
    <row r="239" ht="12.95" hidden="1" thickBot="1"/>
    <row r="240" ht="12.95" hidden="1" thickBot="1"/>
    <row r="241" spans="1:12" ht="12.95" hidden="1" thickBot="1"/>
    <row r="242" spans="1:12" ht="12.95" hidden="1" thickBot="1"/>
    <row r="243" spans="1:12" ht="12.95" hidden="1" thickBot="1"/>
    <row r="244" spans="1:12" ht="12.95" hidden="1" thickBot="1"/>
    <row r="245" spans="1:12" ht="12.95" thickBot="1"/>
    <row r="246" spans="1:12" ht="23.45" thickBot="1">
      <c r="A246" s="13" t="s">
        <v>727</v>
      </c>
      <c r="B246" s="14" t="s">
        <v>728</v>
      </c>
      <c r="C246" s="19"/>
      <c r="D246" s="15" t="s">
        <v>400</v>
      </c>
      <c r="E246" s="77" t="s">
        <v>293</v>
      </c>
      <c r="F246" s="2" t="s">
        <v>294</v>
      </c>
      <c r="G246" s="2" t="s">
        <v>295</v>
      </c>
      <c r="H246" s="2" t="s">
        <v>296</v>
      </c>
      <c r="I246" s="2" t="s">
        <v>297</v>
      </c>
      <c r="J246" s="2" t="s">
        <v>298</v>
      </c>
      <c r="K246" s="2" t="s">
        <v>145</v>
      </c>
      <c r="L246" s="16" t="s">
        <v>43</v>
      </c>
    </row>
    <row r="247" spans="1:12" ht="35.1" thickBot="1">
      <c r="A247" s="3" t="s">
        <v>465</v>
      </c>
      <c r="B247" s="879" t="s">
        <v>729</v>
      </c>
      <c r="C247" s="4" t="s">
        <v>11</v>
      </c>
      <c r="D247" s="157">
        <v>0</v>
      </c>
      <c r="E247" s="8">
        <v>21</v>
      </c>
      <c r="F247" s="101"/>
      <c r="G247" s="5">
        <v>6</v>
      </c>
      <c r="H247" s="302">
        <v>0.5</v>
      </c>
      <c r="I247" s="302">
        <v>0.75</v>
      </c>
      <c r="J247" s="149" t="s">
        <v>730</v>
      </c>
      <c r="K247" s="149" t="s">
        <v>730</v>
      </c>
      <c r="L247" s="885" t="s">
        <v>731</v>
      </c>
    </row>
    <row r="248" spans="1:12" ht="35.1" thickBot="1">
      <c r="A248" s="6"/>
      <c r="B248" s="880"/>
      <c r="C248" s="130" t="s">
        <v>15</v>
      </c>
      <c r="D248" s="7"/>
      <c r="E248" s="8"/>
      <c r="F248" s="101"/>
      <c r="G248" s="328" t="s">
        <v>732</v>
      </c>
      <c r="H248" s="94"/>
      <c r="I248" s="94"/>
      <c r="J248" s="94"/>
      <c r="K248" s="94"/>
      <c r="L248" s="875"/>
    </row>
    <row r="249" spans="1:12" ht="12.95" thickBot="1">
      <c r="A249" s="6"/>
      <c r="B249" s="880"/>
      <c r="C249" s="818" t="s">
        <v>36</v>
      </c>
      <c r="D249" s="819"/>
      <c r="E249" s="819"/>
      <c r="F249" s="819"/>
      <c r="G249" s="819"/>
      <c r="H249" s="819"/>
      <c r="I249" s="819"/>
      <c r="J249" s="819"/>
      <c r="K249" s="820"/>
      <c r="L249" s="875"/>
    </row>
    <row r="250" spans="1:12" ht="12.95" thickBot="1">
      <c r="A250" s="6"/>
      <c r="B250" s="881"/>
      <c r="C250" s="821" t="s">
        <v>468</v>
      </c>
      <c r="D250" s="822"/>
      <c r="E250" s="822"/>
      <c r="F250" s="822"/>
      <c r="G250" s="822"/>
      <c r="H250" s="822"/>
      <c r="I250" s="822"/>
      <c r="J250" s="822"/>
      <c r="K250" s="823"/>
      <c r="L250" s="875"/>
    </row>
    <row r="251" spans="1:12" ht="32.1" customHeight="1" thickBot="1">
      <c r="A251" s="22"/>
      <c r="B251" s="1" t="s">
        <v>733</v>
      </c>
      <c r="C251" s="147"/>
      <c r="D251" s="2" t="s">
        <v>400</v>
      </c>
      <c r="E251" s="2" t="s">
        <v>293</v>
      </c>
      <c r="F251" s="2" t="s">
        <v>294</v>
      </c>
      <c r="G251" s="2" t="s">
        <v>295</v>
      </c>
      <c r="H251" s="2" t="s">
        <v>296</v>
      </c>
      <c r="I251" s="2" t="s">
        <v>297</v>
      </c>
      <c r="J251" s="2" t="s">
        <v>298</v>
      </c>
      <c r="K251" s="2" t="s">
        <v>145</v>
      </c>
      <c r="L251" s="875"/>
    </row>
    <row r="252" spans="1:12" s="168" customFormat="1" ht="145.5" customHeight="1" thickBot="1">
      <c r="A252" s="22"/>
      <c r="B252" s="879" t="s">
        <v>734</v>
      </c>
      <c r="C252" s="20" t="s">
        <v>11</v>
      </c>
      <c r="D252" s="305">
        <v>0</v>
      </c>
      <c r="E252" s="158"/>
      <c r="F252" s="332" t="s">
        <v>735</v>
      </c>
      <c r="G252" s="8" t="s">
        <v>472</v>
      </c>
      <c r="H252" s="281" t="s">
        <v>736</v>
      </c>
      <c r="I252" s="149" t="s">
        <v>737</v>
      </c>
      <c r="J252" s="149" t="s">
        <v>737</v>
      </c>
      <c r="K252" s="281" t="s">
        <v>738</v>
      </c>
      <c r="L252" s="875"/>
    </row>
    <row r="253" spans="1:12" s="168" customFormat="1" ht="98.1" customHeight="1" thickBot="1">
      <c r="A253" s="22"/>
      <c r="B253" s="880"/>
      <c r="C253" s="4" t="s">
        <v>15</v>
      </c>
      <c r="D253" s="21"/>
      <c r="E253" s="8"/>
      <c r="F253" s="143"/>
      <c r="G253" s="329" t="s">
        <v>739</v>
      </c>
      <c r="H253" s="158"/>
      <c r="I253" s="158"/>
      <c r="J253" s="158"/>
      <c r="K253" s="158"/>
      <c r="L253" s="875"/>
    </row>
    <row r="254" spans="1:12" s="168" customFormat="1" ht="12.95" thickBot="1">
      <c r="A254" s="22"/>
      <c r="B254" s="880"/>
      <c r="C254" s="818" t="s">
        <v>36</v>
      </c>
      <c r="D254" s="819"/>
      <c r="E254" s="819"/>
      <c r="F254" s="819"/>
      <c r="G254" s="819"/>
      <c r="H254" s="819"/>
      <c r="I254" s="819"/>
      <c r="J254" s="819"/>
      <c r="K254" s="820"/>
      <c r="L254" s="875"/>
    </row>
    <row r="255" spans="1:12" s="168" customFormat="1" ht="12.95" thickBot="1">
      <c r="A255" s="22"/>
      <c r="B255" s="881"/>
      <c r="C255" s="131"/>
      <c r="D255" s="822" t="s">
        <v>475</v>
      </c>
      <c r="E255" s="822"/>
      <c r="F255" s="822"/>
      <c r="G255" s="822"/>
      <c r="H255" s="822"/>
      <c r="I255" s="822"/>
      <c r="J255" s="822"/>
      <c r="K255" s="823"/>
      <c r="L255" s="875"/>
    </row>
    <row r="256" spans="1:12" ht="32.1" customHeight="1" thickBot="1">
      <c r="B256" s="1" t="s">
        <v>740</v>
      </c>
      <c r="C256" s="147"/>
      <c r="D256" s="2" t="s">
        <v>400</v>
      </c>
      <c r="E256" s="2" t="s">
        <v>293</v>
      </c>
      <c r="F256" s="2" t="s">
        <v>294</v>
      </c>
      <c r="G256" s="2" t="s">
        <v>295</v>
      </c>
      <c r="H256" s="2" t="s">
        <v>296</v>
      </c>
      <c r="I256" s="2" t="s">
        <v>297</v>
      </c>
      <c r="J256" s="2" t="s">
        <v>298</v>
      </c>
      <c r="K256" s="2" t="s">
        <v>145</v>
      </c>
      <c r="L256" s="875"/>
    </row>
    <row r="257" spans="1:12" ht="138.6" thickBot="1">
      <c r="A257" s="22"/>
      <c r="B257" s="879" t="s">
        <v>479</v>
      </c>
      <c r="C257" s="20" t="s">
        <v>11</v>
      </c>
      <c r="D257" s="192">
        <v>0</v>
      </c>
      <c r="E257" s="158"/>
      <c r="F257" s="143"/>
      <c r="G257" s="3" t="s">
        <v>480</v>
      </c>
      <c r="H257" s="3" t="s">
        <v>481</v>
      </c>
      <c r="I257" s="50" t="s">
        <v>372</v>
      </c>
      <c r="J257" s="50" t="s">
        <v>372</v>
      </c>
      <c r="K257" s="50" t="s">
        <v>372</v>
      </c>
      <c r="L257" s="875"/>
    </row>
    <row r="258" spans="1:12" ht="120.6" customHeight="1" thickBot="1">
      <c r="A258" s="22"/>
      <c r="B258" s="880"/>
      <c r="C258" s="4" t="s">
        <v>15</v>
      </c>
      <c r="D258" s="162"/>
      <c r="E258" s="149"/>
      <c r="F258" s="101"/>
      <c r="G258" s="330" t="s">
        <v>741</v>
      </c>
      <c r="H258" s="161"/>
      <c r="I258" s="333"/>
      <c r="J258" s="333"/>
      <c r="K258" s="333"/>
      <c r="L258" s="875"/>
    </row>
    <row r="259" spans="1:12" ht="12.95" thickBot="1">
      <c r="A259" s="896" t="s">
        <v>742</v>
      </c>
      <c r="B259" s="880"/>
      <c r="C259" s="818" t="s">
        <v>36</v>
      </c>
      <c r="D259" s="819"/>
      <c r="E259" s="819"/>
      <c r="F259" s="819"/>
      <c r="G259" s="819"/>
      <c r="H259" s="819"/>
      <c r="I259" s="819"/>
      <c r="J259" s="819"/>
      <c r="K259" s="820"/>
      <c r="L259" s="875"/>
    </row>
    <row r="260" spans="1:12" ht="13.5" customHeight="1" thickBot="1">
      <c r="A260" s="896"/>
      <c r="B260" s="881"/>
      <c r="C260" s="164"/>
      <c r="D260" s="822" t="s">
        <v>482</v>
      </c>
      <c r="E260" s="822"/>
      <c r="F260" s="822"/>
      <c r="G260" s="822"/>
      <c r="H260" s="822"/>
      <c r="I260" s="822"/>
      <c r="J260" s="822"/>
      <c r="K260" s="823"/>
      <c r="L260" s="875"/>
    </row>
    <row r="261" spans="1:12" ht="12.95" thickBot="1">
      <c r="A261" s="828" t="s">
        <v>743</v>
      </c>
      <c r="B261" s="127" t="s">
        <v>744</v>
      </c>
      <c r="C261" s="127"/>
      <c r="D261" s="127" t="s">
        <v>61</v>
      </c>
      <c r="E261" s="127"/>
      <c r="F261" s="127"/>
      <c r="G261" s="127" t="s">
        <v>63</v>
      </c>
      <c r="H261" s="56"/>
      <c r="I261" s="56"/>
      <c r="J261" s="56"/>
      <c r="K261" s="850" t="s">
        <v>64</v>
      </c>
      <c r="L261" s="849"/>
    </row>
    <row r="262" spans="1:12" ht="12.95" thickBot="1">
      <c r="A262" s="829"/>
      <c r="B262" s="132"/>
      <c r="C262" s="132"/>
      <c r="D262" s="132"/>
      <c r="E262" s="132"/>
      <c r="F262" s="132"/>
      <c r="G262" s="132"/>
      <c r="H262" s="18"/>
      <c r="I262" s="18"/>
      <c r="J262" s="18"/>
      <c r="K262" s="832"/>
      <c r="L262" s="833"/>
    </row>
    <row r="263" spans="1:12" ht="13.5" customHeight="1" thickBot="1">
      <c r="A263" s="828" t="s">
        <v>411</v>
      </c>
      <c r="B263" s="126" t="s">
        <v>412</v>
      </c>
      <c r="C263" s="17"/>
      <c r="D263" s="834"/>
      <c r="E263" s="835"/>
      <c r="F263" s="835"/>
      <c r="G263" s="835"/>
      <c r="H263" s="835"/>
      <c r="I263" s="835"/>
      <c r="J263" s="835"/>
      <c r="K263" s="835"/>
      <c r="L263" s="836"/>
    </row>
    <row r="264" spans="1:12" ht="23.45" thickBot="1">
      <c r="A264" s="829"/>
      <c r="B264" s="132" t="s">
        <v>413</v>
      </c>
      <c r="C264" s="18"/>
      <c r="D264" s="837"/>
      <c r="E264" s="838"/>
      <c r="F264" s="838"/>
      <c r="G264" s="838"/>
      <c r="H264" s="838"/>
      <c r="I264" s="838"/>
      <c r="J264" s="838"/>
      <c r="K264" s="838"/>
      <c r="L264" s="839"/>
    </row>
  </sheetData>
  <mergeCells count="136">
    <mergeCell ref="D22:K22"/>
    <mergeCell ref="D23:K23"/>
    <mergeCell ref="L24:L33"/>
    <mergeCell ref="D27:K27"/>
    <mergeCell ref="D28:K28"/>
    <mergeCell ref="D32:K32"/>
    <mergeCell ref="D33:K33"/>
    <mergeCell ref="A3:L3"/>
    <mergeCell ref="L4:L13"/>
    <mergeCell ref="A5:A28"/>
    <mergeCell ref="D7:K7"/>
    <mergeCell ref="D8:K8"/>
    <mergeCell ref="D12:K12"/>
    <mergeCell ref="D13:K13"/>
    <mergeCell ref="L14:L23"/>
    <mergeCell ref="D17:K17"/>
    <mergeCell ref="D18:K18"/>
    <mergeCell ref="B57:B60"/>
    <mergeCell ref="D59:K59"/>
    <mergeCell ref="D60:K60"/>
    <mergeCell ref="A61:A62"/>
    <mergeCell ref="K61:L61"/>
    <mergeCell ref="K62:L62"/>
    <mergeCell ref="A37:A59"/>
    <mergeCell ref="L37:L60"/>
    <mergeCell ref="D39:K39"/>
    <mergeCell ref="G40:K40"/>
    <mergeCell ref="D44:K44"/>
    <mergeCell ref="D45:K45"/>
    <mergeCell ref="D49:K49"/>
    <mergeCell ref="D50:K50"/>
    <mergeCell ref="D54:K54"/>
    <mergeCell ref="D55:K55"/>
    <mergeCell ref="A63:A64"/>
    <mergeCell ref="D63:L64"/>
    <mergeCell ref="A71:A83"/>
    <mergeCell ref="C72:K72"/>
    <mergeCell ref="C73:K73"/>
    <mergeCell ref="L74:L78"/>
    <mergeCell ref="C77:K77"/>
    <mergeCell ref="C78:K78"/>
    <mergeCell ref="L79:L83"/>
    <mergeCell ref="C82:K82"/>
    <mergeCell ref="L70:L71"/>
    <mergeCell ref="C92:K92"/>
    <mergeCell ref="C93:K93"/>
    <mergeCell ref="C97:K97"/>
    <mergeCell ref="C83:K83"/>
    <mergeCell ref="A84:A122"/>
    <mergeCell ref="L84:L86"/>
    <mergeCell ref="C87:K87"/>
    <mergeCell ref="D88:K88"/>
    <mergeCell ref="C122:K122"/>
    <mergeCell ref="L100:L108"/>
    <mergeCell ref="B95:B96"/>
    <mergeCell ref="C123:K123"/>
    <mergeCell ref="A134:A135"/>
    <mergeCell ref="K134:L134"/>
    <mergeCell ref="K135:L135"/>
    <mergeCell ref="A136:A137"/>
    <mergeCell ref="D136:L137"/>
    <mergeCell ref="C98:K98"/>
    <mergeCell ref="B110:B113"/>
    <mergeCell ref="C112:K112"/>
    <mergeCell ref="C113:K113"/>
    <mergeCell ref="C117:K117"/>
    <mergeCell ref="C118:K118"/>
    <mergeCell ref="C132:K132"/>
    <mergeCell ref="C133:K133"/>
    <mergeCell ref="C102:K102"/>
    <mergeCell ref="C103:K103"/>
    <mergeCell ref="C107:K107"/>
    <mergeCell ref="C108:K108"/>
    <mergeCell ref="L115:L118"/>
    <mergeCell ref="C127:K127"/>
    <mergeCell ref="C128:K128"/>
    <mergeCell ref="D159:K159"/>
    <mergeCell ref="C163:K163"/>
    <mergeCell ref="D164:K164"/>
    <mergeCell ref="A165:A166"/>
    <mergeCell ref="K165:L165"/>
    <mergeCell ref="K166:L166"/>
    <mergeCell ref="C143:K143"/>
    <mergeCell ref="C144:K144"/>
    <mergeCell ref="C148:K148"/>
    <mergeCell ref="C149:K149"/>
    <mergeCell ref="A150:A159"/>
    <mergeCell ref="L150:L154"/>
    <mergeCell ref="C153:K153"/>
    <mergeCell ref="C154:K154"/>
    <mergeCell ref="C158:K158"/>
    <mergeCell ref="B146:B147"/>
    <mergeCell ref="B156:B157"/>
    <mergeCell ref="L141:L146"/>
    <mergeCell ref="A167:A168"/>
    <mergeCell ref="D167:L168"/>
    <mergeCell ref="L175:L188"/>
    <mergeCell ref="C177:K177"/>
    <mergeCell ref="C178:K178"/>
    <mergeCell ref="C182:K182"/>
    <mergeCell ref="C183:K183"/>
    <mergeCell ref="C187:K187"/>
    <mergeCell ref="C188:K188"/>
    <mergeCell ref="A189:A190"/>
    <mergeCell ref="K189:L189"/>
    <mergeCell ref="K190:L190"/>
    <mergeCell ref="A191:A192"/>
    <mergeCell ref="D191:L192"/>
    <mergeCell ref="L196:L209"/>
    <mergeCell ref="C198:K198"/>
    <mergeCell ref="C199:K199"/>
    <mergeCell ref="C203:K203"/>
    <mergeCell ref="C204:K204"/>
    <mergeCell ref="C208:K208"/>
    <mergeCell ref="C209:K209"/>
    <mergeCell ref="A210:A211"/>
    <mergeCell ref="K210:L210"/>
    <mergeCell ref="K211:L211"/>
    <mergeCell ref="A212:A213"/>
    <mergeCell ref="D212:L213"/>
    <mergeCell ref="B247:B250"/>
    <mergeCell ref="L247:L260"/>
    <mergeCell ref="C249:K249"/>
    <mergeCell ref="C250:K250"/>
    <mergeCell ref="B252:B255"/>
    <mergeCell ref="A259:A260"/>
    <mergeCell ref="A263:A264"/>
    <mergeCell ref="D263:L264"/>
    <mergeCell ref="A261:A262"/>
    <mergeCell ref="K261:L261"/>
    <mergeCell ref="K262:L262"/>
    <mergeCell ref="C254:K254"/>
    <mergeCell ref="D255:K255"/>
    <mergeCell ref="B257:B260"/>
    <mergeCell ref="C259:K259"/>
    <mergeCell ref="D260:K260"/>
  </mergeCells>
  <phoneticPr fontId="28" type="noConversion"/>
  <hyperlinks>
    <hyperlink ref="A2" r:id="rId1" xr:uid="{C0261A7B-A5AC-4EAF-ACBD-6919A40F6191}"/>
  </hyperlinks>
  <pageMargins left="0.7" right="0.7" top="0.75" bottom="0.75" header="0.3" footer="0.3"/>
  <pageSetup paperSize="8" scale="68" fitToHeight="0" orientation="landscape" r:id="rId2"/>
  <headerFooter>
    <oddHeader>&amp;L&amp;"Calibri"&amp;10&amp;K000000 OFFICIAL&amp;1#_x000D_</oddHeader>
    <oddFooter>&amp;L_x000D_&amp;1#&amp;"Calibri"&amp;10&amp;K000000 OFFICIAL</oddFooter>
  </headerFooter>
  <rowBreaks count="5" manualBreakCount="5">
    <brk id="50" max="16383" man="1"/>
    <brk id="80" max="11" man="1"/>
    <brk id="105" max="11" man="1"/>
    <brk id="160" max="11" man="1"/>
    <brk id="257" max="11" man="1"/>
  </rowBreaks>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A9C62-27F9-407F-B060-4B0546CA2574}">
  <sheetPr>
    <pageSetUpPr fitToPage="1"/>
  </sheetPr>
  <dimension ref="A1:W264"/>
  <sheetViews>
    <sheetView view="pageBreakPreview" topLeftCell="A160" zoomScale="60" zoomScaleNormal="80" workbookViewId="0">
      <selection activeCell="G142" sqref="G142"/>
    </sheetView>
  </sheetViews>
  <sheetFormatPr defaultColWidth="8.5703125" defaultRowHeight="11.45"/>
  <cols>
    <col min="1" max="1" width="26.85546875" style="338" customWidth="1"/>
    <col min="2" max="2" width="51.85546875" style="338" customWidth="1"/>
    <col min="3" max="3" width="20.85546875" style="338" customWidth="1"/>
    <col min="4" max="4" width="22.42578125" style="338" customWidth="1"/>
    <col min="5" max="5" width="23.140625" style="338" hidden="1" customWidth="1"/>
    <col min="6" max="6" width="20.85546875" style="338" customWidth="1"/>
    <col min="7" max="7" width="25.42578125" style="338" customWidth="1"/>
    <col min="8" max="11" width="20.85546875" style="338" customWidth="1"/>
    <col min="12" max="12" width="35.85546875" style="338" customWidth="1"/>
    <col min="13" max="13" width="9.140625" style="338" customWidth="1"/>
    <col min="14" max="14" width="8.5703125" style="338"/>
    <col min="15" max="16" width="0" style="338" hidden="1" customWidth="1"/>
    <col min="17" max="17" width="8.5703125" style="338"/>
    <col min="18" max="18" width="6.85546875" style="338" hidden="1" customWidth="1"/>
    <col min="19" max="25" width="0" style="338" hidden="1" customWidth="1"/>
    <col min="26" max="16384" width="8.5703125" style="338"/>
  </cols>
  <sheetData>
    <row r="1" spans="1:23">
      <c r="A1" s="334" t="s">
        <v>0</v>
      </c>
      <c r="B1" s="335"/>
      <c r="C1" s="335"/>
      <c r="D1" s="335"/>
      <c r="E1" s="335"/>
      <c r="F1" s="335"/>
      <c r="G1" s="336"/>
      <c r="H1" s="337"/>
      <c r="I1" s="335"/>
      <c r="J1" s="335"/>
    </row>
    <row r="2" spans="1:23" ht="57.95" thickBot="1">
      <c r="A2" s="339" t="s">
        <v>1</v>
      </c>
      <c r="B2" s="335"/>
      <c r="C2" s="335"/>
      <c r="D2" s="335"/>
      <c r="E2" s="335"/>
      <c r="F2" s="335"/>
      <c r="G2" s="340" t="s">
        <v>637</v>
      </c>
      <c r="H2" s="341" t="s">
        <v>638</v>
      </c>
      <c r="I2" s="335"/>
      <c r="J2" s="335"/>
    </row>
    <row r="3" spans="1:23" ht="34.5" customHeight="1" thickBot="1">
      <c r="A3" s="917" t="s">
        <v>2</v>
      </c>
      <c r="B3" s="827"/>
      <c r="C3" s="827"/>
      <c r="D3" s="827"/>
      <c r="E3" s="827"/>
      <c r="F3" s="827"/>
      <c r="G3" s="827"/>
      <c r="H3" s="827"/>
      <c r="I3" s="827"/>
      <c r="J3" s="827"/>
      <c r="K3" s="827"/>
      <c r="L3" s="826"/>
    </row>
    <row r="4" spans="1:23" ht="23.45" thickBot="1">
      <c r="A4" s="125" t="s">
        <v>3</v>
      </c>
      <c r="B4" s="1" t="s">
        <v>4</v>
      </c>
      <c r="C4" s="1"/>
      <c r="D4" s="2" t="s">
        <v>292</v>
      </c>
      <c r="E4" s="2" t="s">
        <v>293</v>
      </c>
      <c r="F4" s="2" t="s">
        <v>294</v>
      </c>
      <c r="G4" s="2" t="s">
        <v>295</v>
      </c>
      <c r="H4" s="2" t="s">
        <v>296</v>
      </c>
      <c r="I4" s="2" t="s">
        <v>297</v>
      </c>
      <c r="J4" s="2" t="s">
        <v>298</v>
      </c>
      <c r="K4" s="2" t="s">
        <v>145</v>
      </c>
      <c r="L4" s="855"/>
      <c r="S4" s="338">
        <v>2022</v>
      </c>
      <c r="T4" s="338">
        <v>2030</v>
      </c>
      <c r="U4" s="338" t="s">
        <v>146</v>
      </c>
    </row>
    <row r="5" spans="1:23" ht="12" thickBot="1">
      <c r="A5" s="882" t="s">
        <v>9</v>
      </c>
      <c r="B5" s="3" t="s">
        <v>147</v>
      </c>
      <c r="C5" s="4" t="s">
        <v>11</v>
      </c>
      <c r="D5" s="5">
        <v>439</v>
      </c>
      <c r="E5" s="52"/>
      <c r="F5" s="50"/>
      <c r="G5" s="50"/>
      <c r="H5" s="5">
        <v>350</v>
      </c>
      <c r="I5" s="50"/>
      <c r="J5" s="50"/>
      <c r="K5" s="342">
        <v>245</v>
      </c>
      <c r="L5" s="856"/>
      <c r="S5" s="343">
        <v>350</v>
      </c>
      <c r="T5" s="343">
        <v>70</v>
      </c>
      <c r="U5" s="343">
        <f>+(S5-T5)/8</f>
        <v>35</v>
      </c>
    </row>
    <row r="6" spans="1:23" ht="46.5" thickBot="1">
      <c r="A6" s="883"/>
      <c r="B6" s="6"/>
      <c r="C6" s="130" t="s">
        <v>15</v>
      </c>
      <c r="D6" s="7"/>
      <c r="E6" s="52"/>
      <c r="F6" s="52"/>
      <c r="G6" s="52"/>
      <c r="H6" s="149" t="s">
        <v>639</v>
      </c>
      <c r="I6" s="52"/>
      <c r="J6" s="52"/>
      <c r="K6" s="8"/>
      <c r="L6" s="856"/>
      <c r="S6" s="344">
        <v>22</v>
      </c>
      <c r="T6" s="344">
        <v>12</v>
      </c>
      <c r="U6" s="344">
        <f>+(S6-T6)/8</f>
        <v>1.25</v>
      </c>
    </row>
    <row r="7" spans="1:23" ht="12" thickBot="1">
      <c r="A7" s="883"/>
      <c r="B7" s="6"/>
      <c r="C7" s="9"/>
      <c r="D7" s="818" t="s">
        <v>16</v>
      </c>
      <c r="E7" s="819"/>
      <c r="F7" s="819"/>
      <c r="G7" s="819"/>
      <c r="H7" s="819"/>
      <c r="I7" s="819"/>
      <c r="J7" s="819"/>
      <c r="K7" s="820"/>
      <c r="L7" s="856"/>
      <c r="S7" s="338">
        <v>31</v>
      </c>
      <c r="T7" s="338">
        <v>20</v>
      </c>
      <c r="U7" s="338">
        <f>+(S7-T7)/8</f>
        <v>1.375</v>
      </c>
    </row>
    <row r="8" spans="1:23" ht="12" thickBot="1">
      <c r="A8" s="883"/>
      <c r="B8" s="10"/>
      <c r="C8" s="11"/>
      <c r="D8" s="821" t="s">
        <v>148</v>
      </c>
      <c r="E8" s="822"/>
      <c r="F8" s="822"/>
      <c r="G8" s="822"/>
      <c r="H8" s="822"/>
      <c r="I8" s="822"/>
      <c r="J8" s="822"/>
      <c r="K8" s="823"/>
      <c r="L8" s="856"/>
      <c r="S8" s="345">
        <v>48</v>
      </c>
      <c r="T8" s="345">
        <v>25</v>
      </c>
      <c r="U8" s="345">
        <f>+(S8-T8)/8</f>
        <v>2.875</v>
      </c>
    </row>
    <row r="9" spans="1:23" ht="23.45" thickBot="1">
      <c r="A9" s="883"/>
      <c r="B9" s="1" t="s">
        <v>18</v>
      </c>
      <c r="C9" s="1"/>
      <c r="D9" s="2" t="s">
        <v>292</v>
      </c>
      <c r="E9" s="2" t="s">
        <v>293</v>
      </c>
      <c r="F9" s="2" t="s">
        <v>294</v>
      </c>
      <c r="G9" s="2" t="s">
        <v>295</v>
      </c>
      <c r="H9" s="2" t="s">
        <v>296</v>
      </c>
      <c r="I9" s="2" t="s">
        <v>297</v>
      </c>
      <c r="J9" s="2" t="s">
        <v>298</v>
      </c>
      <c r="K9" s="2" t="s">
        <v>145</v>
      </c>
      <c r="L9" s="856"/>
      <c r="S9" s="12" t="s">
        <v>149</v>
      </c>
      <c r="T9" s="343" t="s">
        <v>150</v>
      </c>
      <c r="U9" s="338" t="s">
        <v>151</v>
      </c>
      <c r="V9" s="338" t="s">
        <v>152</v>
      </c>
      <c r="W9" s="345" t="s">
        <v>153</v>
      </c>
    </row>
    <row r="10" spans="1:23" ht="12" thickBot="1">
      <c r="A10" s="883"/>
      <c r="B10" s="3" t="s">
        <v>154</v>
      </c>
      <c r="C10" s="4" t="s">
        <v>11</v>
      </c>
      <c r="D10" s="5" t="s">
        <v>20</v>
      </c>
      <c r="E10" s="78"/>
      <c r="F10" s="50"/>
      <c r="G10" s="50"/>
      <c r="H10" s="5">
        <v>22</v>
      </c>
      <c r="I10" s="50"/>
      <c r="J10" s="50"/>
      <c r="K10" s="5">
        <v>18</v>
      </c>
      <c r="L10" s="856"/>
      <c r="S10" s="338">
        <v>2023</v>
      </c>
      <c r="T10" s="343">
        <f>+S5-U5</f>
        <v>315</v>
      </c>
      <c r="U10" s="344">
        <f>+S6-U6</f>
        <v>20.75</v>
      </c>
      <c r="V10" s="338">
        <f>+S7-U7</f>
        <v>29.625</v>
      </c>
      <c r="W10" s="345">
        <f>+S8-U8</f>
        <v>45.125</v>
      </c>
    </row>
    <row r="11" spans="1:23" ht="46.5" thickBot="1">
      <c r="A11" s="883"/>
      <c r="B11" s="6"/>
      <c r="C11" s="130" t="s">
        <v>15</v>
      </c>
      <c r="D11" s="7"/>
      <c r="E11" s="52"/>
      <c r="F11" s="52"/>
      <c r="G11" s="52"/>
      <c r="H11" s="149" t="s">
        <v>639</v>
      </c>
      <c r="I11" s="52"/>
      <c r="J11" s="52"/>
      <c r="K11" s="8"/>
      <c r="L11" s="856"/>
      <c r="S11" s="338">
        <v>2024</v>
      </c>
      <c r="T11" s="343">
        <f>+T10-U5</f>
        <v>280</v>
      </c>
      <c r="U11" s="344">
        <f>+U10-U6</f>
        <v>19.5</v>
      </c>
      <c r="V11" s="338">
        <f>+V10-U7</f>
        <v>28.25</v>
      </c>
      <c r="W11" s="345">
        <f>+W10-U8</f>
        <v>42.25</v>
      </c>
    </row>
    <row r="12" spans="1:23" ht="12" thickBot="1">
      <c r="A12" s="883"/>
      <c r="B12" s="6"/>
      <c r="C12" s="9"/>
      <c r="D12" s="818" t="s">
        <v>16</v>
      </c>
      <c r="E12" s="819"/>
      <c r="F12" s="819"/>
      <c r="G12" s="819"/>
      <c r="H12" s="819"/>
      <c r="I12" s="819"/>
      <c r="J12" s="819"/>
      <c r="K12" s="820"/>
      <c r="L12" s="856"/>
      <c r="S12" s="338">
        <v>2025</v>
      </c>
      <c r="T12" s="343">
        <f>+T11-U5</f>
        <v>245</v>
      </c>
      <c r="U12" s="344">
        <f>+U11-U6</f>
        <v>18.25</v>
      </c>
      <c r="V12" s="338">
        <f>+V11-U7</f>
        <v>26.875</v>
      </c>
      <c r="W12" s="345">
        <f>+W11-U8</f>
        <v>39.375</v>
      </c>
    </row>
    <row r="13" spans="1:23" ht="12" thickBot="1">
      <c r="A13" s="883"/>
      <c r="B13" s="10"/>
      <c r="C13" s="11"/>
      <c r="D13" s="821" t="s">
        <v>22</v>
      </c>
      <c r="E13" s="822"/>
      <c r="F13" s="822"/>
      <c r="G13" s="822"/>
      <c r="H13" s="822"/>
      <c r="I13" s="822"/>
      <c r="J13" s="822"/>
      <c r="K13" s="823"/>
      <c r="L13" s="857"/>
    </row>
    <row r="14" spans="1:23" ht="23.45" thickBot="1">
      <c r="A14" s="883"/>
      <c r="B14" s="1" t="s">
        <v>23</v>
      </c>
      <c r="C14" s="1"/>
      <c r="D14" s="2" t="s">
        <v>292</v>
      </c>
      <c r="E14" s="2" t="s">
        <v>293</v>
      </c>
      <c r="F14" s="2" t="s">
        <v>294</v>
      </c>
      <c r="G14" s="2" t="s">
        <v>295</v>
      </c>
      <c r="H14" s="2" t="s">
        <v>296</v>
      </c>
      <c r="I14" s="2" t="s">
        <v>297</v>
      </c>
      <c r="J14" s="2" t="s">
        <v>298</v>
      </c>
      <c r="K14" s="2" t="s">
        <v>145</v>
      </c>
      <c r="L14" s="855"/>
    </row>
    <row r="15" spans="1:23" ht="12.95" customHeight="1" thickBot="1">
      <c r="A15" s="883"/>
      <c r="B15" s="3"/>
      <c r="C15" s="4" t="s">
        <v>11</v>
      </c>
      <c r="D15" s="5" t="s">
        <v>24</v>
      </c>
      <c r="E15" s="52"/>
      <c r="F15" s="50"/>
      <c r="G15" s="50"/>
      <c r="H15" s="5">
        <v>48</v>
      </c>
      <c r="I15" s="50"/>
      <c r="J15" s="50"/>
      <c r="K15" s="5">
        <v>39</v>
      </c>
      <c r="L15" s="856"/>
    </row>
    <row r="16" spans="1:23" ht="46.5" thickBot="1">
      <c r="A16" s="883"/>
      <c r="B16" s="6" t="s">
        <v>155</v>
      </c>
      <c r="C16" s="130" t="s">
        <v>15</v>
      </c>
      <c r="D16" s="7"/>
      <c r="E16" s="52"/>
      <c r="F16" s="52"/>
      <c r="G16" s="52"/>
      <c r="H16" s="149" t="s">
        <v>639</v>
      </c>
      <c r="I16" s="52"/>
      <c r="J16" s="52"/>
      <c r="K16" s="8"/>
      <c r="L16" s="856"/>
    </row>
    <row r="17" spans="1:12" ht="12" thickBot="1">
      <c r="A17" s="883"/>
      <c r="B17" s="6"/>
      <c r="C17" s="9"/>
      <c r="D17" s="818" t="s">
        <v>16</v>
      </c>
      <c r="E17" s="819"/>
      <c r="F17" s="819"/>
      <c r="G17" s="819"/>
      <c r="H17" s="819"/>
      <c r="I17" s="819"/>
      <c r="J17" s="819"/>
      <c r="K17" s="820"/>
      <c r="L17" s="856"/>
    </row>
    <row r="18" spans="1:12" ht="12" thickBot="1">
      <c r="A18" s="883"/>
      <c r="B18" s="10"/>
      <c r="C18" s="11"/>
      <c r="D18" s="821" t="s">
        <v>22</v>
      </c>
      <c r="E18" s="822"/>
      <c r="F18" s="822"/>
      <c r="G18" s="822"/>
      <c r="H18" s="822"/>
      <c r="I18" s="822"/>
      <c r="J18" s="822"/>
      <c r="K18" s="823"/>
      <c r="L18" s="856"/>
    </row>
    <row r="19" spans="1:12" ht="23.45" thickBot="1">
      <c r="A19" s="883"/>
      <c r="B19" s="1" t="s">
        <v>27</v>
      </c>
      <c r="C19" s="1"/>
      <c r="D19" s="2" t="s">
        <v>292</v>
      </c>
      <c r="E19" s="2" t="s">
        <v>293</v>
      </c>
      <c r="F19" s="2" t="s">
        <v>294</v>
      </c>
      <c r="G19" s="2" t="s">
        <v>295</v>
      </c>
      <c r="H19" s="2" t="s">
        <v>296</v>
      </c>
      <c r="I19" s="2" t="s">
        <v>297</v>
      </c>
      <c r="J19" s="2" t="s">
        <v>298</v>
      </c>
      <c r="K19" s="2" t="s">
        <v>145</v>
      </c>
      <c r="L19" s="856"/>
    </row>
    <row r="20" spans="1:12" ht="12" thickBot="1">
      <c r="A20" s="883"/>
      <c r="B20" s="3" t="s">
        <v>156</v>
      </c>
      <c r="C20" s="4" t="s">
        <v>11</v>
      </c>
      <c r="D20" s="47">
        <v>0.37</v>
      </c>
      <c r="E20" s="52"/>
      <c r="F20" s="50"/>
      <c r="G20" s="50"/>
      <c r="H20" s="47">
        <v>0.31</v>
      </c>
      <c r="I20" s="50"/>
      <c r="J20" s="50"/>
      <c r="K20" s="47">
        <v>0.27</v>
      </c>
      <c r="L20" s="856"/>
    </row>
    <row r="21" spans="1:12" ht="46.5" thickBot="1">
      <c r="A21" s="883"/>
      <c r="B21" s="6"/>
      <c r="C21" s="130" t="s">
        <v>15</v>
      </c>
      <c r="D21" s="7"/>
      <c r="E21" s="52"/>
      <c r="F21" s="52"/>
      <c r="G21" s="52"/>
      <c r="H21" s="149" t="s">
        <v>639</v>
      </c>
      <c r="I21" s="52"/>
      <c r="J21" s="52"/>
      <c r="K21" s="8"/>
      <c r="L21" s="856"/>
    </row>
    <row r="22" spans="1:12" ht="12" thickBot="1">
      <c r="A22" s="883"/>
      <c r="B22" s="6"/>
      <c r="C22" s="9"/>
      <c r="D22" s="818" t="s">
        <v>16</v>
      </c>
      <c r="E22" s="819"/>
      <c r="F22" s="819"/>
      <c r="G22" s="819"/>
      <c r="H22" s="819"/>
      <c r="I22" s="819"/>
      <c r="J22" s="819"/>
      <c r="K22" s="820"/>
      <c r="L22" s="856"/>
    </row>
    <row r="23" spans="1:12" ht="12" thickBot="1">
      <c r="A23" s="883"/>
      <c r="B23" s="10"/>
      <c r="C23" s="11"/>
      <c r="D23" s="821" t="s">
        <v>30</v>
      </c>
      <c r="E23" s="822"/>
      <c r="F23" s="822"/>
      <c r="G23" s="822"/>
      <c r="H23" s="822"/>
      <c r="I23" s="822"/>
      <c r="J23" s="822"/>
      <c r="K23" s="823"/>
      <c r="L23" s="857"/>
    </row>
    <row r="24" spans="1:12" ht="23.45" thickBot="1">
      <c r="A24" s="883"/>
      <c r="B24" s="197" t="s">
        <v>31</v>
      </c>
      <c r="C24" s="198"/>
      <c r="D24" s="199" t="s">
        <v>5</v>
      </c>
      <c r="E24" s="199" t="s">
        <v>293</v>
      </c>
      <c r="F24" s="199" t="s">
        <v>299</v>
      </c>
      <c r="G24" s="199" t="s">
        <v>300</v>
      </c>
      <c r="H24" s="199" t="s">
        <v>301</v>
      </c>
      <c r="I24" s="199" t="s">
        <v>302</v>
      </c>
      <c r="J24" s="199" t="s">
        <v>303</v>
      </c>
      <c r="K24" s="199" t="s">
        <v>145</v>
      </c>
      <c r="L24" s="855"/>
    </row>
    <row r="25" spans="1:12" ht="46.5" thickBot="1">
      <c r="A25" s="883"/>
      <c r="B25" s="209" t="s">
        <v>397</v>
      </c>
      <c r="C25" s="210" t="s">
        <v>11</v>
      </c>
      <c r="D25" s="289" t="s">
        <v>398</v>
      </c>
      <c r="E25" s="200" t="s">
        <v>13</v>
      </c>
      <c r="F25" s="201"/>
      <c r="G25" s="201"/>
      <c r="H25" s="201"/>
      <c r="I25" s="289" t="s">
        <v>640</v>
      </c>
      <c r="J25" s="211" t="s">
        <v>13</v>
      </c>
      <c r="K25" s="211" t="s">
        <v>13</v>
      </c>
      <c r="L25" s="856"/>
    </row>
    <row r="26" spans="1:12" ht="12.6" thickBot="1">
      <c r="A26" s="883"/>
      <c r="B26" s="202"/>
      <c r="C26" s="203" t="s">
        <v>15</v>
      </c>
      <c r="D26" s="204"/>
      <c r="E26" s="205"/>
      <c r="F26" s="205"/>
      <c r="G26" s="205"/>
      <c r="H26" s="205"/>
      <c r="I26" s="205"/>
      <c r="J26" s="205"/>
      <c r="K26" s="205"/>
      <c r="L26" s="856"/>
    </row>
    <row r="27" spans="1:12" ht="12.6" thickBot="1">
      <c r="A27" s="883"/>
      <c r="B27" s="202"/>
      <c r="C27" s="206"/>
      <c r="D27" s="866" t="s">
        <v>36</v>
      </c>
      <c r="E27" s="867"/>
      <c r="F27" s="867"/>
      <c r="G27" s="867"/>
      <c r="H27" s="867"/>
      <c r="I27" s="867"/>
      <c r="J27" s="867"/>
      <c r="K27" s="868"/>
      <c r="L27" s="856"/>
    </row>
    <row r="28" spans="1:12" ht="12.6" thickBot="1">
      <c r="A28" s="883"/>
      <c r="B28" s="207"/>
      <c r="C28" s="208"/>
      <c r="D28" s="869" t="s">
        <v>37</v>
      </c>
      <c r="E28" s="870"/>
      <c r="F28" s="870"/>
      <c r="G28" s="870"/>
      <c r="H28" s="870"/>
      <c r="I28" s="870"/>
      <c r="J28" s="870"/>
      <c r="K28" s="871"/>
      <c r="L28" s="856"/>
    </row>
    <row r="29" spans="1:12" ht="12" hidden="1" thickBot="1">
      <c r="A29" s="45"/>
      <c r="B29" s="1" t="s">
        <v>38</v>
      </c>
      <c r="C29" s="1"/>
      <c r="D29" s="2" t="s">
        <v>5</v>
      </c>
      <c r="E29" s="2"/>
      <c r="F29" s="2"/>
      <c r="G29" s="2" t="s">
        <v>7</v>
      </c>
      <c r="H29" s="2"/>
      <c r="I29" s="2"/>
      <c r="J29" s="2"/>
      <c r="K29" s="2" t="s">
        <v>39</v>
      </c>
      <c r="L29" s="856"/>
    </row>
    <row r="30" spans="1:12" ht="12" hidden="1" thickBot="1">
      <c r="A30" s="45"/>
      <c r="B30" s="3"/>
      <c r="C30" s="4" t="s">
        <v>11</v>
      </c>
      <c r="D30" s="5"/>
      <c r="E30" s="5"/>
      <c r="F30" s="5"/>
      <c r="G30" s="5"/>
      <c r="H30" s="5"/>
      <c r="I30" s="5"/>
      <c r="J30" s="5"/>
      <c r="K30" s="5"/>
      <c r="L30" s="856"/>
    </row>
    <row r="31" spans="1:12" ht="12" hidden="1" thickBot="1">
      <c r="A31" s="45"/>
      <c r="B31" s="6"/>
      <c r="C31" s="130" t="s">
        <v>15</v>
      </c>
      <c r="D31" s="7"/>
      <c r="E31" s="8"/>
      <c r="F31" s="8"/>
      <c r="G31" s="8"/>
      <c r="H31" s="8"/>
      <c r="I31" s="8"/>
      <c r="J31" s="8"/>
      <c r="K31" s="8"/>
      <c r="L31" s="856"/>
    </row>
    <row r="32" spans="1:12" ht="12" hidden="1" thickBot="1">
      <c r="A32" s="6"/>
      <c r="B32" s="6"/>
      <c r="C32" s="9"/>
      <c r="D32" s="818" t="s">
        <v>36</v>
      </c>
      <c r="E32" s="819"/>
      <c r="F32" s="819"/>
      <c r="G32" s="819"/>
      <c r="H32" s="819"/>
      <c r="I32" s="819"/>
      <c r="J32" s="819"/>
      <c r="K32" s="820"/>
      <c r="L32" s="856"/>
    </row>
    <row r="33" spans="1:12" ht="12" hidden="1" thickBot="1">
      <c r="A33" s="10"/>
      <c r="B33" s="10"/>
      <c r="C33" s="11"/>
      <c r="D33" s="825"/>
      <c r="E33" s="827"/>
      <c r="F33" s="827"/>
      <c r="G33" s="827"/>
      <c r="H33" s="827"/>
      <c r="I33" s="827"/>
      <c r="J33" s="827"/>
      <c r="K33" s="826"/>
      <c r="L33" s="857"/>
    </row>
    <row r="34" spans="1:12" ht="12" hidden="1" thickBot="1">
      <c r="A34" s="12"/>
      <c r="B34" s="12"/>
      <c r="C34" s="12"/>
      <c r="D34" s="12"/>
      <c r="E34" s="12"/>
      <c r="F34" s="12"/>
      <c r="G34" s="12"/>
      <c r="H34" s="12"/>
      <c r="I34" s="12"/>
      <c r="J34" s="12"/>
      <c r="K34" s="12"/>
      <c r="L34" s="12"/>
    </row>
    <row r="35" spans="1:12" ht="12" hidden="1" thickBot="1">
      <c r="A35" s="12"/>
      <c r="B35" s="12"/>
      <c r="C35" s="12"/>
      <c r="D35" s="12"/>
      <c r="E35" s="12"/>
      <c r="F35" s="12"/>
      <c r="G35" s="12"/>
      <c r="H35" s="12"/>
      <c r="I35" s="12"/>
      <c r="J35" s="12"/>
      <c r="K35" s="12"/>
      <c r="L35" s="12"/>
    </row>
    <row r="36" spans="1:12" ht="23.45" thickBot="1">
      <c r="A36" s="13" t="s">
        <v>40</v>
      </c>
      <c r="B36" s="14" t="s">
        <v>41</v>
      </c>
      <c r="C36" s="14"/>
      <c r="D36" s="2" t="s">
        <v>292</v>
      </c>
      <c r="E36" s="77" t="s">
        <v>293</v>
      </c>
      <c r="F36" s="2" t="s">
        <v>294</v>
      </c>
      <c r="G36" s="2" t="s">
        <v>295</v>
      </c>
      <c r="H36" s="2" t="s">
        <v>296</v>
      </c>
      <c r="I36" s="2" t="s">
        <v>297</v>
      </c>
      <c r="J36" s="2" t="s">
        <v>298</v>
      </c>
      <c r="K36" s="2" t="s">
        <v>145</v>
      </c>
      <c r="L36" s="49" t="s">
        <v>43</v>
      </c>
    </row>
    <row r="37" spans="1:12" ht="23.45" thickBot="1">
      <c r="A37" s="882" t="s">
        <v>44</v>
      </c>
      <c r="B37" s="3" t="s">
        <v>305</v>
      </c>
      <c r="C37" s="4" t="s">
        <v>11</v>
      </c>
      <c r="D37" s="47">
        <v>0.26</v>
      </c>
      <c r="E37" s="67"/>
      <c r="F37" s="47">
        <v>0.34</v>
      </c>
      <c r="G37" s="47">
        <v>0.42</v>
      </c>
      <c r="H37" s="47">
        <v>0.49</v>
      </c>
      <c r="I37" s="47">
        <v>0.56999999999999995</v>
      </c>
      <c r="J37" s="47">
        <v>0.65</v>
      </c>
      <c r="K37" s="47">
        <v>0.65</v>
      </c>
      <c r="L37" s="853" t="s">
        <v>745</v>
      </c>
    </row>
    <row r="38" spans="1:12" ht="46.5" thickBot="1">
      <c r="A38" s="883"/>
      <c r="B38" s="6"/>
      <c r="C38" s="130" t="s">
        <v>15</v>
      </c>
      <c r="D38" s="7"/>
      <c r="E38" s="69"/>
      <c r="F38" s="321" t="s">
        <v>642</v>
      </c>
      <c r="G38" s="322" t="s">
        <v>643</v>
      </c>
      <c r="H38" s="8"/>
      <c r="I38" s="8"/>
      <c r="J38" s="8"/>
      <c r="K38" s="8"/>
      <c r="L38" s="853"/>
    </row>
    <row r="39" spans="1:12" ht="12" thickBot="1">
      <c r="A39" s="883"/>
      <c r="B39" s="6"/>
      <c r="C39" s="9"/>
      <c r="D39" s="818" t="s">
        <v>36</v>
      </c>
      <c r="E39" s="819"/>
      <c r="F39" s="819"/>
      <c r="G39" s="819"/>
      <c r="H39" s="819"/>
      <c r="I39" s="819"/>
      <c r="J39" s="819"/>
      <c r="K39" s="820"/>
      <c r="L39" s="853"/>
    </row>
    <row r="40" spans="1:12" ht="12" thickBot="1">
      <c r="A40" s="883"/>
      <c r="B40" s="10"/>
      <c r="C40" s="11"/>
      <c r="D40" s="131"/>
      <c r="E40" s="123"/>
      <c r="F40" s="123"/>
      <c r="G40" s="825" t="s">
        <v>307</v>
      </c>
      <c r="H40" s="827"/>
      <c r="I40" s="827"/>
      <c r="J40" s="827"/>
      <c r="K40" s="826"/>
      <c r="L40" s="853"/>
    </row>
    <row r="41" spans="1:12" ht="23.45" thickBot="1">
      <c r="A41" s="883"/>
      <c r="B41" s="1" t="s">
        <v>48</v>
      </c>
      <c r="C41" s="1"/>
      <c r="D41" s="2" t="s">
        <v>292</v>
      </c>
      <c r="E41" s="77" t="s">
        <v>293</v>
      </c>
      <c r="F41" s="2" t="s">
        <v>294</v>
      </c>
      <c r="G41" s="2" t="s">
        <v>295</v>
      </c>
      <c r="H41" s="2" t="s">
        <v>296</v>
      </c>
      <c r="I41" s="2" t="s">
        <v>297</v>
      </c>
      <c r="J41" s="2" t="s">
        <v>298</v>
      </c>
      <c r="K41" s="2" t="s">
        <v>145</v>
      </c>
      <c r="L41" s="853"/>
    </row>
    <row r="42" spans="1:12" ht="12" thickBot="1">
      <c r="A42" s="883"/>
      <c r="B42" s="3" t="s">
        <v>308</v>
      </c>
      <c r="C42" s="4" t="s">
        <v>11</v>
      </c>
      <c r="D42" s="47">
        <v>0.39</v>
      </c>
      <c r="E42" s="66"/>
      <c r="F42" s="50"/>
      <c r="G42" s="50"/>
      <c r="H42" s="47">
        <v>0.51</v>
      </c>
      <c r="I42" s="50"/>
      <c r="J42" s="50"/>
      <c r="K42" s="47">
        <v>0.65</v>
      </c>
      <c r="L42" s="853"/>
    </row>
    <row r="43" spans="1:12" ht="12" thickBot="1">
      <c r="A43" s="883"/>
      <c r="B43" s="6"/>
      <c r="C43" s="130" t="s">
        <v>15</v>
      </c>
      <c r="D43" s="7"/>
      <c r="E43" s="69"/>
      <c r="F43" s="69"/>
      <c r="G43" s="52"/>
      <c r="H43" s="8"/>
      <c r="I43" s="52"/>
      <c r="J43" s="52"/>
      <c r="K43" s="8"/>
      <c r="L43" s="853"/>
    </row>
    <row r="44" spans="1:12" ht="12" thickBot="1">
      <c r="A44" s="883"/>
      <c r="B44" s="6"/>
      <c r="C44" s="9"/>
      <c r="D44" s="818" t="s">
        <v>36</v>
      </c>
      <c r="E44" s="819"/>
      <c r="F44" s="819"/>
      <c r="G44" s="819"/>
      <c r="H44" s="819"/>
      <c r="I44" s="819"/>
      <c r="J44" s="819"/>
      <c r="K44" s="820"/>
      <c r="L44" s="853"/>
    </row>
    <row r="45" spans="1:12" ht="12" thickBot="1">
      <c r="A45" s="883"/>
      <c r="B45" s="10"/>
      <c r="C45" s="11"/>
      <c r="D45" s="821" t="s">
        <v>47</v>
      </c>
      <c r="E45" s="822"/>
      <c r="F45" s="822"/>
      <c r="G45" s="822"/>
      <c r="H45" s="822"/>
      <c r="I45" s="822"/>
      <c r="J45" s="822"/>
      <c r="K45" s="823"/>
      <c r="L45" s="853"/>
    </row>
    <row r="46" spans="1:12" ht="23.45" thickBot="1">
      <c r="A46" s="883"/>
      <c r="B46" s="14" t="s">
        <v>50</v>
      </c>
      <c r="C46" s="14"/>
      <c r="D46" s="15" t="s">
        <v>400</v>
      </c>
      <c r="E46" s="77" t="s">
        <v>293</v>
      </c>
      <c r="F46" s="2" t="s">
        <v>294</v>
      </c>
      <c r="G46" s="2" t="s">
        <v>295</v>
      </c>
      <c r="H46" s="2" t="s">
        <v>296</v>
      </c>
      <c r="I46" s="2" t="s">
        <v>297</v>
      </c>
      <c r="J46" s="2" t="s">
        <v>298</v>
      </c>
      <c r="K46" s="2" t="s">
        <v>145</v>
      </c>
      <c r="L46" s="853"/>
    </row>
    <row r="47" spans="1:12" ht="12" thickBot="1">
      <c r="A47" s="883"/>
      <c r="B47" s="3" t="s">
        <v>401</v>
      </c>
      <c r="C47" s="4" t="s">
        <v>11</v>
      </c>
      <c r="D47" s="47">
        <v>0.71</v>
      </c>
      <c r="E47" s="67"/>
      <c r="F47" s="47">
        <v>0.9</v>
      </c>
      <c r="G47" s="47">
        <v>0.91</v>
      </c>
      <c r="H47" s="47">
        <v>0.92</v>
      </c>
      <c r="I47" s="47">
        <v>0.92</v>
      </c>
      <c r="J47" s="47">
        <v>0.93</v>
      </c>
      <c r="K47" s="47">
        <v>0.95</v>
      </c>
      <c r="L47" s="853"/>
    </row>
    <row r="48" spans="1:12" ht="46.5" thickBot="1">
      <c r="A48" s="883"/>
      <c r="B48" s="6"/>
      <c r="C48" s="130" t="s">
        <v>15</v>
      </c>
      <c r="D48" s="7"/>
      <c r="E48" s="65"/>
      <c r="F48" s="324" t="s">
        <v>309</v>
      </c>
      <c r="G48" s="323" t="s">
        <v>644</v>
      </c>
      <c r="H48" s="8"/>
      <c r="I48" s="8"/>
      <c r="J48" s="8"/>
      <c r="K48" s="8"/>
      <c r="L48" s="853"/>
    </row>
    <row r="49" spans="1:12" ht="12" thickBot="1">
      <c r="A49" s="883"/>
      <c r="B49" s="6"/>
      <c r="C49" s="9"/>
      <c r="D49" s="818" t="s">
        <v>36</v>
      </c>
      <c r="E49" s="819"/>
      <c r="F49" s="819"/>
      <c r="G49" s="819"/>
      <c r="H49" s="819"/>
      <c r="I49" s="819"/>
      <c r="J49" s="819"/>
      <c r="K49" s="820"/>
      <c r="L49" s="853"/>
    </row>
    <row r="50" spans="1:12" ht="12" thickBot="1">
      <c r="A50" s="883"/>
      <c r="B50" s="10"/>
      <c r="C50" s="11"/>
      <c r="D50" s="821" t="s">
        <v>402</v>
      </c>
      <c r="E50" s="822"/>
      <c r="F50" s="822"/>
      <c r="G50" s="822"/>
      <c r="H50" s="822"/>
      <c r="I50" s="822"/>
      <c r="J50" s="822"/>
      <c r="K50" s="823"/>
      <c r="L50" s="853"/>
    </row>
    <row r="51" spans="1:12" ht="23.45" thickBot="1">
      <c r="A51" s="883"/>
      <c r="B51" s="1" t="s">
        <v>52</v>
      </c>
      <c r="C51" s="1"/>
      <c r="D51" s="2" t="s">
        <v>400</v>
      </c>
      <c r="E51" s="77" t="s">
        <v>293</v>
      </c>
      <c r="F51" s="2" t="s">
        <v>294</v>
      </c>
      <c r="G51" s="2" t="s">
        <v>295</v>
      </c>
      <c r="H51" s="2" t="s">
        <v>296</v>
      </c>
      <c r="I51" s="2" t="s">
        <v>297</v>
      </c>
      <c r="J51" s="2" t="s">
        <v>298</v>
      </c>
      <c r="K51" s="2" t="s">
        <v>145</v>
      </c>
      <c r="L51" s="853"/>
    </row>
    <row r="52" spans="1:12" ht="12" thickBot="1">
      <c r="A52" s="883"/>
      <c r="B52" s="3" t="s">
        <v>163</v>
      </c>
      <c r="C52" s="4" t="s">
        <v>11</v>
      </c>
      <c r="D52" s="48">
        <v>0.108</v>
      </c>
      <c r="E52" s="64">
        <v>0.108</v>
      </c>
      <c r="F52" s="69"/>
      <c r="G52" s="47">
        <v>0.11</v>
      </c>
      <c r="H52" s="47">
        <v>0.12</v>
      </c>
      <c r="I52" s="47">
        <v>0.13</v>
      </c>
      <c r="J52" s="47">
        <v>0.14000000000000001</v>
      </c>
      <c r="K52" s="47">
        <v>0.15</v>
      </c>
      <c r="L52" s="853"/>
    </row>
    <row r="53" spans="1:12" ht="69.599999999999994" customHeight="1" thickBot="1">
      <c r="A53" s="883"/>
      <c r="B53" s="6" t="s">
        <v>403</v>
      </c>
      <c r="C53" s="130" t="s">
        <v>15</v>
      </c>
      <c r="D53" s="7"/>
      <c r="E53" s="65"/>
      <c r="F53" s="69"/>
      <c r="G53" s="323" t="s">
        <v>645</v>
      </c>
      <c r="H53" s="8"/>
      <c r="I53" s="8"/>
      <c r="J53" s="8"/>
      <c r="K53" s="8"/>
      <c r="L53" s="853"/>
    </row>
    <row r="54" spans="1:12" ht="12" thickBot="1">
      <c r="A54" s="883"/>
      <c r="B54" s="6"/>
      <c r="C54" s="9"/>
      <c r="D54" s="818" t="s">
        <v>36</v>
      </c>
      <c r="E54" s="819"/>
      <c r="F54" s="819"/>
      <c r="G54" s="819"/>
      <c r="H54" s="819"/>
      <c r="I54" s="819"/>
      <c r="J54" s="819"/>
      <c r="K54" s="820"/>
      <c r="L54" s="853"/>
    </row>
    <row r="55" spans="1:12" ht="12" thickBot="1">
      <c r="A55" s="883"/>
      <c r="B55" s="10"/>
      <c r="C55" s="11"/>
      <c r="D55" s="821" t="s">
        <v>404</v>
      </c>
      <c r="E55" s="822"/>
      <c r="F55" s="822"/>
      <c r="G55" s="822"/>
      <c r="H55" s="822"/>
      <c r="I55" s="822"/>
      <c r="J55" s="822"/>
      <c r="K55" s="823"/>
      <c r="L55" s="853"/>
    </row>
    <row r="56" spans="1:12" ht="23.45" thickBot="1">
      <c r="A56" s="883"/>
      <c r="B56" s="14" t="s">
        <v>55</v>
      </c>
      <c r="C56" s="14"/>
      <c r="D56" s="15" t="s">
        <v>400</v>
      </c>
      <c r="E56" s="77" t="s">
        <v>293</v>
      </c>
      <c r="F56" s="2" t="s">
        <v>294</v>
      </c>
      <c r="G56" s="2" t="s">
        <v>295</v>
      </c>
      <c r="H56" s="2" t="s">
        <v>296</v>
      </c>
      <c r="I56" s="2" t="s">
        <v>297</v>
      </c>
      <c r="J56" s="2" t="s">
        <v>298</v>
      </c>
      <c r="K56" s="2" t="s">
        <v>145</v>
      </c>
      <c r="L56" s="853"/>
    </row>
    <row r="57" spans="1:12" ht="46.5" thickBot="1">
      <c r="A57" s="883"/>
      <c r="B57" s="882" t="s">
        <v>405</v>
      </c>
      <c r="C57" s="4" t="s">
        <v>11</v>
      </c>
      <c r="D57" s="5" t="s">
        <v>406</v>
      </c>
      <c r="E57" s="170" t="s">
        <v>57</v>
      </c>
      <c r="F57" s="69"/>
      <c r="G57" s="5">
        <v>0</v>
      </c>
      <c r="H57" s="354">
        <v>0.7</v>
      </c>
      <c r="I57" s="8" t="s">
        <v>407</v>
      </c>
      <c r="J57" s="8" t="s">
        <v>407</v>
      </c>
      <c r="K57" s="8" t="s">
        <v>407</v>
      </c>
      <c r="L57" s="853"/>
    </row>
    <row r="58" spans="1:12" ht="46.5" thickBot="1">
      <c r="A58" s="883"/>
      <c r="B58" s="883"/>
      <c r="C58" s="130" t="s">
        <v>15</v>
      </c>
      <c r="D58" s="7"/>
      <c r="E58" s="65"/>
      <c r="F58" s="322" t="s">
        <v>646</v>
      </c>
      <c r="G58" s="323" t="s">
        <v>647</v>
      </c>
      <c r="H58" s="8"/>
      <c r="I58" s="8"/>
      <c r="J58" s="8"/>
      <c r="K58" s="8"/>
      <c r="L58" s="853"/>
    </row>
    <row r="59" spans="1:12" ht="12" thickBot="1">
      <c r="A59" s="883"/>
      <c r="B59" s="883"/>
      <c r="C59" s="9"/>
      <c r="D59" s="818" t="s">
        <v>36</v>
      </c>
      <c r="E59" s="819"/>
      <c r="F59" s="819"/>
      <c r="G59" s="819"/>
      <c r="H59" s="819"/>
      <c r="I59" s="819"/>
      <c r="J59" s="819"/>
      <c r="K59" s="820"/>
      <c r="L59" s="853"/>
    </row>
    <row r="60" spans="1:12" ht="12" thickBot="1">
      <c r="A60" s="6"/>
      <c r="B60" s="884"/>
      <c r="C60" s="11"/>
      <c r="D60" s="821" t="s">
        <v>408</v>
      </c>
      <c r="E60" s="822"/>
      <c r="F60" s="822"/>
      <c r="G60" s="822"/>
      <c r="H60" s="822"/>
      <c r="I60" s="822"/>
      <c r="J60" s="822"/>
      <c r="K60" s="823"/>
      <c r="L60" s="853"/>
    </row>
    <row r="61" spans="1:12" ht="12" thickBot="1">
      <c r="A61" s="828" t="s">
        <v>648</v>
      </c>
      <c r="B61" s="127" t="s">
        <v>649</v>
      </c>
      <c r="C61" s="127"/>
      <c r="D61" s="132" t="s">
        <v>61</v>
      </c>
      <c r="E61" s="132"/>
      <c r="F61" s="132"/>
      <c r="G61" s="132" t="s">
        <v>63</v>
      </c>
      <c r="H61" s="18"/>
      <c r="I61" s="18"/>
      <c r="J61" s="18"/>
      <c r="K61" s="832" t="s">
        <v>410</v>
      </c>
      <c r="L61" s="860"/>
    </row>
    <row r="62" spans="1:12" ht="12" thickBot="1">
      <c r="A62" s="829"/>
      <c r="B62" s="132"/>
      <c r="C62" s="132"/>
      <c r="D62" s="132"/>
      <c r="E62" s="132"/>
      <c r="F62" s="132"/>
      <c r="G62" s="132"/>
      <c r="H62" s="18"/>
      <c r="I62" s="18"/>
      <c r="J62" s="18"/>
      <c r="K62" s="832"/>
      <c r="L62" s="833"/>
    </row>
    <row r="63" spans="1:12" ht="12" thickBot="1">
      <c r="A63" s="828" t="s">
        <v>411</v>
      </c>
      <c r="B63" s="126" t="s">
        <v>412</v>
      </c>
      <c r="C63" s="17"/>
      <c r="D63" s="834"/>
      <c r="E63" s="835"/>
      <c r="F63" s="835"/>
      <c r="G63" s="835"/>
      <c r="H63" s="835"/>
      <c r="I63" s="835"/>
      <c r="J63" s="835"/>
      <c r="K63" s="835"/>
      <c r="L63" s="836"/>
    </row>
    <row r="64" spans="1:12" ht="23.45" thickBot="1">
      <c r="A64" s="829"/>
      <c r="B64" s="132" t="s">
        <v>413</v>
      </c>
      <c r="C64" s="18"/>
      <c r="D64" s="837"/>
      <c r="E64" s="838"/>
      <c r="F64" s="838"/>
      <c r="G64" s="838"/>
      <c r="H64" s="838"/>
      <c r="I64" s="838"/>
      <c r="J64" s="838"/>
      <c r="K64" s="838"/>
      <c r="L64" s="839"/>
    </row>
    <row r="65" spans="1:12" ht="12" thickBot="1">
      <c r="A65" s="12"/>
      <c r="B65" s="12"/>
      <c r="C65" s="12"/>
      <c r="D65" s="12"/>
      <c r="E65" s="12"/>
      <c r="F65" s="12"/>
      <c r="G65" s="12"/>
      <c r="H65" s="12"/>
      <c r="I65" s="12"/>
      <c r="J65" s="12"/>
      <c r="K65" s="12"/>
      <c r="L65" s="12"/>
    </row>
    <row r="66" spans="1:12" ht="12" hidden="1" thickBot="1">
      <c r="A66" s="12"/>
      <c r="B66" s="12"/>
      <c r="C66" s="12"/>
      <c r="D66" s="12"/>
      <c r="E66" s="12"/>
      <c r="F66" s="12"/>
      <c r="G66" s="12"/>
      <c r="H66" s="12"/>
      <c r="I66" s="12"/>
      <c r="J66" s="12"/>
      <c r="K66" s="12"/>
      <c r="L66" s="12"/>
    </row>
    <row r="67" spans="1:12" ht="12" hidden="1" thickBot="1">
      <c r="A67" s="12"/>
      <c r="B67" s="12"/>
      <c r="C67" s="12"/>
      <c r="D67" s="12"/>
      <c r="E67" s="12"/>
      <c r="F67" s="12"/>
      <c r="G67" s="12"/>
      <c r="H67" s="12"/>
      <c r="I67" s="12"/>
      <c r="J67" s="12"/>
      <c r="K67" s="12"/>
      <c r="L67" s="12"/>
    </row>
    <row r="68" spans="1:12" ht="12" hidden="1" thickBot="1">
      <c r="A68" s="12"/>
      <c r="B68" s="12"/>
      <c r="C68" s="12"/>
      <c r="D68" s="12"/>
      <c r="E68" s="12"/>
      <c r="F68" s="12"/>
      <c r="G68" s="12"/>
      <c r="H68" s="12"/>
      <c r="I68" s="12"/>
      <c r="J68" s="12"/>
      <c r="K68" s="12"/>
      <c r="L68" s="12"/>
    </row>
    <row r="69" spans="1:12" ht="27.95" customHeight="1" thickBot="1">
      <c r="A69" s="13" t="s">
        <v>69</v>
      </c>
      <c r="B69" s="14" t="s">
        <v>70</v>
      </c>
      <c r="C69" s="58"/>
      <c r="D69" s="15" t="s">
        <v>400</v>
      </c>
      <c r="E69" s="102" t="s">
        <v>293</v>
      </c>
      <c r="F69" s="2" t="s">
        <v>294</v>
      </c>
      <c r="G69" s="2" t="s">
        <v>295</v>
      </c>
      <c r="H69" s="2" t="s">
        <v>296</v>
      </c>
      <c r="I69" s="2" t="s">
        <v>297</v>
      </c>
      <c r="J69" s="2" t="s">
        <v>298</v>
      </c>
      <c r="K69" s="2" t="s">
        <v>145</v>
      </c>
      <c r="L69" s="16" t="s">
        <v>43</v>
      </c>
    </row>
    <row r="70" spans="1:12" ht="230.45" customHeight="1" thickBot="1">
      <c r="A70" s="3" t="s">
        <v>746</v>
      </c>
      <c r="B70" s="3" t="s">
        <v>747</v>
      </c>
      <c r="C70" s="4" t="s">
        <v>11</v>
      </c>
      <c r="D70" s="5" t="s">
        <v>171</v>
      </c>
      <c r="E70" s="79" t="s">
        <v>320</v>
      </c>
      <c r="F70" s="8" t="s">
        <v>321</v>
      </c>
      <c r="G70" s="5" t="s">
        <v>652</v>
      </c>
      <c r="H70" s="5" t="s">
        <v>748</v>
      </c>
      <c r="I70" s="5" t="s">
        <v>749</v>
      </c>
      <c r="J70" s="5" t="s">
        <v>750</v>
      </c>
      <c r="K70" s="5" t="s">
        <v>750</v>
      </c>
      <c r="L70" s="852" t="s">
        <v>751</v>
      </c>
    </row>
    <row r="71" spans="1:12" ht="148.5" customHeight="1" thickBot="1">
      <c r="A71" s="851"/>
      <c r="B71" s="6"/>
      <c r="C71" s="130" t="s">
        <v>15</v>
      </c>
      <c r="D71" s="7"/>
      <c r="E71" s="8"/>
      <c r="F71" s="321" t="s">
        <v>323</v>
      </c>
      <c r="G71" s="325" t="s">
        <v>658</v>
      </c>
      <c r="H71" s="8"/>
      <c r="I71" s="8"/>
      <c r="J71" s="8"/>
      <c r="K71" s="8"/>
      <c r="L71" s="853"/>
    </row>
    <row r="72" spans="1:12" ht="12" thickBot="1">
      <c r="A72" s="851"/>
      <c r="B72" s="6"/>
      <c r="C72" s="818" t="s">
        <v>36</v>
      </c>
      <c r="D72" s="819"/>
      <c r="E72" s="819"/>
      <c r="F72" s="819"/>
      <c r="G72" s="819"/>
      <c r="H72" s="819"/>
      <c r="I72" s="819"/>
      <c r="J72" s="819"/>
      <c r="K72" s="820"/>
      <c r="L72" s="76"/>
    </row>
    <row r="73" spans="1:12" ht="16.5" customHeight="1" thickBot="1">
      <c r="A73" s="851"/>
      <c r="B73" s="10"/>
      <c r="C73" s="821" t="s">
        <v>414</v>
      </c>
      <c r="D73" s="822"/>
      <c r="E73" s="822"/>
      <c r="F73" s="822"/>
      <c r="G73" s="822"/>
      <c r="H73" s="822"/>
      <c r="I73" s="822"/>
      <c r="J73" s="822"/>
      <c r="K73" s="823"/>
      <c r="L73" s="76"/>
    </row>
    <row r="74" spans="1:12" ht="23.45" customHeight="1" thickBot="1">
      <c r="A74" s="851"/>
      <c r="B74" s="1" t="s">
        <v>78</v>
      </c>
      <c r="C74" s="1"/>
      <c r="D74" s="2" t="s">
        <v>400</v>
      </c>
      <c r="E74" s="77" t="s">
        <v>293</v>
      </c>
      <c r="F74" s="2" t="s">
        <v>294</v>
      </c>
      <c r="G74" s="2" t="s">
        <v>295</v>
      </c>
      <c r="H74" s="2" t="s">
        <v>296</v>
      </c>
      <c r="I74" s="2" t="s">
        <v>297</v>
      </c>
      <c r="J74" s="2" t="s">
        <v>298</v>
      </c>
      <c r="K74" s="2" t="s">
        <v>145</v>
      </c>
      <c r="L74" s="840" t="s">
        <v>752</v>
      </c>
    </row>
    <row r="75" spans="1:12" ht="23.45" thickBot="1">
      <c r="A75" s="851"/>
      <c r="B75" s="3" t="s">
        <v>753</v>
      </c>
      <c r="C75" s="20" t="s">
        <v>11</v>
      </c>
      <c r="D75" s="5" t="s">
        <v>178</v>
      </c>
      <c r="E75" s="346" t="s">
        <v>326</v>
      </c>
      <c r="F75" s="8" t="s">
        <v>179</v>
      </c>
      <c r="G75" s="5" t="s">
        <v>180</v>
      </c>
      <c r="H75" s="80" t="s">
        <v>181</v>
      </c>
      <c r="I75" s="80" t="s">
        <v>182</v>
      </c>
      <c r="J75" s="80" t="s">
        <v>183</v>
      </c>
      <c r="K75" s="80" t="s">
        <v>181</v>
      </c>
      <c r="L75" s="841"/>
    </row>
    <row r="76" spans="1:12" ht="126.95" thickBot="1">
      <c r="A76" s="851"/>
      <c r="B76" s="6"/>
      <c r="C76" s="4" t="s">
        <v>15</v>
      </c>
      <c r="D76" s="21"/>
      <c r="E76" s="8"/>
      <c r="F76" s="322" t="s">
        <v>417</v>
      </c>
      <c r="G76" s="322" t="s">
        <v>661</v>
      </c>
      <c r="H76" s="8"/>
      <c r="I76" s="8"/>
      <c r="J76" s="8"/>
      <c r="K76" s="8"/>
      <c r="L76" s="841"/>
    </row>
    <row r="77" spans="1:12" ht="12" thickBot="1">
      <c r="A77" s="851"/>
      <c r="B77" s="6"/>
      <c r="C77" s="818" t="s">
        <v>36</v>
      </c>
      <c r="D77" s="819"/>
      <c r="E77" s="819"/>
      <c r="F77" s="819"/>
      <c r="G77" s="819"/>
      <c r="H77" s="819"/>
      <c r="I77" s="819"/>
      <c r="J77" s="819"/>
      <c r="K77" s="820"/>
      <c r="L77" s="841"/>
    </row>
    <row r="78" spans="1:12" ht="12" thickBot="1">
      <c r="A78" s="851"/>
      <c r="B78" s="10"/>
      <c r="C78" s="821" t="s">
        <v>418</v>
      </c>
      <c r="D78" s="822"/>
      <c r="E78" s="822"/>
      <c r="F78" s="822"/>
      <c r="G78" s="822"/>
      <c r="H78" s="822"/>
      <c r="I78" s="822"/>
      <c r="J78" s="822"/>
      <c r="K78" s="823"/>
      <c r="L78" s="842"/>
    </row>
    <row r="79" spans="1:12" ht="23.45" customHeight="1" thickBot="1">
      <c r="A79" s="851"/>
      <c r="B79" s="1" t="s">
        <v>85</v>
      </c>
      <c r="C79" s="1"/>
      <c r="D79" s="2" t="s">
        <v>400</v>
      </c>
      <c r="E79" s="77" t="s">
        <v>293</v>
      </c>
      <c r="F79" s="2" t="s">
        <v>294</v>
      </c>
      <c r="G79" s="2" t="s">
        <v>295</v>
      </c>
      <c r="H79" s="2" t="s">
        <v>296</v>
      </c>
      <c r="I79" s="2" t="s">
        <v>297</v>
      </c>
      <c r="J79" s="2" t="s">
        <v>298</v>
      </c>
      <c r="K79" s="2" t="s">
        <v>145</v>
      </c>
      <c r="L79" s="840" t="s">
        <v>754</v>
      </c>
    </row>
    <row r="80" spans="1:12" ht="83.1" customHeight="1" thickBot="1">
      <c r="A80" s="851"/>
      <c r="B80" s="3" t="s">
        <v>755</v>
      </c>
      <c r="C80" s="20" t="s">
        <v>11</v>
      </c>
      <c r="D80" s="5">
        <v>149</v>
      </c>
      <c r="E80" s="346" t="s">
        <v>326</v>
      </c>
      <c r="F80" s="8">
        <v>151</v>
      </c>
      <c r="G80" s="5">
        <v>160</v>
      </c>
      <c r="H80" s="5" t="s">
        <v>664</v>
      </c>
      <c r="I80" s="80" t="s">
        <v>665</v>
      </c>
      <c r="J80" s="80" t="s">
        <v>665</v>
      </c>
      <c r="K80" s="80" t="s">
        <v>665</v>
      </c>
      <c r="L80" s="841"/>
    </row>
    <row r="81" spans="1:12" ht="45.95" customHeight="1" thickBot="1">
      <c r="A81" s="851"/>
      <c r="B81" s="6"/>
      <c r="C81" s="4" t="s">
        <v>15</v>
      </c>
      <c r="D81" s="21"/>
      <c r="E81" s="8"/>
      <c r="F81" s="322" t="s">
        <v>329</v>
      </c>
      <c r="G81" s="322" t="s">
        <v>666</v>
      </c>
      <c r="H81" s="8"/>
      <c r="I81" s="8"/>
      <c r="J81" s="8"/>
      <c r="K81" s="8"/>
      <c r="L81" s="841"/>
    </row>
    <row r="82" spans="1:12" ht="12" thickBot="1">
      <c r="A82" s="851"/>
      <c r="B82" s="6"/>
      <c r="C82" s="818" t="s">
        <v>36</v>
      </c>
      <c r="D82" s="819"/>
      <c r="E82" s="819"/>
      <c r="F82" s="819"/>
      <c r="G82" s="819"/>
      <c r="H82" s="819"/>
      <c r="I82" s="819"/>
      <c r="J82" s="819"/>
      <c r="K82" s="820"/>
      <c r="L82" s="841"/>
    </row>
    <row r="83" spans="1:12" ht="36.6" customHeight="1" thickBot="1">
      <c r="A83" s="861"/>
      <c r="B83" s="10"/>
      <c r="C83" s="821" t="s">
        <v>330</v>
      </c>
      <c r="D83" s="822"/>
      <c r="E83" s="822"/>
      <c r="F83" s="822"/>
      <c r="G83" s="822"/>
      <c r="H83" s="822"/>
      <c r="I83" s="822"/>
      <c r="J83" s="822"/>
      <c r="K83" s="823"/>
      <c r="L83" s="842"/>
    </row>
    <row r="84" spans="1:12" ht="23.1" customHeight="1" thickBot="1">
      <c r="A84" s="844"/>
      <c r="B84" s="1" t="s">
        <v>88</v>
      </c>
      <c r="C84" s="1"/>
      <c r="D84" s="2" t="s">
        <v>423</v>
      </c>
      <c r="E84" s="77" t="s">
        <v>293</v>
      </c>
      <c r="F84" s="2" t="s">
        <v>294</v>
      </c>
      <c r="G84" s="2" t="s">
        <v>295</v>
      </c>
      <c r="H84" s="2" t="s">
        <v>296</v>
      </c>
      <c r="I84" s="2" t="s">
        <v>297</v>
      </c>
      <c r="J84" s="2" t="s">
        <v>298</v>
      </c>
      <c r="K84" s="2" t="s">
        <v>145</v>
      </c>
      <c r="L84" s="840" t="s">
        <v>756</v>
      </c>
    </row>
    <row r="85" spans="1:12" ht="69.599999999999994" thickBot="1">
      <c r="A85" s="844"/>
      <c r="B85" s="3" t="s">
        <v>190</v>
      </c>
      <c r="C85" s="20" t="s">
        <v>11</v>
      </c>
      <c r="D85" s="5">
        <v>0</v>
      </c>
      <c r="E85" s="346" t="s">
        <v>326</v>
      </c>
      <c r="F85" s="8">
        <v>46</v>
      </c>
      <c r="G85" s="5">
        <v>50</v>
      </c>
      <c r="H85" s="5" t="s">
        <v>757</v>
      </c>
      <c r="I85" s="50" t="s">
        <v>670</v>
      </c>
      <c r="J85" s="50" t="s">
        <v>670</v>
      </c>
      <c r="K85" s="50" t="s">
        <v>670</v>
      </c>
      <c r="L85" s="841"/>
    </row>
    <row r="86" spans="1:12" ht="57.95" customHeight="1" thickBot="1">
      <c r="A86" s="844"/>
      <c r="B86" s="6"/>
      <c r="C86" s="4" t="s">
        <v>15</v>
      </c>
      <c r="D86" s="57"/>
      <c r="E86" s="8"/>
      <c r="F86" s="323">
        <v>4</v>
      </c>
      <c r="G86" s="322" t="s">
        <v>671</v>
      </c>
      <c r="H86" s="8"/>
      <c r="I86" s="52"/>
      <c r="J86" s="52"/>
      <c r="K86" s="52"/>
      <c r="L86" s="842"/>
    </row>
    <row r="87" spans="1:12" ht="12" thickBot="1">
      <c r="A87" s="844"/>
      <c r="B87" s="6"/>
      <c r="C87" s="846" t="s">
        <v>36</v>
      </c>
      <c r="D87" s="847"/>
      <c r="E87" s="847"/>
      <c r="F87" s="847"/>
      <c r="G87" s="847"/>
      <c r="H87" s="847"/>
      <c r="I87" s="847"/>
      <c r="J87" s="847"/>
      <c r="K87" s="848"/>
      <c r="L87" s="53"/>
    </row>
    <row r="88" spans="1:12" ht="12" thickBot="1">
      <c r="A88" s="844"/>
      <c r="B88" s="10"/>
      <c r="C88" s="131"/>
      <c r="D88" s="822" t="s">
        <v>425</v>
      </c>
      <c r="E88" s="822"/>
      <c r="F88" s="822"/>
      <c r="G88" s="822"/>
      <c r="H88" s="822"/>
      <c r="I88" s="822"/>
      <c r="J88" s="822"/>
      <c r="K88" s="823"/>
      <c r="L88" s="53"/>
    </row>
    <row r="89" spans="1:12" ht="23.1" customHeight="1" thickBot="1">
      <c r="A89" s="844"/>
      <c r="B89" s="1" t="s">
        <v>90</v>
      </c>
      <c r="C89" s="1"/>
      <c r="D89" s="2" t="s">
        <v>400</v>
      </c>
      <c r="E89" s="77" t="s">
        <v>293</v>
      </c>
      <c r="F89" s="2" t="s">
        <v>294</v>
      </c>
      <c r="G89" s="2" t="s">
        <v>295</v>
      </c>
      <c r="H89" s="2" t="s">
        <v>296</v>
      </c>
      <c r="I89" s="2" t="s">
        <v>297</v>
      </c>
      <c r="J89" s="2" t="s">
        <v>298</v>
      </c>
      <c r="K89" s="2" t="s">
        <v>145</v>
      </c>
      <c r="L89" s="119"/>
    </row>
    <row r="90" spans="1:12" ht="57.95" thickBot="1">
      <c r="A90" s="844"/>
      <c r="B90" s="3" t="s">
        <v>204</v>
      </c>
      <c r="C90" s="20" t="s">
        <v>11</v>
      </c>
      <c r="D90" s="5" t="s">
        <v>205</v>
      </c>
      <c r="E90" s="79" t="s">
        <v>344</v>
      </c>
      <c r="F90" s="8" t="s">
        <v>345</v>
      </c>
      <c r="G90" s="5" t="s">
        <v>208</v>
      </c>
      <c r="H90" s="5" t="s">
        <v>758</v>
      </c>
      <c r="I90" s="101"/>
      <c r="J90" s="101"/>
      <c r="K90" s="101"/>
      <c r="L90" s="119"/>
    </row>
    <row r="91" spans="1:12" ht="175.5" customHeight="1" thickBot="1">
      <c r="A91" s="844"/>
      <c r="B91" s="6"/>
      <c r="C91" s="4" t="s">
        <v>15</v>
      </c>
      <c r="D91" s="57"/>
      <c r="E91" s="8"/>
      <c r="F91" s="323" t="s">
        <v>346</v>
      </c>
      <c r="G91" s="323" t="s">
        <v>674</v>
      </c>
      <c r="H91" s="166"/>
      <c r="I91" s="119" t="s">
        <v>675</v>
      </c>
      <c r="J91" s="166"/>
      <c r="K91" s="166"/>
      <c r="L91" s="119"/>
    </row>
    <row r="92" spans="1:12" ht="12" thickBot="1">
      <c r="A92" s="844"/>
      <c r="B92" s="6"/>
      <c r="C92" s="846" t="s">
        <v>36</v>
      </c>
      <c r="D92" s="847"/>
      <c r="E92" s="847"/>
      <c r="F92" s="847"/>
      <c r="G92" s="847"/>
      <c r="H92" s="847"/>
      <c r="I92" s="847"/>
      <c r="J92" s="847"/>
      <c r="K92" s="848"/>
      <c r="L92" s="74"/>
    </row>
    <row r="93" spans="1:12" ht="12" thickBot="1">
      <c r="A93" s="844"/>
      <c r="B93" s="6"/>
      <c r="C93" s="821" t="s">
        <v>430</v>
      </c>
      <c r="D93" s="822"/>
      <c r="E93" s="822"/>
      <c r="F93" s="822"/>
      <c r="G93" s="822"/>
      <c r="H93" s="822"/>
      <c r="I93" s="822"/>
      <c r="J93" s="822"/>
      <c r="K93" s="823"/>
      <c r="L93" s="74"/>
    </row>
    <row r="94" spans="1:12" ht="23.1" customHeight="1" thickBot="1">
      <c r="A94" s="844"/>
      <c r="B94" s="73" t="s">
        <v>191</v>
      </c>
      <c r="C94" s="14"/>
      <c r="D94" s="15" t="s">
        <v>400</v>
      </c>
      <c r="E94" s="77" t="s">
        <v>293</v>
      </c>
      <c r="F94" s="2" t="s">
        <v>294</v>
      </c>
      <c r="G94" s="2" t="s">
        <v>295</v>
      </c>
      <c r="H94" s="2" t="s">
        <v>296</v>
      </c>
      <c r="I94" s="2" t="s">
        <v>297</v>
      </c>
      <c r="J94" s="2" t="s">
        <v>298</v>
      </c>
      <c r="K94" s="2" t="s">
        <v>145</v>
      </c>
    </row>
    <row r="95" spans="1:12" ht="35.1" customHeight="1" thickBot="1">
      <c r="A95" s="844"/>
      <c r="B95" s="911" t="s">
        <v>759</v>
      </c>
      <c r="C95" s="20" t="s">
        <v>11</v>
      </c>
      <c r="D95" s="5">
        <v>0</v>
      </c>
      <c r="E95" s="79" t="s">
        <v>348</v>
      </c>
      <c r="F95" s="8" t="s">
        <v>348</v>
      </c>
      <c r="G95" s="8">
        <v>200</v>
      </c>
      <c r="H95" s="53">
        <v>6</v>
      </c>
      <c r="I95" s="53">
        <v>6</v>
      </c>
      <c r="J95" s="53">
        <v>6</v>
      </c>
      <c r="K95" s="53">
        <v>6</v>
      </c>
    </row>
    <row r="96" spans="1:12" ht="150" thickBot="1">
      <c r="A96" s="844"/>
      <c r="B96" s="912"/>
      <c r="C96" s="4" t="s">
        <v>15</v>
      </c>
      <c r="D96" s="301"/>
      <c r="E96" s="8"/>
      <c r="F96" s="322" t="s">
        <v>350</v>
      </c>
      <c r="G96" s="322" t="s">
        <v>678</v>
      </c>
      <c r="H96" s="53"/>
      <c r="I96" s="53"/>
      <c r="J96" s="53"/>
      <c r="K96" s="53"/>
    </row>
    <row r="97" spans="1:12" ht="12" thickBot="1">
      <c r="A97" s="844"/>
      <c r="B97" s="6"/>
      <c r="C97" s="818" t="s">
        <v>36</v>
      </c>
      <c r="D97" s="819"/>
      <c r="E97" s="819"/>
      <c r="F97" s="819"/>
      <c r="G97" s="819"/>
      <c r="H97" s="819"/>
      <c r="I97" s="819"/>
      <c r="J97" s="819"/>
      <c r="K97" s="820"/>
      <c r="L97" s="311"/>
    </row>
    <row r="98" spans="1:12" ht="12" thickBot="1">
      <c r="A98" s="844"/>
      <c r="B98" s="10"/>
      <c r="C98" s="821" t="s">
        <v>433</v>
      </c>
      <c r="D98" s="822"/>
      <c r="E98" s="822"/>
      <c r="F98" s="822"/>
      <c r="G98" s="822"/>
      <c r="H98" s="822"/>
      <c r="I98" s="822"/>
      <c r="J98" s="822"/>
      <c r="K98" s="823"/>
      <c r="L98" s="311"/>
    </row>
    <row r="99" spans="1:12" s="347" customFormat="1" ht="23.1" customHeight="1" thickBot="1">
      <c r="A99" s="844"/>
      <c r="B99" s="73" t="s">
        <v>197</v>
      </c>
      <c r="C99" s="14"/>
      <c r="D99" s="15" t="s">
        <v>400</v>
      </c>
      <c r="E99" s="2" t="s">
        <v>293</v>
      </c>
      <c r="F99" s="2" t="s">
        <v>294</v>
      </c>
      <c r="G99" s="2" t="s">
        <v>295</v>
      </c>
      <c r="H99" s="2" t="s">
        <v>296</v>
      </c>
      <c r="I99" s="2" t="s">
        <v>297</v>
      </c>
      <c r="J99" s="2" t="s">
        <v>298</v>
      </c>
      <c r="K99" s="2" t="s">
        <v>145</v>
      </c>
      <c r="L99" s="16" t="s">
        <v>43</v>
      </c>
    </row>
    <row r="100" spans="1:12" s="347" customFormat="1" ht="115.5" customHeight="1" thickBot="1">
      <c r="A100" s="844"/>
      <c r="B100" s="3" t="s">
        <v>680</v>
      </c>
      <c r="C100" s="20" t="s">
        <v>11</v>
      </c>
      <c r="D100" s="5">
        <v>0</v>
      </c>
      <c r="E100" s="79"/>
      <c r="F100" s="355"/>
      <c r="G100" s="355"/>
      <c r="H100" s="8">
        <v>4</v>
      </c>
      <c r="I100" s="8">
        <v>6</v>
      </c>
      <c r="J100" s="8">
        <v>6</v>
      </c>
      <c r="K100" s="8">
        <v>6</v>
      </c>
      <c r="L100" s="852" t="s">
        <v>681</v>
      </c>
    </row>
    <row r="101" spans="1:12" s="347" customFormat="1" ht="12" thickBot="1">
      <c r="A101" s="844"/>
      <c r="B101" s="6"/>
      <c r="C101" s="4" t="s">
        <v>15</v>
      </c>
      <c r="D101" s="301"/>
      <c r="E101" s="355"/>
      <c r="F101" s="355"/>
      <c r="G101" s="355"/>
      <c r="H101" s="8"/>
      <c r="I101" s="8"/>
      <c r="J101" s="8"/>
      <c r="K101" s="8"/>
      <c r="L101" s="853"/>
    </row>
    <row r="102" spans="1:12" s="347" customFormat="1" ht="12" thickBot="1">
      <c r="A102" s="844"/>
      <c r="B102" s="6"/>
      <c r="C102" s="818" t="s">
        <v>36</v>
      </c>
      <c r="D102" s="819"/>
      <c r="E102" s="819"/>
      <c r="F102" s="819"/>
      <c r="G102" s="819"/>
      <c r="H102" s="819"/>
      <c r="I102" s="819"/>
      <c r="J102" s="819"/>
      <c r="K102" s="820"/>
      <c r="L102" s="853"/>
    </row>
    <row r="103" spans="1:12" s="347" customFormat="1" ht="12" thickBot="1">
      <c r="A103" s="844"/>
      <c r="B103" s="10"/>
      <c r="C103" s="821" t="s">
        <v>119</v>
      </c>
      <c r="D103" s="822"/>
      <c r="E103" s="822"/>
      <c r="F103" s="822"/>
      <c r="G103" s="822"/>
      <c r="H103" s="822"/>
      <c r="I103" s="822"/>
      <c r="J103" s="822"/>
      <c r="K103" s="823"/>
      <c r="L103" s="853"/>
    </row>
    <row r="104" spans="1:12" s="347" customFormat="1" ht="23.1" customHeight="1" thickBot="1">
      <c r="A104" s="844"/>
      <c r="B104" s="73" t="s">
        <v>203</v>
      </c>
      <c r="C104" s="14"/>
      <c r="D104" s="15" t="s">
        <v>400</v>
      </c>
      <c r="E104" s="2" t="s">
        <v>293</v>
      </c>
      <c r="F104" s="2" t="s">
        <v>294</v>
      </c>
      <c r="G104" s="2" t="s">
        <v>295</v>
      </c>
      <c r="H104" s="2" t="s">
        <v>296</v>
      </c>
      <c r="I104" s="2" t="s">
        <v>297</v>
      </c>
      <c r="J104" s="2" t="s">
        <v>298</v>
      </c>
      <c r="K104" s="2" t="s">
        <v>145</v>
      </c>
      <c r="L104" s="853"/>
    </row>
    <row r="105" spans="1:12" s="347" customFormat="1" ht="184.5" customHeight="1" thickBot="1">
      <c r="A105" s="844"/>
      <c r="B105" s="3" t="s">
        <v>683</v>
      </c>
      <c r="C105" s="20" t="s">
        <v>11</v>
      </c>
      <c r="D105" s="5">
        <v>0</v>
      </c>
      <c r="E105" s="79"/>
      <c r="F105" s="355"/>
      <c r="G105" s="355"/>
      <c r="H105" s="8" t="s">
        <v>760</v>
      </c>
      <c r="I105" s="8" t="s">
        <v>761</v>
      </c>
      <c r="J105" s="8" t="s">
        <v>686</v>
      </c>
      <c r="K105" s="8" t="s">
        <v>686</v>
      </c>
      <c r="L105" s="853"/>
    </row>
    <row r="106" spans="1:12" s="347" customFormat="1" ht="12" thickBot="1">
      <c r="A106" s="844"/>
      <c r="B106" s="6"/>
      <c r="C106" s="4" t="s">
        <v>15</v>
      </c>
      <c r="D106" s="301"/>
      <c r="E106" s="355"/>
      <c r="F106" s="355"/>
      <c r="G106" s="355"/>
      <c r="H106" s="8"/>
      <c r="I106" s="8"/>
      <c r="J106" s="8"/>
      <c r="K106" s="8"/>
      <c r="L106" s="853"/>
    </row>
    <row r="107" spans="1:12" s="347" customFormat="1" ht="12" thickBot="1">
      <c r="A107" s="844"/>
      <c r="B107" s="6"/>
      <c r="C107" s="818" t="s">
        <v>36</v>
      </c>
      <c r="D107" s="819"/>
      <c r="E107" s="819"/>
      <c r="F107" s="819"/>
      <c r="G107" s="819"/>
      <c r="H107" s="819"/>
      <c r="I107" s="819"/>
      <c r="J107" s="819"/>
      <c r="K107" s="820"/>
      <c r="L107" s="853"/>
    </row>
    <row r="108" spans="1:12" s="347" customFormat="1" ht="12" thickBot="1">
      <c r="A108" s="844"/>
      <c r="B108" s="10"/>
      <c r="C108" s="821" t="s">
        <v>687</v>
      </c>
      <c r="D108" s="822"/>
      <c r="E108" s="822"/>
      <c r="F108" s="822"/>
      <c r="G108" s="822"/>
      <c r="H108" s="822"/>
      <c r="I108" s="822"/>
      <c r="J108" s="822"/>
      <c r="K108" s="823"/>
      <c r="L108" s="854"/>
    </row>
    <row r="109" spans="1:12" ht="23.1" customHeight="1" thickBot="1">
      <c r="A109" s="844"/>
      <c r="B109" s="1" t="s">
        <v>688</v>
      </c>
      <c r="C109" s="1"/>
      <c r="D109" s="2" t="s">
        <v>434</v>
      </c>
      <c r="E109" s="77" t="s">
        <v>293</v>
      </c>
      <c r="F109" s="2" t="s">
        <v>294</v>
      </c>
      <c r="G109" s="2" t="s">
        <v>295</v>
      </c>
      <c r="H109" s="2" t="s">
        <v>296</v>
      </c>
      <c r="I109" s="2" t="s">
        <v>297</v>
      </c>
      <c r="J109" s="2" t="s">
        <v>298</v>
      </c>
      <c r="K109" s="2" t="s">
        <v>145</v>
      </c>
      <c r="L109" s="16" t="s">
        <v>43</v>
      </c>
    </row>
    <row r="110" spans="1:12" ht="242.45" customHeight="1" thickBot="1">
      <c r="A110" s="844"/>
      <c r="B110" s="882" t="s">
        <v>435</v>
      </c>
      <c r="C110" s="20" t="s">
        <v>11</v>
      </c>
      <c r="D110" s="5" t="s">
        <v>436</v>
      </c>
      <c r="E110" s="84"/>
      <c r="F110" s="299"/>
      <c r="G110" s="47">
        <v>0.15</v>
      </c>
      <c r="H110" s="356">
        <v>0.15</v>
      </c>
      <c r="I110" s="8" t="s">
        <v>689</v>
      </c>
      <c r="J110" s="8" t="s">
        <v>689</v>
      </c>
      <c r="K110" s="8" t="s">
        <v>689</v>
      </c>
      <c r="L110" s="357" t="s">
        <v>690</v>
      </c>
    </row>
    <row r="111" spans="1:12" ht="126.6" customHeight="1" thickBot="1">
      <c r="A111" s="844"/>
      <c r="B111" s="883"/>
      <c r="C111" s="4" t="s">
        <v>15</v>
      </c>
      <c r="D111" s="299"/>
      <c r="E111" s="299"/>
      <c r="F111" s="299"/>
      <c r="G111" s="326" t="s">
        <v>691</v>
      </c>
      <c r="H111" s="8"/>
      <c r="I111" s="8"/>
      <c r="J111" s="8"/>
      <c r="K111" s="8"/>
      <c r="L111" s="53"/>
    </row>
    <row r="112" spans="1:12" ht="12" thickBot="1">
      <c r="A112" s="844"/>
      <c r="B112" s="883"/>
      <c r="C112" s="846" t="s">
        <v>36</v>
      </c>
      <c r="D112" s="847"/>
      <c r="E112" s="847"/>
      <c r="F112" s="847"/>
      <c r="G112" s="847"/>
      <c r="H112" s="847"/>
      <c r="I112" s="847"/>
      <c r="J112" s="847"/>
      <c r="K112" s="848"/>
      <c r="L112" s="53"/>
    </row>
    <row r="113" spans="1:12" ht="12" thickBot="1">
      <c r="A113" s="844"/>
      <c r="B113" s="883"/>
      <c r="C113" s="821" t="s">
        <v>438</v>
      </c>
      <c r="D113" s="822"/>
      <c r="E113" s="822"/>
      <c r="F113" s="822"/>
      <c r="G113" s="822"/>
      <c r="H113" s="822"/>
      <c r="I113" s="822"/>
      <c r="J113" s="822"/>
      <c r="K113" s="823"/>
      <c r="L113" s="53"/>
    </row>
    <row r="114" spans="1:12" ht="23.45" thickBot="1">
      <c r="A114" s="844"/>
      <c r="B114" s="1" t="s">
        <v>212</v>
      </c>
      <c r="C114" s="1"/>
      <c r="D114" s="2" t="s">
        <v>400</v>
      </c>
      <c r="E114" s="77" t="s">
        <v>293</v>
      </c>
      <c r="F114" s="2" t="s">
        <v>294</v>
      </c>
      <c r="G114" s="2" t="s">
        <v>295</v>
      </c>
      <c r="H114" s="2" t="s">
        <v>296</v>
      </c>
      <c r="I114" s="2" t="s">
        <v>297</v>
      </c>
      <c r="J114" s="2" t="s">
        <v>298</v>
      </c>
      <c r="K114" s="2" t="s">
        <v>145</v>
      </c>
      <c r="L114" s="358" t="s">
        <v>43</v>
      </c>
    </row>
    <row r="115" spans="1:12" ht="46.5" thickBot="1">
      <c r="A115" s="844"/>
      <c r="B115" s="81" t="s">
        <v>440</v>
      </c>
      <c r="C115" s="20" t="s">
        <v>11</v>
      </c>
      <c r="D115" s="8" t="s">
        <v>441</v>
      </c>
      <c r="E115" s="84"/>
      <c r="F115" s="85"/>
      <c r="G115" s="85"/>
      <c r="H115" s="356">
        <v>0.3</v>
      </c>
      <c r="I115" s="356">
        <v>0.3</v>
      </c>
      <c r="J115" s="356">
        <v>0.6</v>
      </c>
      <c r="K115" s="356">
        <v>0.9</v>
      </c>
      <c r="L115" s="852" t="s">
        <v>693</v>
      </c>
    </row>
    <row r="116" spans="1:12" ht="12" thickBot="1">
      <c r="A116" s="844"/>
      <c r="B116" s="6"/>
      <c r="C116" s="4" t="s">
        <v>15</v>
      </c>
      <c r="D116" s="57"/>
      <c r="E116" s="348"/>
      <c r="F116" s="348"/>
      <c r="G116" s="85"/>
      <c r="H116" s="8"/>
      <c r="I116" s="8"/>
      <c r="J116" s="8"/>
      <c r="K116" s="8"/>
      <c r="L116" s="853"/>
    </row>
    <row r="117" spans="1:12" ht="12" thickBot="1">
      <c r="A117" s="844"/>
      <c r="B117" s="6"/>
      <c r="C117" s="846" t="s">
        <v>36</v>
      </c>
      <c r="D117" s="847"/>
      <c r="E117" s="847"/>
      <c r="F117" s="847"/>
      <c r="G117" s="847"/>
      <c r="H117" s="847"/>
      <c r="I117" s="847"/>
      <c r="J117" s="847"/>
      <c r="K117" s="848"/>
      <c r="L117" s="853"/>
    </row>
    <row r="118" spans="1:12" ht="12.95" customHeight="1" thickBot="1">
      <c r="A118" s="844"/>
      <c r="B118" s="89"/>
      <c r="C118" s="821" t="s">
        <v>442</v>
      </c>
      <c r="D118" s="822"/>
      <c r="E118" s="822"/>
      <c r="F118" s="822"/>
      <c r="G118" s="822"/>
      <c r="H118" s="822"/>
      <c r="I118" s="822"/>
      <c r="J118" s="822"/>
      <c r="K118" s="823"/>
      <c r="L118" s="854"/>
    </row>
    <row r="119" spans="1:12" ht="23.45" thickBot="1">
      <c r="A119" s="844"/>
      <c r="B119" s="1" t="s">
        <v>439</v>
      </c>
      <c r="C119" s="1"/>
      <c r="D119" s="2" t="s">
        <v>400</v>
      </c>
      <c r="E119" s="77" t="s">
        <v>293</v>
      </c>
      <c r="F119" s="2" t="s">
        <v>294</v>
      </c>
      <c r="G119" s="2" t="s">
        <v>295</v>
      </c>
      <c r="H119" s="2" t="s">
        <v>296</v>
      </c>
      <c r="I119" s="2" t="s">
        <v>297</v>
      </c>
      <c r="J119" s="2" t="s">
        <v>298</v>
      </c>
      <c r="K119" s="2" t="s">
        <v>145</v>
      </c>
      <c r="L119" s="358" t="s">
        <v>43</v>
      </c>
    </row>
    <row r="120" spans="1:12" ht="92.45" thickBot="1">
      <c r="A120" s="844"/>
      <c r="B120" s="81" t="s">
        <v>695</v>
      </c>
      <c r="C120" s="20" t="s">
        <v>11</v>
      </c>
      <c r="D120" s="5">
        <v>0</v>
      </c>
      <c r="E120" s="84"/>
      <c r="F120" s="85"/>
      <c r="G120" s="47">
        <v>0</v>
      </c>
      <c r="H120" s="8" t="s">
        <v>696</v>
      </c>
      <c r="I120" s="8" t="s">
        <v>697</v>
      </c>
      <c r="J120" s="8" t="s">
        <v>689</v>
      </c>
      <c r="K120" s="8" t="s">
        <v>698</v>
      </c>
      <c r="L120" s="913" t="s">
        <v>699</v>
      </c>
    </row>
    <row r="121" spans="1:12" ht="12.95" customHeight="1" thickBot="1">
      <c r="A121" s="844"/>
      <c r="B121" s="6"/>
      <c r="C121" s="4" t="s">
        <v>15</v>
      </c>
      <c r="D121" s="57"/>
      <c r="E121" s="348"/>
      <c r="F121" s="348"/>
      <c r="G121" s="327" t="s">
        <v>700</v>
      </c>
      <c r="H121" s="8"/>
      <c r="I121" s="8"/>
      <c r="J121" s="8"/>
      <c r="K121" s="8"/>
      <c r="L121" s="914"/>
    </row>
    <row r="122" spans="1:12" ht="12.95" customHeight="1" thickBot="1">
      <c r="A122" s="845"/>
      <c r="B122" s="6"/>
      <c r="C122" s="846" t="s">
        <v>36</v>
      </c>
      <c r="D122" s="847"/>
      <c r="E122" s="847"/>
      <c r="F122" s="847"/>
      <c r="G122" s="847"/>
      <c r="H122" s="847"/>
      <c r="I122" s="847"/>
      <c r="J122" s="847"/>
      <c r="K122" s="848"/>
      <c r="L122" s="914"/>
    </row>
    <row r="123" spans="1:12" ht="13.5" customHeight="1" thickTop="1" thickBot="1">
      <c r="A123" s="129"/>
      <c r="B123" s="260"/>
      <c r="C123" s="876" t="s">
        <v>408</v>
      </c>
      <c r="D123" s="877"/>
      <c r="E123" s="877"/>
      <c r="F123" s="877"/>
      <c r="G123" s="877"/>
      <c r="H123" s="877"/>
      <c r="I123" s="877"/>
      <c r="J123" s="877"/>
      <c r="K123" s="878"/>
      <c r="L123" s="915"/>
    </row>
    <row r="124" spans="1:12" ht="24" thickTop="1" thickBot="1">
      <c r="A124" s="129"/>
      <c r="B124" s="1" t="s">
        <v>762</v>
      </c>
      <c r="C124" s="1"/>
      <c r="D124" s="2" t="s">
        <v>400</v>
      </c>
      <c r="E124" s="2" t="s">
        <v>293</v>
      </c>
      <c r="F124" s="2" t="s">
        <v>294</v>
      </c>
      <c r="G124" s="2" t="s">
        <v>295</v>
      </c>
      <c r="H124" s="2" t="s">
        <v>296</v>
      </c>
      <c r="I124" s="2" t="s">
        <v>297</v>
      </c>
      <c r="J124" s="2" t="s">
        <v>298</v>
      </c>
      <c r="K124" s="2" t="s">
        <v>145</v>
      </c>
      <c r="L124" s="358" t="s">
        <v>43</v>
      </c>
    </row>
    <row r="125" spans="1:12" ht="46.5" customHeight="1" thickBot="1">
      <c r="A125" s="129"/>
      <c r="B125" s="3" t="s">
        <v>702</v>
      </c>
      <c r="C125" s="20" t="s">
        <v>11</v>
      </c>
      <c r="D125" s="8">
        <v>0</v>
      </c>
      <c r="E125" s="84"/>
      <c r="F125" s="85"/>
      <c r="G125" s="85"/>
      <c r="H125" s="8">
        <v>2</v>
      </c>
      <c r="I125" s="8">
        <v>4</v>
      </c>
      <c r="J125" s="8">
        <v>6</v>
      </c>
      <c r="K125" s="8">
        <v>6</v>
      </c>
      <c r="L125" s="913" t="s">
        <v>703</v>
      </c>
    </row>
    <row r="126" spans="1:12" ht="12.95" customHeight="1" thickBot="1">
      <c r="A126" s="129"/>
      <c r="B126" s="6"/>
      <c r="C126" s="4" t="s">
        <v>15</v>
      </c>
      <c r="D126" s="57"/>
      <c r="E126" s="348"/>
      <c r="F126" s="348"/>
      <c r="G126" s="348"/>
      <c r="H126" s="8"/>
      <c r="I126" s="8"/>
      <c r="J126" s="8"/>
      <c r="K126" s="8"/>
      <c r="L126" s="914"/>
    </row>
    <row r="127" spans="1:12" ht="12.95" customHeight="1" thickBot="1">
      <c r="A127" s="129"/>
      <c r="B127" s="6"/>
      <c r="C127" s="846" t="s">
        <v>36</v>
      </c>
      <c r="D127" s="847"/>
      <c r="E127" s="847"/>
      <c r="F127" s="847"/>
      <c r="G127" s="847"/>
      <c r="H127" s="847"/>
      <c r="I127" s="847"/>
      <c r="J127" s="847"/>
      <c r="K127" s="848"/>
      <c r="L127" s="914"/>
    </row>
    <row r="128" spans="1:12" ht="13.5" customHeight="1" thickTop="1" thickBot="1">
      <c r="A128" s="129"/>
      <c r="B128" s="260"/>
      <c r="C128" s="876" t="s">
        <v>704</v>
      </c>
      <c r="D128" s="877"/>
      <c r="E128" s="877"/>
      <c r="F128" s="877"/>
      <c r="G128" s="877"/>
      <c r="H128" s="877"/>
      <c r="I128" s="877"/>
      <c r="J128" s="877"/>
      <c r="K128" s="878"/>
      <c r="L128" s="915"/>
    </row>
    <row r="129" spans="1:12" ht="24" thickTop="1" thickBot="1">
      <c r="A129" s="51" t="s">
        <v>705</v>
      </c>
      <c r="B129" s="1" t="s">
        <v>763</v>
      </c>
      <c r="C129" s="1"/>
      <c r="D129" s="2" t="s">
        <v>400</v>
      </c>
      <c r="E129" s="77" t="s">
        <v>293</v>
      </c>
      <c r="F129" s="2" t="s">
        <v>294</v>
      </c>
      <c r="G129" s="2" t="s">
        <v>295</v>
      </c>
      <c r="H129" s="2" t="s">
        <v>296</v>
      </c>
      <c r="I129" s="2" t="s">
        <v>297</v>
      </c>
      <c r="J129" s="2" t="s">
        <v>298</v>
      </c>
      <c r="K129" s="2" t="s">
        <v>145</v>
      </c>
      <c r="L129" s="358" t="s">
        <v>43</v>
      </c>
    </row>
    <row r="130" spans="1:12" ht="161.44999999999999" thickBot="1">
      <c r="A130" s="129"/>
      <c r="B130" s="3" t="s">
        <v>707</v>
      </c>
      <c r="C130" s="20" t="s">
        <v>11</v>
      </c>
      <c r="D130" s="5" t="s">
        <v>708</v>
      </c>
      <c r="E130" s="84"/>
      <c r="F130" s="85"/>
      <c r="G130" s="85"/>
      <c r="H130" s="8" t="s">
        <v>764</v>
      </c>
      <c r="I130" s="8" t="s">
        <v>710</v>
      </c>
      <c r="J130" s="8" t="s">
        <v>710</v>
      </c>
      <c r="K130" s="8" t="s">
        <v>710</v>
      </c>
      <c r="L130" s="357" t="s">
        <v>711</v>
      </c>
    </row>
    <row r="131" spans="1:12" ht="12" thickBot="1">
      <c r="A131" s="129"/>
      <c r="B131" s="6"/>
      <c r="C131" s="4" t="s">
        <v>15</v>
      </c>
      <c r="D131" s="57"/>
      <c r="E131" s="348"/>
      <c r="F131" s="348"/>
      <c r="G131" s="348"/>
      <c r="H131" s="8"/>
      <c r="I131" s="8"/>
      <c r="J131" s="8"/>
      <c r="K131" s="8"/>
      <c r="L131" s="53"/>
    </row>
    <row r="132" spans="1:12" ht="12" thickBot="1">
      <c r="A132" s="129"/>
      <c r="B132" s="6"/>
      <c r="C132" s="846" t="s">
        <v>36</v>
      </c>
      <c r="D132" s="847"/>
      <c r="E132" s="847"/>
      <c r="F132" s="847"/>
      <c r="G132" s="847"/>
      <c r="H132" s="847"/>
      <c r="I132" s="847"/>
      <c r="J132" s="847"/>
      <c r="K132" s="848"/>
      <c r="L132" s="53"/>
    </row>
    <row r="133" spans="1:12" ht="12.6" thickTop="1" thickBot="1">
      <c r="A133" s="129"/>
      <c r="B133" s="260"/>
      <c r="C133" s="876" t="s">
        <v>712</v>
      </c>
      <c r="D133" s="877"/>
      <c r="E133" s="877"/>
      <c r="F133" s="877"/>
      <c r="G133" s="877"/>
      <c r="H133" s="877"/>
      <c r="I133" s="877"/>
      <c r="J133" s="877"/>
      <c r="K133" s="878"/>
      <c r="L133" s="53"/>
    </row>
    <row r="134" spans="1:12" ht="12.6" thickTop="1" thickBot="1">
      <c r="A134" s="828" t="s">
        <v>713</v>
      </c>
      <c r="B134" s="127" t="s">
        <v>714</v>
      </c>
      <c r="C134" s="127"/>
      <c r="D134" s="127" t="s">
        <v>61</v>
      </c>
      <c r="E134" s="127"/>
      <c r="F134" s="127"/>
      <c r="G134" s="127" t="s">
        <v>63</v>
      </c>
      <c r="H134" s="56"/>
      <c r="I134" s="56"/>
      <c r="J134" s="56"/>
      <c r="K134" s="850" t="s">
        <v>64</v>
      </c>
      <c r="L134" s="849"/>
    </row>
    <row r="135" spans="1:12" ht="12" thickBot="1">
      <c r="A135" s="829"/>
      <c r="B135" s="132"/>
      <c r="C135" s="132"/>
      <c r="D135" s="132"/>
      <c r="E135" s="132"/>
      <c r="F135" s="132"/>
      <c r="G135" s="132"/>
      <c r="H135" s="18"/>
      <c r="I135" s="18"/>
      <c r="J135" s="18"/>
      <c r="K135" s="832"/>
      <c r="L135" s="833"/>
    </row>
    <row r="136" spans="1:12" ht="13.5" customHeight="1" thickBot="1">
      <c r="A136" s="828" t="s">
        <v>411</v>
      </c>
      <c r="B136" s="126" t="s">
        <v>412</v>
      </c>
      <c r="C136" s="17"/>
      <c r="D136" s="834"/>
      <c r="E136" s="835"/>
      <c r="F136" s="835"/>
      <c r="G136" s="835"/>
      <c r="H136" s="835"/>
      <c r="I136" s="835"/>
      <c r="J136" s="835"/>
      <c r="K136" s="835"/>
      <c r="L136" s="836"/>
    </row>
    <row r="137" spans="1:12" ht="23.45" thickBot="1">
      <c r="A137" s="829"/>
      <c r="B137" s="132" t="s">
        <v>413</v>
      </c>
      <c r="C137" s="18"/>
      <c r="D137" s="837"/>
      <c r="E137" s="838"/>
      <c r="F137" s="838"/>
      <c r="G137" s="838"/>
      <c r="H137" s="838"/>
      <c r="I137" s="838"/>
      <c r="J137" s="838"/>
      <c r="K137" s="838"/>
      <c r="L137" s="839"/>
    </row>
    <row r="138" spans="1:12" ht="12" hidden="1" thickBot="1">
      <c r="A138" s="12"/>
      <c r="B138" s="12"/>
      <c r="C138" s="12"/>
      <c r="D138" s="12"/>
      <c r="E138" s="12"/>
      <c r="F138" s="12"/>
      <c r="G138" s="12"/>
      <c r="H138" s="12"/>
      <c r="I138" s="12"/>
      <c r="J138" s="12"/>
      <c r="K138" s="12"/>
      <c r="L138" s="12"/>
    </row>
    <row r="139" spans="1:12" ht="12" hidden="1" thickBot="1">
      <c r="A139" s="12"/>
      <c r="B139" s="12"/>
      <c r="C139" s="12"/>
      <c r="D139" s="12"/>
      <c r="E139" s="12"/>
      <c r="F139" s="12"/>
      <c r="G139" s="12"/>
      <c r="H139" s="12"/>
      <c r="I139" s="12"/>
      <c r="J139" s="12"/>
      <c r="K139" s="12"/>
      <c r="L139" s="12"/>
    </row>
    <row r="140" spans="1:12" ht="27.6" customHeight="1" thickBot="1">
      <c r="A140" s="124" t="s">
        <v>95</v>
      </c>
      <c r="B140" s="1" t="s">
        <v>96</v>
      </c>
      <c r="C140" s="1"/>
      <c r="D140" s="2" t="s">
        <v>400</v>
      </c>
      <c r="E140" s="77" t="s">
        <v>293</v>
      </c>
      <c r="F140" s="2" t="s">
        <v>294</v>
      </c>
      <c r="G140" s="2" t="s">
        <v>295</v>
      </c>
      <c r="H140" s="2" t="s">
        <v>296</v>
      </c>
      <c r="I140" s="2" t="s">
        <v>297</v>
      </c>
      <c r="J140" s="2" t="s">
        <v>298</v>
      </c>
      <c r="K140" s="2" t="s">
        <v>145</v>
      </c>
      <c r="L140" s="16" t="s">
        <v>43</v>
      </c>
    </row>
    <row r="141" spans="1:12" ht="46.5" thickBot="1">
      <c r="A141" s="87" t="s">
        <v>446</v>
      </c>
      <c r="B141" s="88" t="s">
        <v>447</v>
      </c>
      <c r="C141" s="128" t="s">
        <v>11</v>
      </c>
      <c r="D141" s="221">
        <v>0.4</v>
      </c>
      <c r="E141" s="52"/>
      <c r="F141" s="50"/>
      <c r="G141" s="221">
        <v>0.4</v>
      </c>
      <c r="H141" s="359">
        <v>0.6</v>
      </c>
      <c r="I141" s="359">
        <v>0.7</v>
      </c>
      <c r="J141" s="359">
        <v>0.8</v>
      </c>
      <c r="K141" s="359">
        <v>0.8</v>
      </c>
      <c r="L141" s="897" t="s">
        <v>218</v>
      </c>
    </row>
    <row r="142" spans="1:12" ht="46.5" thickBot="1">
      <c r="A142" s="76"/>
      <c r="B142" s="89"/>
      <c r="C142" s="4" t="s">
        <v>15</v>
      </c>
      <c r="D142" s="52"/>
      <c r="E142" s="52"/>
      <c r="F142" s="52"/>
      <c r="G142" s="322" t="s">
        <v>715</v>
      </c>
      <c r="H142" s="8"/>
      <c r="I142" s="8"/>
      <c r="J142" s="8"/>
      <c r="K142" s="8"/>
      <c r="L142" s="898"/>
    </row>
    <row r="143" spans="1:12" ht="12.95" customHeight="1" thickBot="1">
      <c r="A143" s="76"/>
      <c r="B143" s="89"/>
      <c r="C143" s="818" t="s">
        <v>36</v>
      </c>
      <c r="D143" s="819"/>
      <c r="E143" s="819"/>
      <c r="F143" s="819"/>
      <c r="G143" s="819"/>
      <c r="H143" s="819"/>
      <c r="I143" s="819"/>
      <c r="J143" s="819"/>
      <c r="K143" s="820"/>
      <c r="L143" s="898"/>
    </row>
    <row r="144" spans="1:12" ht="12.95" customHeight="1" thickBot="1">
      <c r="A144" s="76"/>
      <c r="B144" s="90"/>
      <c r="C144" s="821" t="s">
        <v>448</v>
      </c>
      <c r="D144" s="822"/>
      <c r="E144" s="822"/>
      <c r="F144" s="822"/>
      <c r="G144" s="822"/>
      <c r="H144" s="822"/>
      <c r="I144" s="822"/>
      <c r="J144" s="822"/>
      <c r="K144" s="823"/>
      <c r="L144" s="898"/>
    </row>
    <row r="145" spans="1:12" ht="27.6" customHeight="1" thickBot="1">
      <c r="A145" s="76"/>
      <c r="B145" s="1" t="s">
        <v>101</v>
      </c>
      <c r="C145" s="1"/>
      <c r="D145" s="2" t="s">
        <v>400</v>
      </c>
      <c r="E145" s="77" t="s">
        <v>293</v>
      </c>
      <c r="F145" s="2" t="s">
        <v>294</v>
      </c>
      <c r="G145" s="2" t="s">
        <v>295</v>
      </c>
      <c r="H145" s="2" t="s">
        <v>296</v>
      </c>
      <c r="I145" s="2" t="s">
        <v>297</v>
      </c>
      <c r="J145" s="2" t="s">
        <v>298</v>
      </c>
      <c r="K145" s="2" t="s">
        <v>145</v>
      </c>
      <c r="L145" s="898"/>
    </row>
    <row r="146" spans="1:12" ht="12" thickBot="1">
      <c r="A146" s="76"/>
      <c r="B146" s="882" t="s">
        <v>765</v>
      </c>
      <c r="C146" s="128" t="s">
        <v>11</v>
      </c>
      <c r="D146" s="224">
        <v>1</v>
      </c>
      <c r="E146" s="52"/>
      <c r="F146" s="50"/>
      <c r="G146" s="224">
        <v>2</v>
      </c>
      <c r="H146" s="359">
        <v>0.5</v>
      </c>
      <c r="I146" s="359">
        <v>0.75</v>
      </c>
      <c r="J146" s="359">
        <v>0.95</v>
      </c>
      <c r="K146" s="359">
        <v>1</v>
      </c>
      <c r="L146" s="898"/>
    </row>
    <row r="147" spans="1:12" ht="207.6" thickBot="1">
      <c r="A147" s="76"/>
      <c r="B147" s="883"/>
      <c r="C147" s="4" t="s">
        <v>15</v>
      </c>
      <c r="D147" s="52"/>
      <c r="E147" s="52"/>
      <c r="F147" s="52"/>
      <c r="G147" s="322" t="s">
        <v>717</v>
      </c>
      <c r="H147" s="8"/>
      <c r="I147" s="8"/>
      <c r="J147" s="8"/>
      <c r="K147" s="8"/>
      <c r="L147" s="898"/>
    </row>
    <row r="148" spans="1:12" ht="12.95" customHeight="1" thickBot="1">
      <c r="A148" s="76"/>
      <c r="B148" s="89"/>
      <c r="C148" s="818" t="s">
        <v>36</v>
      </c>
      <c r="D148" s="819"/>
      <c r="E148" s="819"/>
      <c r="F148" s="819"/>
      <c r="G148" s="819"/>
      <c r="H148" s="819"/>
      <c r="I148" s="819"/>
      <c r="J148" s="819"/>
      <c r="K148" s="820"/>
      <c r="L148" s="898"/>
    </row>
    <row r="149" spans="1:12" ht="12.95" customHeight="1" thickBot="1">
      <c r="A149" s="76"/>
      <c r="B149" s="90"/>
      <c r="C149" s="821" t="s">
        <v>451</v>
      </c>
      <c r="D149" s="822"/>
      <c r="E149" s="822"/>
      <c r="F149" s="822"/>
      <c r="G149" s="822"/>
      <c r="H149" s="822"/>
      <c r="I149" s="822"/>
      <c r="J149" s="822"/>
      <c r="K149" s="823"/>
      <c r="L149" s="898"/>
    </row>
    <row r="150" spans="1:12" ht="12.95" hidden="1" customHeight="1" thickBot="1">
      <c r="A150" s="851"/>
      <c r="B150" s="1" t="s">
        <v>120</v>
      </c>
      <c r="C150" s="1"/>
      <c r="D150" s="2" t="s">
        <v>5</v>
      </c>
      <c r="E150" s="2"/>
      <c r="F150" s="2"/>
      <c r="G150" s="2" t="s">
        <v>7</v>
      </c>
      <c r="H150" s="2"/>
      <c r="I150" s="2"/>
      <c r="J150" s="2"/>
      <c r="K150" s="2" t="s">
        <v>39</v>
      </c>
      <c r="L150" s="898"/>
    </row>
    <row r="151" spans="1:12" ht="12.95" hidden="1" customHeight="1" thickBot="1">
      <c r="A151" s="851"/>
      <c r="B151" s="3"/>
      <c r="C151" s="128" t="s">
        <v>11</v>
      </c>
      <c r="D151" s="24"/>
      <c r="E151" s="5"/>
      <c r="F151" s="5"/>
      <c r="G151" s="5"/>
      <c r="H151" s="5"/>
      <c r="I151" s="5"/>
      <c r="J151" s="5"/>
      <c r="K151" s="5"/>
      <c r="L151" s="898"/>
    </row>
    <row r="152" spans="1:12" ht="12.95" hidden="1" customHeight="1" thickBot="1">
      <c r="A152" s="851"/>
      <c r="B152" s="6"/>
      <c r="C152" s="4" t="s">
        <v>15</v>
      </c>
      <c r="D152" s="7"/>
      <c r="E152" s="8"/>
      <c r="F152" s="8"/>
      <c r="G152" s="8"/>
      <c r="H152" s="8"/>
      <c r="I152" s="8"/>
      <c r="J152" s="8"/>
      <c r="K152" s="8"/>
      <c r="L152" s="898"/>
    </row>
    <row r="153" spans="1:12" ht="12.95" hidden="1" customHeight="1" thickBot="1">
      <c r="A153" s="851"/>
      <c r="B153" s="6"/>
      <c r="C153" s="818" t="s">
        <v>36</v>
      </c>
      <c r="D153" s="819"/>
      <c r="E153" s="819"/>
      <c r="F153" s="819"/>
      <c r="G153" s="819"/>
      <c r="H153" s="819"/>
      <c r="I153" s="819"/>
      <c r="J153" s="819"/>
      <c r="K153" s="820"/>
      <c r="L153" s="898"/>
    </row>
    <row r="154" spans="1:12" ht="12.95" hidden="1" customHeight="1" thickBot="1">
      <c r="A154" s="851"/>
      <c r="B154" s="10"/>
      <c r="C154" s="821"/>
      <c r="D154" s="822"/>
      <c r="E154" s="822"/>
      <c r="F154" s="822"/>
      <c r="G154" s="822"/>
      <c r="H154" s="822"/>
      <c r="I154" s="822"/>
      <c r="J154" s="822"/>
      <c r="K154" s="823"/>
      <c r="L154" s="898"/>
    </row>
    <row r="155" spans="1:12" ht="23.1" customHeight="1" thickBot="1">
      <c r="A155" s="851"/>
      <c r="B155" s="1" t="s">
        <v>106</v>
      </c>
      <c r="C155" s="1"/>
      <c r="D155" s="2" t="s">
        <v>400</v>
      </c>
      <c r="E155" s="77" t="s">
        <v>293</v>
      </c>
      <c r="F155" s="2" t="s">
        <v>294</v>
      </c>
      <c r="G155" s="2" t="s">
        <v>295</v>
      </c>
      <c r="H155" s="2" t="s">
        <v>296</v>
      </c>
      <c r="I155" s="2" t="s">
        <v>297</v>
      </c>
      <c r="J155" s="2" t="s">
        <v>298</v>
      </c>
      <c r="K155" s="2" t="s">
        <v>145</v>
      </c>
      <c r="L155" s="898"/>
    </row>
    <row r="156" spans="1:12" ht="12" thickBot="1">
      <c r="A156" s="851"/>
      <c r="B156" s="882" t="s">
        <v>766</v>
      </c>
      <c r="C156" s="20"/>
      <c r="D156" s="224">
        <v>1</v>
      </c>
      <c r="E156" s="52"/>
      <c r="F156" s="50"/>
      <c r="G156" s="224">
        <v>2</v>
      </c>
      <c r="H156" s="356">
        <v>0.25</v>
      </c>
      <c r="I156" s="356">
        <v>0.5</v>
      </c>
      <c r="J156" s="356">
        <v>0.75</v>
      </c>
      <c r="K156" s="356">
        <v>1</v>
      </c>
      <c r="L156" s="898"/>
    </row>
    <row r="157" spans="1:12" ht="161.44999999999999" thickBot="1">
      <c r="A157" s="851"/>
      <c r="B157" s="883"/>
      <c r="C157" s="4" t="s">
        <v>15</v>
      </c>
      <c r="D157" s="54"/>
      <c r="E157" s="52"/>
      <c r="F157" s="52"/>
      <c r="G157" s="322" t="s">
        <v>719</v>
      </c>
      <c r="H157" s="8"/>
      <c r="I157" s="8"/>
      <c r="J157" s="8"/>
      <c r="K157" s="8"/>
      <c r="L157" s="898"/>
    </row>
    <row r="158" spans="1:12" ht="12.95" customHeight="1" thickBot="1">
      <c r="A158" s="851"/>
      <c r="B158" s="6"/>
      <c r="C158" s="846" t="s">
        <v>36</v>
      </c>
      <c r="D158" s="847"/>
      <c r="E158" s="847"/>
      <c r="F158" s="847"/>
      <c r="G158" s="847"/>
      <c r="H158" s="847"/>
      <c r="I158" s="847"/>
      <c r="J158" s="847"/>
      <c r="K158" s="848"/>
      <c r="L158" s="898"/>
    </row>
    <row r="159" spans="1:12" ht="12.95" customHeight="1" thickBot="1">
      <c r="A159" s="851"/>
      <c r="B159" s="10"/>
      <c r="C159" s="131"/>
      <c r="D159" s="822" t="s">
        <v>453</v>
      </c>
      <c r="E159" s="822"/>
      <c r="F159" s="822"/>
      <c r="G159" s="822"/>
      <c r="H159" s="822"/>
      <c r="I159" s="822"/>
      <c r="J159" s="822"/>
      <c r="K159" s="823"/>
      <c r="L159" s="898"/>
    </row>
    <row r="160" spans="1:12" ht="23.1" customHeight="1" thickBot="1">
      <c r="A160" s="51" t="s">
        <v>720</v>
      </c>
      <c r="B160" s="1" t="s">
        <v>355</v>
      </c>
      <c r="C160" s="1"/>
      <c r="D160" s="2" t="s">
        <v>400</v>
      </c>
      <c r="E160" s="77" t="s">
        <v>293</v>
      </c>
      <c r="F160" s="2" t="s">
        <v>294</v>
      </c>
      <c r="G160" s="2" t="s">
        <v>295</v>
      </c>
      <c r="H160" s="2" t="s">
        <v>296</v>
      </c>
      <c r="I160" s="2" t="s">
        <v>297</v>
      </c>
      <c r="J160" s="2" t="s">
        <v>298</v>
      </c>
      <c r="K160" s="2" t="s">
        <v>145</v>
      </c>
      <c r="L160" s="898"/>
    </row>
    <row r="161" spans="1:12" ht="150" thickBot="1">
      <c r="A161" s="136"/>
      <c r="B161" s="3" t="s">
        <v>454</v>
      </c>
      <c r="C161" s="20"/>
      <c r="D161" s="5">
        <v>0</v>
      </c>
      <c r="E161" s="52"/>
      <c r="F161" s="50"/>
      <c r="G161" s="50" t="s">
        <v>455</v>
      </c>
      <c r="H161" s="8" t="s">
        <v>721</v>
      </c>
      <c r="I161" s="8" t="s">
        <v>722</v>
      </c>
      <c r="J161" s="8" t="s">
        <v>723</v>
      </c>
      <c r="K161" s="8" t="s">
        <v>723</v>
      </c>
      <c r="L161" s="916"/>
    </row>
    <row r="162" spans="1:12" ht="35.1" thickBot="1">
      <c r="A162" s="136"/>
      <c r="B162" s="6"/>
      <c r="C162" s="4" t="s">
        <v>15</v>
      </c>
      <c r="D162" s="54"/>
      <c r="E162" s="52"/>
      <c r="F162" s="52"/>
      <c r="G162" s="322" t="s">
        <v>724</v>
      </c>
      <c r="H162" s="8"/>
      <c r="I162" s="8"/>
      <c r="J162" s="8"/>
      <c r="K162" s="8"/>
      <c r="L162" s="53"/>
    </row>
    <row r="163" spans="1:12" ht="12" thickBot="1">
      <c r="A163" s="136"/>
      <c r="B163" s="6"/>
      <c r="C163" s="846" t="s">
        <v>36</v>
      </c>
      <c r="D163" s="847"/>
      <c r="E163" s="847"/>
      <c r="F163" s="847"/>
      <c r="G163" s="847"/>
      <c r="H163" s="847"/>
      <c r="I163" s="847"/>
      <c r="J163" s="847"/>
      <c r="K163" s="848"/>
      <c r="L163" s="53"/>
    </row>
    <row r="164" spans="1:12" ht="12" thickBot="1">
      <c r="A164" s="136"/>
      <c r="B164" s="10"/>
      <c r="C164" s="131"/>
      <c r="D164" s="822" t="s">
        <v>456</v>
      </c>
      <c r="E164" s="822"/>
      <c r="F164" s="822"/>
      <c r="G164" s="822"/>
      <c r="H164" s="822"/>
      <c r="I164" s="822"/>
      <c r="J164" s="822"/>
      <c r="K164" s="823"/>
      <c r="L164" s="53"/>
    </row>
    <row r="165" spans="1:12" ht="12" thickBot="1">
      <c r="A165" s="828" t="s">
        <v>725</v>
      </c>
      <c r="B165" s="127" t="s">
        <v>726</v>
      </c>
      <c r="C165" s="127"/>
      <c r="D165" s="127" t="s">
        <v>61</v>
      </c>
      <c r="E165" s="127"/>
      <c r="F165" s="127"/>
      <c r="G165" s="127" t="s">
        <v>63</v>
      </c>
      <c r="H165" s="56"/>
      <c r="I165" s="56"/>
      <c r="J165" s="56"/>
      <c r="K165" s="830" t="s">
        <v>410</v>
      </c>
      <c r="L165" s="849"/>
    </row>
    <row r="166" spans="1:12" ht="12" thickBot="1">
      <c r="A166" s="829"/>
      <c r="B166" s="132"/>
      <c r="C166" s="132"/>
      <c r="D166" s="132"/>
      <c r="E166" s="132"/>
      <c r="F166" s="132"/>
      <c r="G166" s="132"/>
      <c r="H166" s="18"/>
      <c r="I166" s="18"/>
      <c r="J166" s="18"/>
      <c r="K166" s="832"/>
      <c r="L166" s="833"/>
    </row>
    <row r="167" spans="1:12" ht="13.5" customHeight="1" thickBot="1">
      <c r="A167" s="828" t="s">
        <v>411</v>
      </c>
      <c r="B167" s="126" t="s">
        <v>412</v>
      </c>
      <c r="C167" s="17"/>
      <c r="D167" s="834"/>
      <c r="E167" s="835"/>
      <c r="F167" s="835"/>
      <c r="G167" s="835"/>
      <c r="H167" s="835"/>
      <c r="I167" s="835"/>
      <c r="J167" s="835"/>
      <c r="K167" s="835"/>
      <c r="L167" s="836"/>
    </row>
    <row r="168" spans="1:12" ht="23.45" thickBot="1">
      <c r="A168" s="829"/>
      <c r="B168" s="132" t="s">
        <v>413</v>
      </c>
      <c r="C168" s="18"/>
      <c r="D168" s="837"/>
      <c r="E168" s="838"/>
      <c r="F168" s="838"/>
      <c r="G168" s="838"/>
      <c r="H168" s="838"/>
      <c r="I168" s="838"/>
      <c r="J168" s="838"/>
      <c r="K168" s="838"/>
      <c r="L168" s="839"/>
    </row>
    <row r="169" spans="1:12" hidden="1">
      <c r="A169" s="12"/>
      <c r="B169" s="12"/>
      <c r="C169" s="12"/>
      <c r="D169" s="28"/>
      <c r="E169" s="28"/>
      <c r="F169" s="28"/>
      <c r="G169" s="28"/>
      <c r="H169" s="28"/>
      <c r="I169" s="28"/>
      <c r="J169" s="28"/>
      <c r="K169" s="28"/>
      <c r="L169" s="28"/>
    </row>
    <row r="170" spans="1:12" hidden="1"/>
    <row r="171" spans="1:12" hidden="1"/>
    <row r="172" spans="1:12" hidden="1"/>
    <row r="173" spans="1:12" hidden="1">
      <c r="A173" s="12"/>
      <c r="B173" s="12"/>
      <c r="C173" s="12"/>
      <c r="D173" s="12"/>
      <c r="E173" s="12"/>
      <c r="F173" s="12"/>
      <c r="G173" s="12"/>
      <c r="H173" s="12"/>
      <c r="I173" s="12"/>
      <c r="J173" s="12"/>
      <c r="K173" s="12"/>
      <c r="L173" s="12"/>
    </row>
    <row r="174" spans="1:12" ht="12" hidden="1" thickBot="1">
      <c r="A174" s="13" t="s">
        <v>95</v>
      </c>
      <c r="B174" s="14" t="s">
        <v>96</v>
      </c>
      <c r="C174" s="14"/>
      <c r="D174" s="15" t="s">
        <v>5</v>
      </c>
      <c r="E174" s="15"/>
      <c r="F174" s="15"/>
      <c r="G174" s="15" t="s">
        <v>7</v>
      </c>
      <c r="H174" s="15"/>
      <c r="I174" s="15"/>
      <c r="J174" s="15"/>
      <c r="K174" s="15" t="s">
        <v>123</v>
      </c>
      <c r="L174" s="16" t="s">
        <v>43</v>
      </c>
    </row>
    <row r="175" spans="1:12" ht="12" hidden="1" thickBot="1">
      <c r="A175" s="3"/>
      <c r="B175" s="3"/>
      <c r="C175" s="4" t="s">
        <v>11</v>
      </c>
      <c r="D175" s="5"/>
      <c r="E175" s="5"/>
      <c r="F175" s="5"/>
      <c r="G175" s="5"/>
      <c r="H175" s="5"/>
      <c r="I175" s="5"/>
      <c r="J175" s="5"/>
      <c r="K175" s="5"/>
      <c r="L175" s="852"/>
    </row>
    <row r="176" spans="1:12" ht="12" hidden="1" thickBot="1">
      <c r="A176" s="6"/>
      <c r="B176" s="6"/>
      <c r="C176" s="129" t="s">
        <v>15</v>
      </c>
      <c r="D176" s="7"/>
      <c r="E176" s="8"/>
      <c r="F176" s="8"/>
      <c r="G176" s="8"/>
      <c r="H176" s="8"/>
      <c r="I176" s="8"/>
      <c r="J176" s="8"/>
      <c r="K176" s="8"/>
      <c r="L176" s="853"/>
    </row>
    <row r="177" spans="1:12" ht="12" hidden="1" thickBot="1">
      <c r="A177" s="6"/>
      <c r="B177" s="6"/>
      <c r="C177" s="818" t="s">
        <v>36</v>
      </c>
      <c r="D177" s="819"/>
      <c r="E177" s="819"/>
      <c r="F177" s="819"/>
      <c r="G177" s="819"/>
      <c r="H177" s="819"/>
      <c r="I177" s="819"/>
      <c r="J177" s="819"/>
      <c r="K177" s="820"/>
      <c r="L177" s="853"/>
    </row>
    <row r="178" spans="1:12" ht="12" hidden="1" thickBot="1">
      <c r="A178" s="6"/>
      <c r="B178" s="10"/>
      <c r="C178" s="821"/>
      <c r="D178" s="822"/>
      <c r="E178" s="822"/>
      <c r="F178" s="822"/>
      <c r="G178" s="822"/>
      <c r="H178" s="822"/>
      <c r="I178" s="822"/>
      <c r="J178" s="822"/>
      <c r="K178" s="823"/>
      <c r="L178" s="853"/>
    </row>
    <row r="179" spans="1:12" ht="12" hidden="1" thickBot="1">
      <c r="A179" s="6"/>
      <c r="B179" s="1" t="s">
        <v>101</v>
      </c>
      <c r="C179" s="1"/>
      <c r="D179" s="2" t="s">
        <v>5</v>
      </c>
      <c r="E179" s="2"/>
      <c r="F179" s="2"/>
      <c r="G179" s="2" t="s">
        <v>7</v>
      </c>
      <c r="H179" s="2"/>
      <c r="I179" s="2"/>
      <c r="J179" s="2"/>
      <c r="K179" s="2" t="s">
        <v>39</v>
      </c>
      <c r="L179" s="853"/>
    </row>
    <row r="180" spans="1:12" ht="12" hidden="1" thickBot="1">
      <c r="A180" s="6"/>
      <c r="B180" s="3"/>
      <c r="C180" s="20" t="s">
        <v>11</v>
      </c>
      <c r="D180" s="5"/>
      <c r="E180" s="5"/>
      <c r="F180" s="5"/>
      <c r="G180" s="5"/>
      <c r="H180" s="5"/>
      <c r="I180" s="5"/>
      <c r="J180" s="5"/>
      <c r="K180" s="5"/>
      <c r="L180" s="853"/>
    </row>
    <row r="181" spans="1:12" ht="12" hidden="1" thickBot="1">
      <c r="A181" s="6"/>
      <c r="B181" s="6"/>
      <c r="C181" s="4" t="s">
        <v>15</v>
      </c>
      <c r="D181" s="21"/>
      <c r="E181" s="8"/>
      <c r="F181" s="8"/>
      <c r="G181" s="8"/>
      <c r="H181" s="8"/>
      <c r="I181" s="8"/>
      <c r="J181" s="8"/>
      <c r="K181" s="8"/>
      <c r="L181" s="853"/>
    </row>
    <row r="182" spans="1:12" ht="12" hidden="1" thickBot="1">
      <c r="A182" s="6"/>
      <c r="B182" s="6"/>
      <c r="C182" s="818" t="s">
        <v>36</v>
      </c>
      <c r="D182" s="819"/>
      <c r="E182" s="819"/>
      <c r="F182" s="819"/>
      <c r="G182" s="819"/>
      <c r="H182" s="819"/>
      <c r="I182" s="819"/>
      <c r="J182" s="819"/>
      <c r="K182" s="820"/>
      <c r="L182" s="853"/>
    </row>
    <row r="183" spans="1:12" ht="12" hidden="1" thickBot="1">
      <c r="A183" s="10"/>
      <c r="B183" s="10"/>
      <c r="C183" s="821"/>
      <c r="D183" s="822"/>
      <c r="E183" s="822"/>
      <c r="F183" s="822"/>
      <c r="G183" s="822"/>
      <c r="H183" s="822"/>
      <c r="I183" s="822"/>
      <c r="J183" s="822"/>
      <c r="K183" s="823"/>
      <c r="L183" s="853"/>
    </row>
    <row r="184" spans="1:12" ht="12" hidden="1" thickBot="1">
      <c r="A184" s="125" t="s">
        <v>124</v>
      </c>
      <c r="B184" s="1" t="s">
        <v>106</v>
      </c>
      <c r="C184" s="1"/>
      <c r="D184" s="2" t="s">
        <v>5</v>
      </c>
      <c r="E184" s="2"/>
      <c r="F184" s="2"/>
      <c r="G184" s="2" t="s">
        <v>7</v>
      </c>
      <c r="H184" s="2"/>
      <c r="I184" s="2"/>
      <c r="J184" s="2"/>
      <c r="K184" s="2" t="s">
        <v>39</v>
      </c>
      <c r="L184" s="853"/>
    </row>
    <row r="185" spans="1:12" ht="12" hidden="1" thickBot="1">
      <c r="A185" s="133"/>
      <c r="B185" s="3"/>
      <c r="C185" s="128" t="s">
        <v>11</v>
      </c>
      <c r="D185" s="24"/>
      <c r="E185" s="5"/>
      <c r="F185" s="5"/>
      <c r="G185" s="5"/>
      <c r="H185" s="5"/>
      <c r="I185" s="5"/>
      <c r="J185" s="5"/>
      <c r="K185" s="5"/>
      <c r="L185" s="853"/>
    </row>
    <row r="186" spans="1:12" ht="12" hidden="1" thickBot="1">
      <c r="A186" s="22"/>
      <c r="B186" s="6"/>
      <c r="C186" s="4" t="s">
        <v>15</v>
      </c>
      <c r="D186" s="7"/>
      <c r="E186" s="8"/>
      <c r="F186" s="8"/>
      <c r="G186" s="8"/>
      <c r="H186" s="8"/>
      <c r="I186" s="8"/>
      <c r="J186" s="8"/>
      <c r="K186" s="8"/>
      <c r="L186" s="853"/>
    </row>
    <row r="187" spans="1:12" ht="12" hidden="1" thickBot="1">
      <c r="A187" s="22"/>
      <c r="B187" s="6"/>
      <c r="C187" s="818" t="s">
        <v>36</v>
      </c>
      <c r="D187" s="819"/>
      <c r="E187" s="819"/>
      <c r="F187" s="819"/>
      <c r="G187" s="819"/>
      <c r="H187" s="819"/>
      <c r="I187" s="819"/>
      <c r="J187" s="819"/>
      <c r="K187" s="820"/>
      <c r="L187" s="853"/>
    </row>
    <row r="188" spans="1:12" ht="12" hidden="1" thickBot="1">
      <c r="A188" s="23"/>
      <c r="B188" s="10"/>
      <c r="C188" s="821"/>
      <c r="D188" s="822"/>
      <c r="E188" s="822"/>
      <c r="F188" s="822"/>
      <c r="G188" s="822"/>
      <c r="H188" s="822"/>
      <c r="I188" s="822"/>
      <c r="J188" s="822"/>
      <c r="K188" s="823"/>
      <c r="L188" s="854"/>
    </row>
    <row r="189" spans="1:12" ht="12" hidden="1" thickBot="1">
      <c r="A189" s="828" t="s">
        <v>125</v>
      </c>
      <c r="B189" s="127" t="s">
        <v>60</v>
      </c>
      <c r="C189" s="127"/>
      <c r="D189" s="127" t="s">
        <v>61</v>
      </c>
      <c r="E189" s="127"/>
      <c r="F189" s="127"/>
      <c r="G189" s="127" t="s">
        <v>63</v>
      </c>
      <c r="H189" s="56"/>
      <c r="I189" s="56"/>
      <c r="J189" s="56"/>
      <c r="K189" s="830" t="s">
        <v>64</v>
      </c>
      <c r="L189" s="849"/>
    </row>
    <row r="190" spans="1:12" ht="12" hidden="1" thickBot="1">
      <c r="A190" s="829"/>
      <c r="B190" s="132"/>
      <c r="C190" s="132"/>
      <c r="D190" s="132"/>
      <c r="E190" s="132"/>
      <c r="F190" s="132"/>
      <c r="G190" s="132"/>
      <c r="H190" s="18"/>
      <c r="I190" s="18"/>
      <c r="J190" s="18"/>
      <c r="K190" s="832"/>
      <c r="L190" s="833"/>
    </row>
    <row r="191" spans="1:12" ht="12" hidden="1" thickBot="1">
      <c r="A191" s="828" t="s">
        <v>66</v>
      </c>
      <c r="B191" s="127" t="s">
        <v>67</v>
      </c>
      <c r="C191" s="17"/>
      <c r="D191" s="834"/>
      <c r="E191" s="835"/>
      <c r="F191" s="835"/>
      <c r="G191" s="835"/>
      <c r="H191" s="835"/>
      <c r="I191" s="835"/>
      <c r="J191" s="835"/>
      <c r="K191" s="835"/>
      <c r="L191" s="836"/>
    </row>
    <row r="192" spans="1:12" ht="12" hidden="1" thickBot="1">
      <c r="A192" s="829"/>
      <c r="B192" s="132"/>
      <c r="C192" s="18"/>
      <c r="D192" s="837"/>
      <c r="E192" s="838"/>
      <c r="F192" s="838"/>
      <c r="G192" s="838"/>
      <c r="H192" s="838"/>
      <c r="I192" s="838"/>
      <c r="J192" s="838"/>
      <c r="K192" s="838"/>
      <c r="L192" s="839"/>
    </row>
    <row r="193" spans="1:12" hidden="1">
      <c r="A193" s="12"/>
      <c r="B193" s="12"/>
      <c r="C193" s="12"/>
      <c r="D193" s="28"/>
      <c r="E193" s="28"/>
      <c r="F193" s="28"/>
      <c r="G193" s="28"/>
      <c r="H193" s="28"/>
      <c r="I193" s="28"/>
      <c r="J193" s="28"/>
      <c r="K193" s="28"/>
      <c r="L193" s="28"/>
    </row>
    <row r="194" spans="1:12" hidden="1">
      <c r="A194" s="12"/>
      <c r="B194" s="12"/>
      <c r="C194" s="12"/>
      <c r="D194" s="12"/>
      <c r="E194" s="12"/>
      <c r="F194" s="12"/>
      <c r="G194" s="12"/>
      <c r="H194" s="12"/>
      <c r="I194" s="12"/>
      <c r="J194" s="12"/>
      <c r="K194" s="12"/>
      <c r="L194" s="12"/>
    </row>
    <row r="195" spans="1:12" ht="12" hidden="1" thickBot="1">
      <c r="A195" s="13" t="s">
        <v>95</v>
      </c>
      <c r="B195" s="14" t="s">
        <v>96</v>
      </c>
      <c r="C195" s="14"/>
      <c r="D195" s="15" t="s">
        <v>5</v>
      </c>
      <c r="E195" s="15"/>
      <c r="F195" s="15"/>
      <c r="G195" s="15" t="s">
        <v>7</v>
      </c>
      <c r="H195" s="15"/>
      <c r="I195" s="15"/>
      <c r="J195" s="15"/>
      <c r="K195" s="15" t="s">
        <v>123</v>
      </c>
      <c r="L195" s="16" t="s">
        <v>43</v>
      </c>
    </row>
    <row r="196" spans="1:12" ht="12" hidden="1" thickBot="1">
      <c r="A196" s="3"/>
      <c r="B196" s="3"/>
      <c r="C196" s="4" t="s">
        <v>11</v>
      </c>
      <c r="D196" s="5"/>
      <c r="E196" s="5"/>
      <c r="F196" s="5"/>
      <c r="G196" s="5"/>
      <c r="H196" s="5"/>
      <c r="I196" s="5"/>
      <c r="J196" s="5"/>
      <c r="K196" s="5"/>
      <c r="L196" s="852"/>
    </row>
    <row r="197" spans="1:12" ht="12" hidden="1" thickBot="1">
      <c r="A197" s="6"/>
      <c r="B197" s="6"/>
      <c r="C197" s="129" t="s">
        <v>15</v>
      </c>
      <c r="D197" s="7"/>
      <c r="E197" s="8"/>
      <c r="F197" s="8"/>
      <c r="G197" s="8"/>
      <c r="H197" s="8"/>
      <c r="I197" s="8"/>
      <c r="J197" s="8"/>
      <c r="K197" s="8"/>
      <c r="L197" s="853"/>
    </row>
    <row r="198" spans="1:12" ht="12" hidden="1" thickBot="1">
      <c r="A198" s="6"/>
      <c r="B198" s="6"/>
      <c r="C198" s="818" t="s">
        <v>36</v>
      </c>
      <c r="D198" s="819"/>
      <c r="E198" s="819"/>
      <c r="F198" s="819"/>
      <c r="G198" s="819"/>
      <c r="H198" s="819"/>
      <c r="I198" s="819"/>
      <c r="J198" s="819"/>
      <c r="K198" s="820"/>
      <c r="L198" s="853"/>
    </row>
    <row r="199" spans="1:12" ht="12" hidden="1" thickBot="1">
      <c r="A199" s="6"/>
      <c r="B199" s="10"/>
      <c r="C199" s="821"/>
      <c r="D199" s="822"/>
      <c r="E199" s="822"/>
      <c r="F199" s="822"/>
      <c r="G199" s="822"/>
      <c r="H199" s="822"/>
      <c r="I199" s="822"/>
      <c r="J199" s="822"/>
      <c r="K199" s="823"/>
      <c r="L199" s="853"/>
    </row>
    <row r="200" spans="1:12" ht="12" hidden="1" thickBot="1">
      <c r="A200" s="6"/>
      <c r="B200" s="1" t="s">
        <v>101</v>
      </c>
      <c r="C200" s="1"/>
      <c r="D200" s="2" t="s">
        <v>5</v>
      </c>
      <c r="E200" s="2"/>
      <c r="F200" s="2"/>
      <c r="G200" s="2" t="s">
        <v>7</v>
      </c>
      <c r="H200" s="2"/>
      <c r="I200" s="2"/>
      <c r="J200" s="2"/>
      <c r="K200" s="2" t="s">
        <v>39</v>
      </c>
      <c r="L200" s="853"/>
    </row>
    <row r="201" spans="1:12" ht="12" hidden="1" thickBot="1">
      <c r="A201" s="6"/>
      <c r="B201" s="3"/>
      <c r="C201" s="20" t="s">
        <v>11</v>
      </c>
      <c r="D201" s="5"/>
      <c r="E201" s="5"/>
      <c r="F201" s="5"/>
      <c r="G201" s="5"/>
      <c r="H201" s="5"/>
      <c r="I201" s="5"/>
      <c r="J201" s="5"/>
      <c r="K201" s="5"/>
      <c r="L201" s="853"/>
    </row>
    <row r="202" spans="1:12" ht="12" hidden="1" thickBot="1">
      <c r="A202" s="6"/>
      <c r="B202" s="6"/>
      <c r="C202" s="4" t="s">
        <v>15</v>
      </c>
      <c r="D202" s="21"/>
      <c r="E202" s="8"/>
      <c r="F202" s="8"/>
      <c r="G202" s="8"/>
      <c r="H202" s="8"/>
      <c r="I202" s="8"/>
      <c r="J202" s="8"/>
      <c r="K202" s="8"/>
      <c r="L202" s="853"/>
    </row>
    <row r="203" spans="1:12" ht="12" hidden="1" thickBot="1">
      <c r="A203" s="6"/>
      <c r="B203" s="6"/>
      <c r="C203" s="818" t="s">
        <v>36</v>
      </c>
      <c r="D203" s="819"/>
      <c r="E203" s="819"/>
      <c r="F203" s="819"/>
      <c r="G203" s="819"/>
      <c r="H203" s="819"/>
      <c r="I203" s="819"/>
      <c r="J203" s="819"/>
      <c r="K203" s="820"/>
      <c r="L203" s="853"/>
    </row>
    <row r="204" spans="1:12" ht="12" hidden="1" thickBot="1">
      <c r="A204" s="10"/>
      <c r="B204" s="10"/>
      <c r="C204" s="821"/>
      <c r="D204" s="822"/>
      <c r="E204" s="822"/>
      <c r="F204" s="822"/>
      <c r="G204" s="822"/>
      <c r="H204" s="822"/>
      <c r="I204" s="822"/>
      <c r="J204" s="822"/>
      <c r="K204" s="823"/>
      <c r="L204" s="853"/>
    </row>
    <row r="205" spans="1:12" ht="12" hidden="1" thickBot="1">
      <c r="A205" s="125" t="s">
        <v>124</v>
      </c>
      <c r="B205" s="1" t="s">
        <v>106</v>
      </c>
      <c r="C205" s="1"/>
      <c r="D205" s="2" t="s">
        <v>5</v>
      </c>
      <c r="E205" s="2"/>
      <c r="F205" s="2"/>
      <c r="G205" s="2" t="s">
        <v>7</v>
      </c>
      <c r="H205" s="2"/>
      <c r="I205" s="2"/>
      <c r="J205" s="2"/>
      <c r="K205" s="2" t="s">
        <v>39</v>
      </c>
      <c r="L205" s="853"/>
    </row>
    <row r="206" spans="1:12" ht="12" hidden="1" thickBot="1">
      <c r="A206" s="133"/>
      <c r="B206" s="3"/>
      <c r="C206" s="128" t="s">
        <v>11</v>
      </c>
      <c r="D206" s="24"/>
      <c r="E206" s="5"/>
      <c r="F206" s="5"/>
      <c r="G206" s="5"/>
      <c r="H206" s="5"/>
      <c r="I206" s="5"/>
      <c r="J206" s="5"/>
      <c r="K206" s="5"/>
      <c r="L206" s="853"/>
    </row>
    <row r="207" spans="1:12" ht="12" hidden="1" thickBot="1">
      <c r="A207" s="22"/>
      <c r="B207" s="6"/>
      <c r="C207" s="4" t="s">
        <v>15</v>
      </c>
      <c r="D207" s="7"/>
      <c r="E207" s="8"/>
      <c r="F207" s="8"/>
      <c r="G207" s="8"/>
      <c r="H207" s="8"/>
      <c r="I207" s="8"/>
      <c r="J207" s="8"/>
      <c r="K207" s="8"/>
      <c r="L207" s="853"/>
    </row>
    <row r="208" spans="1:12" ht="12" hidden="1" thickBot="1">
      <c r="A208" s="22"/>
      <c r="B208" s="6"/>
      <c r="C208" s="818" t="s">
        <v>36</v>
      </c>
      <c r="D208" s="819"/>
      <c r="E208" s="819"/>
      <c r="F208" s="819"/>
      <c r="G208" s="819"/>
      <c r="H208" s="819"/>
      <c r="I208" s="819"/>
      <c r="J208" s="819"/>
      <c r="K208" s="820"/>
      <c r="L208" s="853"/>
    </row>
    <row r="209" spans="1:12" ht="12" hidden="1" thickBot="1">
      <c r="A209" s="23"/>
      <c r="B209" s="10"/>
      <c r="C209" s="821"/>
      <c r="D209" s="822"/>
      <c r="E209" s="822"/>
      <c r="F209" s="822"/>
      <c r="G209" s="822"/>
      <c r="H209" s="822"/>
      <c r="I209" s="822"/>
      <c r="J209" s="822"/>
      <c r="K209" s="823"/>
      <c r="L209" s="854"/>
    </row>
    <row r="210" spans="1:12" ht="12" hidden="1" thickBot="1">
      <c r="A210" s="828" t="s">
        <v>125</v>
      </c>
      <c r="B210" s="127" t="s">
        <v>60</v>
      </c>
      <c r="C210" s="127"/>
      <c r="D210" s="127" t="s">
        <v>61</v>
      </c>
      <c r="E210" s="127"/>
      <c r="F210" s="127"/>
      <c r="G210" s="127" t="s">
        <v>63</v>
      </c>
      <c r="H210" s="56"/>
      <c r="I210" s="56"/>
      <c r="J210" s="56"/>
      <c r="K210" s="830" t="s">
        <v>64</v>
      </c>
      <c r="L210" s="849"/>
    </row>
    <row r="211" spans="1:12" ht="12" hidden="1" thickBot="1">
      <c r="A211" s="829"/>
      <c r="B211" s="132"/>
      <c r="C211" s="132"/>
      <c r="D211" s="132"/>
      <c r="E211" s="132"/>
      <c r="F211" s="132"/>
      <c r="G211" s="132"/>
      <c r="H211" s="18"/>
      <c r="I211" s="18"/>
      <c r="J211" s="18"/>
      <c r="K211" s="832"/>
      <c r="L211" s="833"/>
    </row>
    <row r="212" spans="1:12" ht="12" hidden="1" thickBot="1">
      <c r="A212" s="828" t="s">
        <v>66</v>
      </c>
      <c r="B212" s="127" t="s">
        <v>67</v>
      </c>
      <c r="C212" s="17"/>
      <c r="D212" s="834"/>
      <c r="E212" s="835"/>
      <c r="F212" s="835"/>
      <c r="G212" s="835"/>
      <c r="H212" s="835"/>
      <c r="I212" s="835"/>
      <c r="J212" s="835"/>
      <c r="K212" s="835"/>
      <c r="L212" s="836"/>
    </row>
    <row r="213" spans="1:12" ht="12" hidden="1" thickBot="1">
      <c r="A213" s="829"/>
      <c r="B213" s="132"/>
      <c r="C213" s="18"/>
      <c r="D213" s="837"/>
      <c r="E213" s="838"/>
      <c r="F213" s="838"/>
      <c r="G213" s="838"/>
      <c r="H213" s="838"/>
      <c r="I213" s="838"/>
      <c r="J213" s="838"/>
      <c r="K213" s="838"/>
      <c r="L213" s="839"/>
    </row>
    <row r="214" spans="1:12" hidden="1">
      <c r="A214" s="12"/>
      <c r="B214" s="12"/>
      <c r="C214" s="12"/>
      <c r="D214" s="28"/>
      <c r="E214" s="28"/>
      <c r="F214" s="28"/>
      <c r="G214" s="28"/>
      <c r="H214" s="28"/>
      <c r="I214" s="28"/>
      <c r="J214" s="28"/>
      <c r="K214" s="28"/>
      <c r="L214" s="28"/>
    </row>
    <row r="215" spans="1:12" hidden="1"/>
    <row r="216" spans="1:12" hidden="1"/>
    <row r="217" spans="1:12" hidden="1"/>
    <row r="218" spans="1:12" hidden="1"/>
    <row r="219" spans="1:12" hidden="1"/>
    <row r="220" spans="1:12" hidden="1"/>
    <row r="221" spans="1:12" hidden="1"/>
    <row r="222" spans="1:12" hidden="1"/>
    <row r="223" spans="1:12" hidden="1"/>
    <row r="224" spans="1:12"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spans="1:12" hidden="1"/>
    <row r="242" spans="1:12" hidden="1"/>
    <row r="243" spans="1:12" hidden="1"/>
    <row r="244" spans="1:12" hidden="1"/>
    <row r="245" spans="1:12" ht="12" thickBot="1"/>
    <row r="246" spans="1:12" ht="23.45" thickBot="1">
      <c r="A246" s="13" t="s">
        <v>110</v>
      </c>
      <c r="B246" s="14" t="s">
        <v>111</v>
      </c>
      <c r="C246" s="19"/>
      <c r="D246" s="15" t="s">
        <v>400</v>
      </c>
      <c r="E246" s="77" t="s">
        <v>293</v>
      </c>
      <c r="F246" s="2" t="s">
        <v>294</v>
      </c>
      <c r="G246" s="2" t="s">
        <v>295</v>
      </c>
      <c r="H246" s="2" t="s">
        <v>296</v>
      </c>
      <c r="I246" s="2" t="s">
        <v>297</v>
      </c>
      <c r="J246" s="2" t="s">
        <v>298</v>
      </c>
      <c r="K246" s="2" t="s">
        <v>145</v>
      </c>
      <c r="L246" s="16" t="s">
        <v>43</v>
      </c>
    </row>
    <row r="247" spans="1:12" ht="35.1" thickBot="1">
      <c r="A247" s="3" t="s">
        <v>465</v>
      </c>
      <c r="B247" s="840" t="s">
        <v>767</v>
      </c>
      <c r="C247" s="4" t="s">
        <v>11</v>
      </c>
      <c r="D247" s="114">
        <v>0</v>
      </c>
      <c r="E247" s="8">
        <v>21</v>
      </c>
      <c r="F247" s="101"/>
      <c r="G247" s="5">
        <v>6</v>
      </c>
      <c r="H247" s="356">
        <v>0.5</v>
      </c>
      <c r="I247" s="356">
        <v>0.75</v>
      </c>
      <c r="J247" s="8" t="s">
        <v>730</v>
      </c>
      <c r="K247" s="8" t="s">
        <v>730</v>
      </c>
      <c r="L247" s="885" t="s">
        <v>768</v>
      </c>
    </row>
    <row r="248" spans="1:12" ht="35.1" thickBot="1">
      <c r="A248" s="6"/>
      <c r="B248" s="841"/>
      <c r="C248" s="130" t="s">
        <v>15</v>
      </c>
      <c r="D248" s="7"/>
      <c r="E248" s="8"/>
      <c r="F248" s="101"/>
      <c r="G248" s="328" t="s">
        <v>732</v>
      </c>
      <c r="H248" s="94"/>
      <c r="I248" s="94"/>
      <c r="J248" s="94"/>
      <c r="K248" s="94"/>
      <c r="L248" s="875"/>
    </row>
    <row r="249" spans="1:12" ht="12" thickBot="1">
      <c r="A249" s="6"/>
      <c r="B249" s="841"/>
      <c r="C249" s="818" t="s">
        <v>36</v>
      </c>
      <c r="D249" s="819"/>
      <c r="E249" s="819"/>
      <c r="F249" s="819"/>
      <c r="G249" s="819"/>
      <c r="H249" s="819"/>
      <c r="I249" s="819"/>
      <c r="J249" s="819"/>
      <c r="K249" s="820"/>
      <c r="L249" s="875"/>
    </row>
    <row r="250" spans="1:12" ht="12" thickBot="1">
      <c r="A250" s="6"/>
      <c r="B250" s="842"/>
      <c r="C250" s="821" t="s">
        <v>468</v>
      </c>
      <c r="D250" s="822"/>
      <c r="E250" s="822"/>
      <c r="F250" s="822"/>
      <c r="G250" s="822"/>
      <c r="H250" s="822"/>
      <c r="I250" s="822"/>
      <c r="J250" s="822"/>
      <c r="K250" s="823"/>
      <c r="L250" s="875"/>
    </row>
    <row r="251" spans="1:12" ht="32.1" customHeight="1" thickBot="1">
      <c r="A251" s="22"/>
      <c r="B251" s="1" t="s">
        <v>116</v>
      </c>
      <c r="C251" s="147"/>
      <c r="D251" s="2"/>
      <c r="E251" s="2" t="s">
        <v>293</v>
      </c>
      <c r="F251" s="2" t="s">
        <v>769</v>
      </c>
      <c r="G251" s="2" t="s">
        <v>295</v>
      </c>
      <c r="H251" s="2" t="s">
        <v>296</v>
      </c>
      <c r="I251" s="2" t="s">
        <v>297</v>
      </c>
      <c r="J251" s="2" t="s">
        <v>298</v>
      </c>
      <c r="K251" s="2" t="s">
        <v>145</v>
      </c>
      <c r="L251" s="875"/>
    </row>
    <row r="252" spans="1:12" ht="145.5" customHeight="1" thickBot="1">
      <c r="A252" s="22"/>
      <c r="B252" s="840" t="s">
        <v>770</v>
      </c>
      <c r="C252" s="20" t="s">
        <v>11</v>
      </c>
      <c r="D252" s="66"/>
      <c r="E252" s="349"/>
      <c r="F252" s="47" t="s">
        <v>735</v>
      </c>
      <c r="G252" s="8" t="s">
        <v>472</v>
      </c>
      <c r="H252" s="8" t="s">
        <v>736</v>
      </c>
      <c r="I252" s="8" t="s">
        <v>737</v>
      </c>
      <c r="J252" s="8" t="s">
        <v>737</v>
      </c>
      <c r="K252" s="8" t="s">
        <v>738</v>
      </c>
      <c r="L252" s="875"/>
    </row>
    <row r="253" spans="1:12" ht="98.1" customHeight="1" thickBot="1">
      <c r="A253" s="22"/>
      <c r="B253" s="841"/>
      <c r="C253" s="4" t="s">
        <v>15</v>
      </c>
      <c r="D253" s="21"/>
      <c r="E253" s="8"/>
      <c r="F253" s="143"/>
      <c r="G253" s="350" t="s">
        <v>739</v>
      </c>
      <c r="H253" s="349"/>
      <c r="I253" s="349"/>
      <c r="J253" s="349"/>
      <c r="K253" s="349"/>
      <c r="L253" s="875"/>
    </row>
    <row r="254" spans="1:12" ht="12" thickBot="1">
      <c r="A254" s="22"/>
      <c r="B254" s="841"/>
      <c r="C254" s="818" t="s">
        <v>36</v>
      </c>
      <c r="D254" s="819"/>
      <c r="E254" s="819"/>
      <c r="F254" s="819"/>
      <c r="G254" s="819"/>
      <c r="H254" s="819"/>
      <c r="I254" s="819"/>
      <c r="J254" s="819"/>
      <c r="K254" s="820"/>
      <c r="L254" s="875"/>
    </row>
    <row r="255" spans="1:12" ht="12" thickBot="1">
      <c r="A255" s="22"/>
      <c r="B255" s="842"/>
      <c r="C255" s="131"/>
      <c r="D255" s="822" t="s">
        <v>475</v>
      </c>
      <c r="E255" s="822"/>
      <c r="F255" s="822"/>
      <c r="G255" s="822"/>
      <c r="H255" s="822"/>
      <c r="I255" s="822"/>
      <c r="J255" s="822"/>
      <c r="K255" s="823"/>
      <c r="L255" s="875"/>
    </row>
    <row r="256" spans="1:12" ht="32.1" customHeight="1" thickBot="1">
      <c r="B256" s="1" t="s">
        <v>771</v>
      </c>
      <c r="C256" s="147"/>
      <c r="D256" s="2" t="s">
        <v>400</v>
      </c>
      <c r="E256" s="2" t="s">
        <v>293</v>
      </c>
      <c r="F256" s="2" t="s">
        <v>294</v>
      </c>
      <c r="G256" s="2" t="s">
        <v>295</v>
      </c>
      <c r="H256" s="2" t="s">
        <v>296</v>
      </c>
      <c r="I256" s="2" t="s">
        <v>297</v>
      </c>
      <c r="J256" s="2" t="s">
        <v>298</v>
      </c>
      <c r="K256" s="2" t="s">
        <v>145</v>
      </c>
      <c r="L256" s="875"/>
    </row>
    <row r="257" spans="1:12" ht="138.6" thickBot="1">
      <c r="A257" s="22"/>
      <c r="B257" s="840" t="s">
        <v>479</v>
      </c>
      <c r="C257" s="20" t="s">
        <v>11</v>
      </c>
      <c r="D257" s="351">
        <v>0</v>
      </c>
      <c r="E257" s="349"/>
      <c r="F257" s="143"/>
      <c r="G257" s="3" t="s">
        <v>480</v>
      </c>
      <c r="H257" s="3" t="s">
        <v>481</v>
      </c>
      <c r="I257" s="50" t="s">
        <v>372</v>
      </c>
      <c r="J257" s="50" t="s">
        <v>372</v>
      </c>
      <c r="K257" s="50" t="s">
        <v>372</v>
      </c>
      <c r="L257" s="875"/>
    </row>
    <row r="258" spans="1:12" ht="120.6" customHeight="1" thickBot="1">
      <c r="A258" s="22"/>
      <c r="B258" s="841"/>
      <c r="C258" s="4" t="s">
        <v>15</v>
      </c>
      <c r="D258" s="162"/>
      <c r="E258" s="149"/>
      <c r="F258" s="101"/>
      <c r="G258" s="330" t="s">
        <v>741</v>
      </c>
      <c r="H258" s="352"/>
      <c r="I258" s="353"/>
      <c r="J258" s="353"/>
      <c r="K258" s="353"/>
      <c r="L258" s="875"/>
    </row>
    <row r="259" spans="1:12" ht="12" thickBot="1">
      <c r="A259" s="896" t="s">
        <v>742</v>
      </c>
      <c r="B259" s="841"/>
      <c r="C259" s="818" t="s">
        <v>36</v>
      </c>
      <c r="D259" s="819"/>
      <c r="E259" s="819"/>
      <c r="F259" s="819"/>
      <c r="G259" s="819"/>
      <c r="H259" s="819"/>
      <c r="I259" s="819"/>
      <c r="J259" s="819"/>
      <c r="K259" s="820"/>
      <c r="L259" s="875"/>
    </row>
    <row r="260" spans="1:12" ht="13.5" customHeight="1" thickBot="1">
      <c r="A260" s="896"/>
      <c r="B260" s="842"/>
      <c r="C260" s="164"/>
      <c r="D260" s="822" t="s">
        <v>482</v>
      </c>
      <c r="E260" s="822"/>
      <c r="F260" s="822"/>
      <c r="G260" s="822"/>
      <c r="H260" s="822"/>
      <c r="I260" s="822"/>
      <c r="J260" s="822"/>
      <c r="K260" s="823"/>
      <c r="L260" s="875"/>
    </row>
    <row r="261" spans="1:12" ht="12" thickBot="1">
      <c r="A261" s="828" t="s">
        <v>743</v>
      </c>
      <c r="B261" s="127" t="s">
        <v>744</v>
      </c>
      <c r="C261" s="127"/>
      <c r="D261" s="127" t="s">
        <v>61</v>
      </c>
      <c r="E261" s="127"/>
      <c r="F261" s="127"/>
      <c r="G261" s="127" t="s">
        <v>63</v>
      </c>
      <c r="H261" s="56"/>
      <c r="I261" s="56"/>
      <c r="J261" s="56"/>
      <c r="K261" s="850" t="s">
        <v>64</v>
      </c>
      <c r="L261" s="849"/>
    </row>
    <row r="262" spans="1:12" ht="12" thickBot="1">
      <c r="A262" s="829"/>
      <c r="B262" s="132"/>
      <c r="C262" s="132"/>
      <c r="D262" s="132"/>
      <c r="E262" s="132"/>
      <c r="F262" s="132"/>
      <c r="G262" s="132"/>
      <c r="H262" s="18"/>
      <c r="I262" s="18"/>
      <c r="J262" s="18"/>
      <c r="K262" s="832"/>
      <c r="L262" s="833"/>
    </row>
    <row r="263" spans="1:12" ht="13.5" customHeight="1" thickBot="1">
      <c r="A263" s="828" t="s">
        <v>411</v>
      </c>
      <c r="B263" s="126" t="s">
        <v>412</v>
      </c>
      <c r="C263" s="17"/>
      <c r="D263" s="834"/>
      <c r="E263" s="835"/>
      <c r="F263" s="835"/>
      <c r="G263" s="835"/>
      <c r="H263" s="835"/>
      <c r="I263" s="835"/>
      <c r="J263" s="835"/>
      <c r="K263" s="835"/>
      <c r="L263" s="836"/>
    </row>
    <row r="264" spans="1:12" ht="23.45" thickBot="1">
      <c r="A264" s="829"/>
      <c r="B264" s="132" t="s">
        <v>413</v>
      </c>
      <c r="C264" s="18"/>
      <c r="D264" s="837"/>
      <c r="E264" s="838"/>
      <c r="F264" s="838"/>
      <c r="G264" s="838"/>
      <c r="H264" s="838"/>
      <c r="I264" s="838"/>
      <c r="J264" s="838"/>
      <c r="K264" s="838"/>
      <c r="L264" s="839"/>
    </row>
  </sheetData>
  <mergeCells count="137">
    <mergeCell ref="D22:K22"/>
    <mergeCell ref="D23:K23"/>
    <mergeCell ref="L24:L33"/>
    <mergeCell ref="D27:K27"/>
    <mergeCell ref="D28:K28"/>
    <mergeCell ref="D32:K32"/>
    <mergeCell ref="D33:K33"/>
    <mergeCell ref="A3:L3"/>
    <mergeCell ref="L4:L13"/>
    <mergeCell ref="A5:A28"/>
    <mergeCell ref="D7:K7"/>
    <mergeCell ref="D8:K8"/>
    <mergeCell ref="D12:K12"/>
    <mergeCell ref="D13:K13"/>
    <mergeCell ref="L14:L23"/>
    <mergeCell ref="D17:K17"/>
    <mergeCell ref="D18:K18"/>
    <mergeCell ref="B57:B60"/>
    <mergeCell ref="D59:K59"/>
    <mergeCell ref="D60:K60"/>
    <mergeCell ref="A61:A62"/>
    <mergeCell ref="K61:L61"/>
    <mergeCell ref="K62:L62"/>
    <mergeCell ref="A37:A59"/>
    <mergeCell ref="L37:L60"/>
    <mergeCell ref="D39:K39"/>
    <mergeCell ref="G40:K40"/>
    <mergeCell ref="D44:K44"/>
    <mergeCell ref="D45:K45"/>
    <mergeCell ref="D49:K49"/>
    <mergeCell ref="D50:K50"/>
    <mergeCell ref="D54:K54"/>
    <mergeCell ref="D55:K55"/>
    <mergeCell ref="A63:A64"/>
    <mergeCell ref="D63:L64"/>
    <mergeCell ref="L70:L71"/>
    <mergeCell ref="A71:A83"/>
    <mergeCell ref="C72:K72"/>
    <mergeCell ref="C73:K73"/>
    <mergeCell ref="L74:L78"/>
    <mergeCell ref="C77:K77"/>
    <mergeCell ref="C78:K78"/>
    <mergeCell ref="L79:L83"/>
    <mergeCell ref="C82:K82"/>
    <mergeCell ref="C83:K83"/>
    <mergeCell ref="C113:K113"/>
    <mergeCell ref="L115:L118"/>
    <mergeCell ref="C117:K117"/>
    <mergeCell ref="C118:K118"/>
    <mergeCell ref="C98:K98"/>
    <mergeCell ref="L100:L108"/>
    <mergeCell ref="C102:K102"/>
    <mergeCell ref="C103:K103"/>
    <mergeCell ref="C107:K107"/>
    <mergeCell ref="C108:K108"/>
    <mergeCell ref="A134:A135"/>
    <mergeCell ref="K134:L134"/>
    <mergeCell ref="K135:L135"/>
    <mergeCell ref="A136:A137"/>
    <mergeCell ref="D136:L137"/>
    <mergeCell ref="C143:K143"/>
    <mergeCell ref="C144:K144"/>
    <mergeCell ref="B146:B147"/>
    <mergeCell ref="C122:K122"/>
    <mergeCell ref="C123:K123"/>
    <mergeCell ref="C127:K127"/>
    <mergeCell ref="C128:K128"/>
    <mergeCell ref="C132:K132"/>
    <mergeCell ref="C133:K133"/>
    <mergeCell ref="A84:A122"/>
    <mergeCell ref="L84:L86"/>
    <mergeCell ref="C87:K87"/>
    <mergeCell ref="D88:K88"/>
    <mergeCell ref="C92:K92"/>
    <mergeCell ref="C93:K93"/>
    <mergeCell ref="B95:B96"/>
    <mergeCell ref="C97:K97"/>
    <mergeCell ref="B110:B113"/>
    <mergeCell ref="C112:K112"/>
    <mergeCell ref="A165:A166"/>
    <mergeCell ref="K165:L165"/>
    <mergeCell ref="K166:L166"/>
    <mergeCell ref="A167:A168"/>
    <mergeCell ref="D167:L168"/>
    <mergeCell ref="C148:K148"/>
    <mergeCell ref="C149:K149"/>
    <mergeCell ref="A150:A159"/>
    <mergeCell ref="C153:K153"/>
    <mergeCell ref="C154:K154"/>
    <mergeCell ref="B156:B157"/>
    <mergeCell ref="C158:K158"/>
    <mergeCell ref="D159:K159"/>
    <mergeCell ref="L175:L188"/>
    <mergeCell ref="C177:K177"/>
    <mergeCell ref="C178:K178"/>
    <mergeCell ref="C182:K182"/>
    <mergeCell ref="C183:K183"/>
    <mergeCell ref="C187:K187"/>
    <mergeCell ref="C188:K188"/>
    <mergeCell ref="C163:K163"/>
    <mergeCell ref="D164:K164"/>
    <mergeCell ref="A212:A213"/>
    <mergeCell ref="D212:L213"/>
    <mergeCell ref="A189:A190"/>
    <mergeCell ref="K189:L189"/>
    <mergeCell ref="K190:L190"/>
    <mergeCell ref="A191:A192"/>
    <mergeCell ref="D191:L192"/>
    <mergeCell ref="L196:L209"/>
    <mergeCell ref="C198:K198"/>
    <mergeCell ref="C199:K199"/>
    <mergeCell ref="C203:K203"/>
    <mergeCell ref="C204:K204"/>
    <mergeCell ref="A263:A264"/>
    <mergeCell ref="D263:L264"/>
    <mergeCell ref="L125:L128"/>
    <mergeCell ref="L120:L123"/>
    <mergeCell ref="L141:L161"/>
    <mergeCell ref="A259:A260"/>
    <mergeCell ref="C259:K259"/>
    <mergeCell ref="D260:K260"/>
    <mergeCell ref="A261:A262"/>
    <mergeCell ref="K261:L261"/>
    <mergeCell ref="K262:L262"/>
    <mergeCell ref="B247:B250"/>
    <mergeCell ref="L247:L260"/>
    <mergeCell ref="C249:K249"/>
    <mergeCell ref="C250:K250"/>
    <mergeCell ref="B252:B255"/>
    <mergeCell ref="C254:K254"/>
    <mergeCell ref="D255:K255"/>
    <mergeCell ref="B257:B260"/>
    <mergeCell ref="C208:K208"/>
    <mergeCell ref="C209:K209"/>
    <mergeCell ref="A210:A211"/>
    <mergeCell ref="K210:L210"/>
    <mergeCell ref="K211:L211"/>
  </mergeCells>
  <hyperlinks>
    <hyperlink ref="A2" r:id="rId1" xr:uid="{8B2F913E-FF52-448B-A972-070DFA320D57}"/>
  </hyperlinks>
  <pageMargins left="0.7" right="0.7" top="0.75" bottom="0.75" header="0.3" footer="0.3"/>
  <pageSetup paperSize="8" scale="68" fitToHeight="0" orientation="landscape" r:id="rId2"/>
  <headerFooter>
    <oddHeader>&amp;L&amp;"Calibri"&amp;10&amp;K000000 OFFICIAL&amp;1#_x000D_</oddHeader>
    <oddFooter>&amp;L_x000D_&amp;1#&amp;"Calibri"&amp;10&amp;K000000 OFFICIAL</oddFooter>
  </headerFooter>
  <rowBreaks count="5" manualBreakCount="5">
    <brk id="50" max="16383" man="1"/>
    <brk id="80" max="11" man="1"/>
    <brk id="105" max="11" man="1"/>
    <brk id="160" max="11" man="1"/>
    <brk id="257" max="11" man="1"/>
  </rowBreak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D0587BA936ED0F45B209DF1CE937B1B3" ma:contentTypeVersion="5" ma:contentTypeDescription="Logical framework (Logframe) Content Type for Transparency" ma:contentTypeScope="" ma:versionID="fb171f9176ee0fecb5f7b9a7991fcf17">
  <xsd:schema xmlns:xsd="http://www.w3.org/2001/XMLSchema" xmlns:xs="http://www.w3.org/2001/XMLSchema" xmlns:p="http://schemas.microsoft.com/office/2006/metadata/properties" xmlns:ns2="1dfeaaf3-78af-4f3c-9a64-5b70949f85ef" targetNamespace="http://schemas.microsoft.com/office/2006/metadata/properties" ma:root="true" ma:fieldsID="1c3a9f20525e88151a8428470b036147"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300150</AmpProgrammeId>
    <ContentDescription xmlns="1dfeaaf3-78af-4f3c-9a64-5b70949f85ef" xsi:nil="true"/>
    <ProjectLanguage xmlns="1dfeaaf3-78af-4f3c-9a64-5b70949f85ef">English</ProjectLanguage>
    <DocumentIdentifier xmlns="1dfeaaf3-78af-4f3c-9a64-5b70949f85ef">S30015022</DocumentIdentifier>
    <Exclusion_x0020_Applied xmlns="1dfeaaf3-78af-4f3c-9a64-5b70949f85ef">false</Exclusion_x0020_Applied>
    <PublishingState xmlns="1dfeaaf3-78af-4f3c-9a64-5b70949f85ef">Not Published</PublishingStat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6A148A-DAFC-408B-AAB1-74DB8BB413C4}"/>
</file>

<file path=customXml/itemProps2.xml><?xml version="1.0" encoding="utf-8"?>
<ds:datastoreItem xmlns:ds="http://schemas.openxmlformats.org/officeDocument/2006/customXml" ds:itemID="{4785A5C0-4DA5-4788-A2E4-422E55E5875A}"/>
</file>

<file path=customXml/itemProps3.xml><?xml version="1.0" encoding="utf-8"?>
<ds:datastoreItem xmlns:ds="http://schemas.openxmlformats.org/officeDocument/2006/customXml" ds:itemID="{FEBD57A0-F59C-4AAD-8B60-CB53905C70A0}"/>
</file>

<file path=docMetadata/LabelInfo.xml><?xml version="1.0" encoding="utf-8"?>
<clbl:labelList xmlns:clbl="http://schemas.microsoft.com/office/2020/mipLabelMetadata">
  <clbl:label id="{9e9cc48d-6fba-4c12-9882-137473def580}"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DFID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Template_Logical Framework</dc:title>
  <dc:subject/>
  <dc:creator>Claire Fitzroy</dc:creator>
  <cp:keywords/>
  <dc:description/>
  <cp:lastModifiedBy/>
  <cp:revision/>
  <dcterms:created xsi:type="dcterms:W3CDTF">2010-10-26T15:58:14Z</dcterms:created>
  <dcterms:modified xsi:type="dcterms:W3CDTF">2025-11-26T10:48:09Z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usiness Document Type">
    <vt:lpwstr>Logical framework</vt:lpwstr>
  </property>
  <property fmtid="{D5CDD505-2E9C-101B-9397-08002B2CF9AE}" pid="3" name="ContentTypeId">
    <vt:lpwstr>0x010100A9E804AD2130B047BEB1B1355903FA590300D0587BA936ED0F45B209DF1CE937B1B3</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AuthorIds_UIVersion_2560">
    <vt:lpwstr>134</vt:lpwstr>
  </property>
  <property fmtid="{D5CDD505-2E9C-101B-9397-08002B2CF9AE}" pid="8" name="MSIP_Label_e4c996da-17fa-4fc5-8989-2758fb4cf86b_Enabled">
    <vt:lpwstr>true</vt:lpwstr>
  </property>
  <property fmtid="{D5CDD505-2E9C-101B-9397-08002B2CF9AE}" pid="9" name="MSIP_Label_e4c996da-17fa-4fc5-8989-2758fb4cf86b_SetDate">
    <vt:lpwstr>2021-11-11T12:09:28Z</vt:lpwstr>
  </property>
  <property fmtid="{D5CDD505-2E9C-101B-9397-08002B2CF9AE}" pid="10" name="MSIP_Label_e4c996da-17fa-4fc5-8989-2758fb4cf86b_Method">
    <vt:lpwstr>Privileged</vt:lpwstr>
  </property>
  <property fmtid="{D5CDD505-2E9C-101B-9397-08002B2CF9AE}" pid="11" name="MSIP_Label_e4c996da-17fa-4fc5-8989-2758fb4cf86b_Name">
    <vt:lpwstr>OFFICIAL</vt:lpwstr>
  </property>
  <property fmtid="{D5CDD505-2E9C-101B-9397-08002B2CF9AE}" pid="12" name="MSIP_Label_e4c996da-17fa-4fc5-8989-2758fb4cf86b_SiteId">
    <vt:lpwstr>cdf709af-1a18-4c74-bd93-6d14a64d73b3</vt:lpwstr>
  </property>
  <property fmtid="{D5CDD505-2E9C-101B-9397-08002B2CF9AE}" pid="13" name="MSIP_Label_e4c996da-17fa-4fc5-8989-2758fb4cf86b_ActionId">
    <vt:lpwstr>d4144786-0b73-4e96-8df3-e27567c779fa</vt:lpwstr>
  </property>
  <property fmtid="{D5CDD505-2E9C-101B-9397-08002B2CF9AE}" pid="14" name="MSIP_Label_e4c996da-17fa-4fc5-8989-2758fb4cf86b_ContentBits">
    <vt:lpwstr>1</vt:lpwstr>
  </property>
  <property fmtid="{D5CDD505-2E9C-101B-9397-08002B2CF9AE}" pid="15" name="Order">
    <vt:r8>92100</vt:r8>
  </property>
  <property fmtid="{D5CDD505-2E9C-101B-9397-08002B2CF9AE}" pid="16" name="ComplianceAssetId">
    <vt:lpwstr/>
  </property>
  <property fmtid="{D5CDD505-2E9C-101B-9397-08002B2CF9AE}" pid="17" name="_ExtendedDescription">
    <vt:lpwstr/>
  </property>
  <property fmtid="{D5CDD505-2E9C-101B-9397-08002B2CF9AE}" pid="18" name="TriggerFlowInfo">
    <vt:lpwstr/>
  </property>
  <property fmtid="{D5CDD505-2E9C-101B-9397-08002B2CF9AE}" pid="19" name="MediaServiceImageTags">
    <vt:lpwstr/>
  </property>
  <property fmtid="{D5CDD505-2E9C-101B-9397-08002B2CF9AE}" pid="20" name="MSIP_Label_9e9cc48d-6fba-4c12-9882-137473def580_Enabled">
    <vt:lpwstr>true</vt:lpwstr>
  </property>
  <property fmtid="{D5CDD505-2E9C-101B-9397-08002B2CF9AE}" pid="21" name="MSIP_Label_9e9cc48d-6fba-4c12-9882-137473def580_SetDate">
    <vt:lpwstr>2022-09-29T15:33:26Z</vt:lpwstr>
  </property>
  <property fmtid="{D5CDD505-2E9C-101B-9397-08002B2CF9AE}" pid="22" name="MSIP_Label_9e9cc48d-6fba-4c12-9882-137473def580_Method">
    <vt:lpwstr>Privileged</vt:lpwstr>
  </property>
  <property fmtid="{D5CDD505-2E9C-101B-9397-08002B2CF9AE}" pid="23" name="MSIP_Label_9e9cc48d-6fba-4c12-9882-137473def580_Name">
    <vt:lpwstr>Official</vt:lpwstr>
  </property>
  <property fmtid="{D5CDD505-2E9C-101B-9397-08002B2CF9AE}" pid="24" name="MSIP_Label_9e9cc48d-6fba-4c12-9882-137473def580_SiteId">
    <vt:lpwstr>d3a2d0d3-7cc8-4f52-bbf9-85bd43d94279</vt:lpwstr>
  </property>
  <property fmtid="{D5CDD505-2E9C-101B-9397-08002B2CF9AE}" pid="25" name="MSIP_Label_9e9cc48d-6fba-4c12-9882-137473def580_ActionId">
    <vt:lpwstr>58a4f51c-75e1-4214-9621-1404407bab8d</vt:lpwstr>
  </property>
  <property fmtid="{D5CDD505-2E9C-101B-9397-08002B2CF9AE}" pid="26" name="MSIP_Label_9e9cc48d-6fba-4c12-9882-137473def580_ContentBits">
    <vt:lpwstr>3</vt:lpwstr>
  </property>
  <property fmtid="{D5CDD505-2E9C-101B-9397-08002B2CF9AE}" pid="27" name="DocumentIdentifier">
    <vt:lpwstr>S30015022</vt:lpwstr>
  </property>
</Properties>
</file>