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codeName="ThisWorkbook" defaultThemeVersion="124226"/>
  <mc:AlternateContent xmlns:mc="http://schemas.openxmlformats.org/markup-compatibility/2006">
    <mc:Choice Requires="x15">
      <x15ac:absPath xmlns:x15ac="http://schemas.microsoft.com/office/spreadsheetml/2010/11/ac" url="https://fcogovuk-my.sharepoint.com/personal/diana_wesley_fcdo_gov_uk/Documents/Favorites/"/>
    </mc:Choice>
  </mc:AlternateContent>
  <xr:revisionPtr revIDLastSave="0" documentId="8_{257128DB-C285-4269-978E-9A1CFB34F1E4}" xr6:coauthVersionLast="47" xr6:coauthVersionMax="47" xr10:uidLastSave="{00000000-0000-0000-0000-000000000000}"/>
  <bookViews>
    <workbookView xWindow="-108" yWindow="-108" windowWidth="30936" windowHeight="12576" xr2:uid="{00000000-000D-0000-FFFF-FFFF00000000}"/>
  </bookViews>
  <sheets>
    <sheet name="Logical Framework" sheetId="1" r:id="rId1"/>
    <sheet name="Logframe Change frame" sheetId="3" r:id="rId2"/>
    <sheet name="VfM Framework (2)" sheetId="6" r:id="rId3"/>
    <sheet name="Guidance Notes" sheetId="4"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78" i="1" l="1"/>
  <c r="G78" i="1"/>
  <c r="F78" i="1"/>
  <c r="E72" i="1" l="1"/>
  <c r="F72" i="1"/>
  <c r="G72" i="1" s="1"/>
  <c r="H72" i="1" s="1"/>
  <c r="E67" i="1" l="1"/>
  <c r="F67" i="1"/>
  <c r="G67" i="1" s="1"/>
  <c r="H67"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tc={B5D44935-24A0-495E-B471-7A6F382F764A}</author>
  </authors>
  <commentList>
    <comment ref="I22" authorId="0" shapeId="0" xr:uid="{B5D44935-24A0-495E-B471-7A6F382F764A}">
      <text>
        <t xml:space="preserve">[Threaded comment]
Your version of Excel allows you to read this threaded comment; however, any edits to it will get removed if the file is opened in a newer version of Excel. Learn more: https://go.microsoft.com/fwlink/?linkid=870924
Comment:
    On qu re ‘global baseline’. This issue came up on the final HARISS report for ERRM where they said their “TCTR” - total cost to transfer ratio - was 57:43. Since we accepted ECHO’s final report, I looked at the ECHO guidance for what ‘acceptable’ TCTR was. This is the quote: TCTR targets will vary according to scale and context but will be expected to reach a minimum standard of 85:15 for large-scale programmes (currently defined as EUR 10 million or above). See the large-scale cash guidance note for more detail. When cash programmes are less than EUR 10 million, rather than seeking globally applicable benchmarks, DG ECHO uses TCTR to assess the reasonableness of the cost of delivery in a specific context. In such settings, DG ECHO country offices and partners should define appropriate TCTR efficiency rates adapted to the context and the programme.” LINK: Cash Transfers </t>
      </text>
    </comment>
  </commentList>
</comments>
</file>

<file path=xl/sharedStrings.xml><?xml version="1.0" encoding="utf-8"?>
<sst xmlns="http://schemas.openxmlformats.org/spreadsheetml/2006/main" count="827" uniqueCount="280">
  <si>
    <t>Please refer to the Guidance Notes tab for advice on completing the various fields in the logframe.</t>
  </si>
  <si>
    <t>Please refer to the Results Framework Prof Guide for broader information on the logframe approach</t>
  </si>
  <si>
    <t>PROJECT TITLE</t>
  </si>
  <si>
    <t xml:space="preserve">South Sudan Humanitarian Assistance and Resilience Programme </t>
  </si>
  <si>
    <t>IMPACT</t>
  </si>
  <si>
    <t>Impact Indicator 1</t>
  </si>
  <si>
    <t>Baseline (Dec 2023)</t>
  </si>
  <si>
    <t>Y1 Targets (2024)</t>
  </si>
  <si>
    <t>Y2 Targets (2025)</t>
  </si>
  <si>
    <t>Y3 Targets (2026)</t>
  </si>
  <si>
    <t>Assumptions</t>
  </si>
  <si>
    <t>Planned</t>
  </si>
  <si>
    <t>Stable or reduced numbers of people in IPC 4 &amp; 5 (SSHARP Target Areas)</t>
  </si>
  <si>
    <t>Achieved</t>
  </si>
  <si>
    <r>
      <t xml:space="preserve">Source: </t>
    </r>
    <r>
      <rPr>
        <sz val="10"/>
        <rFont val="Arial"/>
        <family val="2"/>
      </rPr>
      <t xml:space="preserve">Integrated Phase Classification reports. </t>
    </r>
  </si>
  <si>
    <t>OUTCOME ONE</t>
  </si>
  <si>
    <t>Outcome Indicator 1.1</t>
  </si>
  <si>
    <t> </t>
  </si>
  <si>
    <t xml:space="preserve">Y4 Targets
(2027/28) </t>
  </si>
  <si>
    <t> Humanitarian needs including food security, nutrition and protection are met for the most vulnerable people &amp; households</t>
  </si>
  <si>
    <t>Host Communities = 58% (F=59%:M=58%)
Refugees= 55% (F=57%:M=53%)</t>
  </si>
  <si>
    <t>Hosts Com = 54% (F=55%:M=54%)
Refugees= 49% (F=51%:M=47%)</t>
  </si>
  <si>
    <t>Hosts Com = 50% (F=51%:M=49%)
Refugees= 45%(F=48%:M=42%)</t>
  </si>
  <si>
    <t>Hosts Com = 46% (F=48%:M=44%)
Refugees= 41% (F=44%:M=38%)</t>
  </si>
  <si>
    <t>Hosts Com = 44% (F=46%:M=42%)
Refugees= 37% (F=40%:M=35%)</t>
  </si>
  <si>
    <t xml:space="preserve">As a result of the war in Sudan which started in April 2023, the number of returnees and refugees entering South Sudan continues to increase, with needs of vulnerable people managed as effectively as possible with available funding and integrated into overall humanitarian response.  The war in Sudan does not spill over directly into South Sudan or cause substantial economic impacts. </t>
  </si>
  <si>
    <r>
      <t> </t>
    </r>
    <r>
      <rPr>
        <b/>
        <sz val="10"/>
        <rFont val="Arial"/>
        <family val="2"/>
      </rPr>
      <t xml:space="preserve">Source: </t>
    </r>
    <r>
      <rPr>
        <sz val="10"/>
        <rFont val="Arial"/>
        <family val="2"/>
      </rPr>
      <t>WFP Outcome Indicator 1.1.1</t>
    </r>
  </si>
  <si>
    <t>Outcome Indicator 1.2</t>
  </si>
  <si>
    <t> Percent of children and women benefiting from quality integrated nutrition, WASH, and protection services</t>
  </si>
  <si>
    <t>NA</t>
  </si>
  <si>
    <r>
      <t> </t>
    </r>
    <r>
      <rPr>
        <b/>
        <sz val="10"/>
        <rFont val="Arial"/>
        <family val="2"/>
      </rPr>
      <t xml:space="preserve">Source: </t>
    </r>
    <r>
      <rPr>
        <sz val="10"/>
        <rFont val="Arial"/>
        <family val="2"/>
      </rPr>
      <t>UNICEF Outcome Indicator 1.2</t>
    </r>
  </si>
  <si>
    <t>OUTCOME TWO</t>
  </si>
  <si>
    <t>Outcome Indicator 2.1</t>
  </si>
  <si>
    <t>Resilience to conflict and climate shocks is strengthened in vulnerable communities.</t>
  </si>
  <si>
    <t>% of targeted households applying emergency and crisis livelihood coping strategies</t>
  </si>
  <si>
    <t>WFP - 43%</t>
  </si>
  <si>
    <t>WFP - 41%</t>
  </si>
  <si>
    <t>WFP - 39%</t>
  </si>
  <si>
    <t>WFP - 37%</t>
  </si>
  <si>
    <t>WFP 35%</t>
  </si>
  <si>
    <t xml:space="preserve">1) Climate shocks remain significant and, over time, are better understood to enable better preparedness by government, local authorities, and international community. 2) The international community continues to push the government to provide security and protection for citizens, and for greater investment in basic services whilst continuing to provide services in the interim. </t>
  </si>
  <si>
    <t>Outcome Indicator 2.2</t>
  </si>
  <si>
    <t xml:space="preserve">Number of people supported to better adapt to the effects of climate change as a result of International Climate Finance (ICF KPI 1)  </t>
  </si>
  <si>
    <t>OUTCOME THREE</t>
  </si>
  <si>
    <t>Outcome Indicator 3.1</t>
  </si>
  <si>
    <t>Humanitarian response is more effective and efficient.</t>
  </si>
  <si>
    <t>Planned (annual)</t>
  </si>
  <si>
    <t>A capable international humanitarian system continues to function, guided by strong leadership, and there is increasing coordination and collaboration between humanitarian, development, climate, and peacebuilding actors.</t>
  </si>
  <si>
    <r>
      <rPr>
        <b/>
        <sz val="10"/>
        <rFont val="Arial"/>
        <family val="2"/>
      </rPr>
      <t>Source</t>
    </r>
    <r>
      <rPr>
        <sz val="10"/>
        <rFont val="Arial"/>
        <family val="2"/>
      </rPr>
      <t>: REACH Outcome Indicator 2, with narrative reporting from HLT advisors</t>
    </r>
  </si>
  <si>
    <t>OUTPUT 1</t>
  </si>
  <si>
    <t>Output Indicator 1.1</t>
  </si>
  <si>
    <t>Baseline</t>
  </si>
  <si>
    <t>Y1 Targets (FY 24/25)</t>
  </si>
  <si>
    <t>Y2 Targets (FY 25/26)</t>
  </si>
  <si>
    <t>Y3 Targets (FY 26/27)</t>
  </si>
  <si>
    <t xml:space="preserve">Y4 Targets
(FY 27/28) </t>
  </si>
  <si>
    <t> Rapid emergency responses to new shocks are agile and conflict- and gender sensitive.</t>
  </si>
  <si>
    <t> # Number of households receiving multi-purpose cash assistance</t>
  </si>
  <si>
    <t>TBC if project extended</t>
  </si>
  <si>
    <t>Output Indicator 1.2</t>
  </si>
  <si>
    <t> # Number of households with improved  access to water</t>
  </si>
  <si>
    <t>IMPACT WEIGHTING (%)</t>
  </si>
  <si>
    <t>Output Indicator 1.3</t>
  </si>
  <si>
    <t xml:space="preserve">Baseline (2023) </t>
  </si>
  <si>
    <t xml:space="preserve"> # Number of people assisted through emergency response (proportion of UK funding) </t>
  </si>
  <si>
    <t xml:space="preserve">Planned (annual) </t>
  </si>
  <si>
    <t>OUTPUT 2</t>
  </si>
  <si>
    <t>Output Indicator 2.1</t>
  </si>
  <si>
    <t> Inclusive and accountable provision of cash, food, nutrition and WASH for households and communities in areas of greatest need.</t>
  </si>
  <si>
    <t>Planned (cumulative)</t>
  </si>
  <si>
    <t>Subnational conflict and intercommunal violence remain prevalent as slow implementation of the peace agreement continues, but areas of relative stability remain to enable effective humanitarian and resilience assistance.  
The international community continues to push the government to provide security and protection for citizens, and for greater investment in basic services whilst continuing to provide services in the interim. 
A capable international humanitarian system continues to function, guided by strong leadership, and there is increasing coordination and collaboration between humanitarian, development, climate, and peacebuilding actors.
Sufficient trusted partners are available and can access populations most in need whilst managing risks appropriately.
South Sudan remains a priority for the UK and the UK retains sufficient credibility to influence decision-making of wider actors in-country.</t>
  </si>
  <si>
    <t>Output Indicator 2.3</t>
  </si>
  <si>
    <t> #Number of people receiving food assistance unconditionally (disaggregated by sex)</t>
  </si>
  <si>
    <t>0
(F=0:M=0)</t>
  </si>
  <si>
    <t>125,778
(F=69,178 :M= 56,600 )</t>
  </si>
  <si>
    <t>102,733
(F= 56,503:M= 33,595)</t>
  </si>
  <si>
    <t>107,333
(F= 59,033:M=38,155)</t>
  </si>
  <si>
    <t>130,778
(F=71,928:M= 61,600)</t>
  </si>
  <si>
    <r>
      <t>Source:</t>
    </r>
    <r>
      <rPr>
        <sz val="10"/>
        <rFont val="Arial"/>
        <family val="2"/>
      </rPr>
      <t xml:space="preserve"> WFP Output Indicator 1.1.1 </t>
    </r>
  </si>
  <si>
    <t>Output Indicator 2.4</t>
  </si>
  <si>
    <r>
      <t xml:space="preserve">Source: </t>
    </r>
    <r>
      <rPr>
        <sz val="10"/>
        <rFont val="Arial"/>
        <family val="2"/>
      </rPr>
      <t>IOM Output Indicator 1.1.1</t>
    </r>
  </si>
  <si>
    <t>Output 3</t>
  </si>
  <si>
    <t>Output Indicator 3.1</t>
  </si>
  <si>
    <t>Effective GBV prevention and response initiatives and psychosocial support for women and girls, men and boys</t>
  </si>
  <si>
    <t>The international community continues to push the government to provide security and protection for citizens, and for greater investment in basic services whilst continuing to provide services in the interim. 
A capable international humanitarian system continues to function, guided by strong leadership, and there is increasing coordination and collaboration between humanitarian, development, climate, and peacebuilding actors.
Sufficient trusted partners are available and can access populations most in need whilst managing risks appropriately.
South Sudan remains a priority for the UK and the UK retains sufficient credibility to influence decision-making of wider actors in-country.</t>
  </si>
  <si>
    <r>
      <t>Source:</t>
    </r>
    <r>
      <rPr>
        <sz val="10"/>
        <rFont val="Arial"/>
        <family val="2"/>
      </rPr>
      <t xml:space="preserve"> Aggregate of GOAL Output Indicator 4.1 and IMC Output Indicator 5.1</t>
    </r>
  </si>
  <si>
    <t>Output Indicator 3.2</t>
  </si>
  <si>
    <t xml:space="preserve"># of individuals benefiting from GBV response services </t>
  </si>
  <si>
    <t>Output 4</t>
  </si>
  <si>
    <t>Output Indicator 4.1</t>
  </si>
  <si>
    <t>Livelihood interventions which strengthen coping capacity implemented with vulnerable communities.</t>
  </si>
  <si>
    <t># of value chain actors  supported with training, inputs, equipment, or services by the programme</t>
  </si>
  <si>
    <t>Subnational conflict and intercommunal violence remain prevalent as slow implementation of the peace agreement continues, but areas of relative stability remain to enable effective humanitarian and resilience assistance.  
Climate shocks remain significant and, over time, are better understood to enable better preparedness by government, local authorities, and international community.
A capable international humanitarian system continues to function, guided by strong leadership, and there is increasing coordination and collaboration between humanitarian, development, climate, and peacebuilding actors.
Sufficient trusted partners are available and can access populations most in need whilst managing risks appropriately.</t>
  </si>
  <si>
    <r>
      <t xml:space="preserve">Source: </t>
    </r>
    <r>
      <rPr>
        <sz val="10"/>
        <rFont val="Arial"/>
        <family val="2"/>
      </rPr>
      <t>sum of GOAL Output Indicators 1.1, WFP 3.2.1; 3.2.2; 3.2.3 – potential to add extra outputs from GOAL if not double counted by RAF</t>
    </r>
  </si>
  <si>
    <t>Output Indicator 4.2</t>
  </si>
  <si>
    <t xml:space="preserve">% of Community Action Groups that have implemented at least 70% of their Community Action Plan activities (for risk management and preparedness) </t>
  </si>
  <si>
    <t>40%(19 out of 48)</t>
  </si>
  <si>
    <t>55%(26 out of 48)</t>
  </si>
  <si>
    <t>70%(34 out of 48)</t>
  </si>
  <si>
    <t>85%(41 out of 48)</t>
  </si>
  <si>
    <r>
      <t xml:space="preserve">Source: </t>
    </r>
    <r>
      <rPr>
        <sz val="10"/>
        <rFont val="Arial"/>
        <family val="2"/>
      </rPr>
      <t>GOAL Output Indicator 2.2</t>
    </r>
  </si>
  <si>
    <t>Output 5</t>
  </si>
  <si>
    <t>Output Indicator 5.1</t>
  </si>
  <si>
    <t>Humanitarian actors better demonstrate approaches that are inclusive, accountable to affected populations, and value for money.</t>
  </si>
  <si>
    <t>Output Indicator 5.2</t>
  </si>
  <si>
    <t xml:space="preserve">Number of analytical products produces to support humanitarian strategic planning, and annual prioritisation </t>
  </si>
  <si>
    <t>Number of assets built, restored, or maintained as a % of planned. (% of km roads and dkyes)</t>
  </si>
  <si>
    <r>
      <t xml:space="preserve">Source: </t>
    </r>
    <r>
      <rPr>
        <sz val="10"/>
        <rFont val="Arial"/>
        <family val="2"/>
      </rPr>
      <t>WFP Output Indicator 3.3.1</t>
    </r>
  </si>
  <si>
    <t>1. Economy</t>
  </si>
  <si>
    <t>Indicator 1.1</t>
  </si>
  <si>
    <t xml:space="preserve">Baseline </t>
  </si>
  <si>
    <t>Y1 Targets (2024/25)</t>
  </si>
  <si>
    <t>Y2 Targets
(2025/26)</t>
  </si>
  <si>
    <t>Y3 Targets
(2026/27)</t>
  </si>
  <si>
    <t>Comments</t>
  </si>
  <si>
    <t xml:space="preserve">buying inputs of the appropriate quality at the right price. </t>
  </si>
  <si>
    <t>Difference in exchange rate used to convert USD to SSP between UN rate and the market rate</t>
  </si>
  <si>
    <r>
      <rPr>
        <sz val="10"/>
        <color rgb="FF000000"/>
        <rFont val="Arial"/>
        <family val="2"/>
      </rPr>
      <t xml:space="preserve">Useful to measure over time but economy indicators will not be a focus of the VfM framework. </t>
    </r>
    <r>
      <rPr>
        <sz val="10"/>
        <color rgb="FFFF0000"/>
        <rFont val="Arial"/>
        <family val="2"/>
      </rPr>
      <t>ACTION: Include cost driver indicator.</t>
    </r>
  </si>
  <si>
    <t>2. Efficiency</t>
  </si>
  <si>
    <t>Indicator 2.1</t>
  </si>
  <si>
    <t>how well partners convert inputs into outputs</t>
  </si>
  <si>
    <t>Average cost transfer ratio (non-transfer costs/value of cash transferred)</t>
  </si>
  <si>
    <t>WFP, UNICEF, IOM, ERRM, IMC</t>
  </si>
  <si>
    <t>Indicator 2.2</t>
  </si>
  <si>
    <t>Percentage of people reached, within the timeframe agreed</t>
  </si>
  <si>
    <t>ERRM Logframe</t>
  </si>
  <si>
    <t>Indicator 2.3</t>
  </si>
  <si>
    <t>Baseline (global average?)</t>
  </si>
  <si>
    <t>SSHARP coordination response</t>
  </si>
  <si>
    <r>
      <rPr>
        <sz val="10"/>
        <color rgb="FF000000"/>
        <rFont val="Arial"/>
        <family val="2"/>
      </rPr>
      <t xml:space="preserve">SSHARP Coordination response will likely be an internal indicator - Claire suggested survey scores after SSHARP/EEAL led lesson learned sessions. </t>
    </r>
    <r>
      <rPr>
        <sz val="10"/>
        <color rgb="FFFF0000"/>
        <rFont val="Arial"/>
        <family val="2"/>
      </rPr>
      <t>FURTHER DISCUSSION NEEDED</t>
    </r>
  </si>
  <si>
    <t>Indicator 2.4</t>
  </si>
  <si>
    <t>Percentage of supplies prepositioned before XX</t>
  </si>
  <si>
    <t>WFP</t>
  </si>
  <si>
    <t>3. Effectiveness</t>
  </si>
  <si>
    <t>Indicator 3.1</t>
  </si>
  <si>
    <t>how well are the outputs of an intervention having the intended effect.</t>
  </si>
  <si>
    <t>Average percentage of outcome targets met across partners (disaggregated by output - prioritise, prevent, protect and evidence)</t>
  </si>
  <si>
    <t>Indicator 3.1 will be calculated internally, with PM's taking the average for their outcome indicators.</t>
  </si>
  <si>
    <t>All partner logframes</t>
  </si>
  <si>
    <t>4. Equity</t>
  </si>
  <si>
    <t>Indicator 4.1</t>
  </si>
  <si>
    <t>how fairly are the benefits distributed, in particular amongst marginalised groups.</t>
  </si>
  <si>
    <t>Percentage of SSHARP indicators that are disaggregated by sex, age and disability</t>
  </si>
  <si>
    <t>Indicator 4.1 would require teams to select inidcators that CAN be disaggregated. Equity is a big part of SSHARP, therefore more indicators, covers targeting, compliance with disaggregated data and AAP.</t>
  </si>
  <si>
    <t>Partners Logframes</t>
  </si>
  <si>
    <t>Indicator 4.2</t>
  </si>
  <si>
    <t>Percentage of SSHARP target counties that are listed as priority 1-3 in latest HNRP</t>
  </si>
  <si>
    <t>Latest HNRP prioirity lists/ counties</t>
  </si>
  <si>
    <t>Indicator 4.3</t>
  </si>
  <si>
    <t>Percentage of partners (including downstream partners) with a functioning community feedback mechanism</t>
  </si>
  <si>
    <t>Source: Partner progress reports and VfM?</t>
  </si>
  <si>
    <t>Indicator 4.4</t>
  </si>
  <si>
    <t xml:space="preserve">  Average satisfaction survey scores disaggregated through community feedback</t>
  </si>
  <si>
    <t>Source</t>
  </si>
  <si>
    <t>Community Feedback monitoring</t>
  </si>
  <si>
    <t>5. Cost Effectivess</t>
  </si>
  <si>
    <t>Indicator 5.1</t>
  </si>
  <si>
    <t>how well are the outputs of an intervention having the intended effect</t>
  </si>
  <si>
    <t>Ratio of SSHARP budget spent on long-term, sustainable response activities vs reactive response activities</t>
  </si>
  <si>
    <t>Indicator 5.1 to be worked on, but should capture the value added for balancing humanitarian assistance and resilience building.Indicator 5.2 is capturing ICF spend and 5.3 IRF, how are we spending it?</t>
  </si>
  <si>
    <t>Source: Partner budgets and progress reports</t>
  </si>
  <si>
    <t>Indicator 5.2</t>
  </si>
  <si>
    <t>Average cost per beneficary for International Climate Finance KPI 1 (number of peoploe supported to adapt to the impacts of climate change)</t>
  </si>
  <si>
    <t>Source: ICF partners VfM</t>
  </si>
  <si>
    <t>Indicator 5.3</t>
  </si>
  <si>
    <t>Additional number of people reached with funding from the Internal Risk Facility (disaggregated?)</t>
  </si>
  <si>
    <t>Source: Partner's recieving IRF funding logframes/ change frames</t>
  </si>
  <si>
    <t>Use this change log to record all changes to the logframe over the life of the project.</t>
  </si>
  <si>
    <t>ID</t>
  </si>
  <si>
    <t>LOGFRAME SECTION</t>
  </si>
  <si>
    <t>DETAILS OF CHANGE</t>
  </si>
  <si>
    <t>AUTHOR</t>
  </si>
  <si>
    <t>DATE</t>
  </si>
  <si>
    <t>E.g.</t>
  </si>
  <si>
    <t>Output 1, Indictor 2</t>
  </si>
  <si>
    <t>Indicator amended from 'No of children enrolled in primary schools' to 'Number of children enrolled in UNICEF supported primary schools (disagregated by sex)</t>
  </si>
  <si>
    <t>Joe Bloggs</t>
  </si>
  <si>
    <t>Logframe Template Guide</t>
  </si>
  <si>
    <t xml:space="preserve">Teams should use the guide below to complete the logframe template. </t>
  </si>
  <si>
    <t>The name of the programme to which this logframe applies, from the business case</t>
  </si>
  <si>
    <t>Long term goal to which the project will contribute towards achieving. When drafting the impact statement, consider how your project fits with other efforts from FCDO  and partners to achieve the impact, ie is your project nested within a broader undertaking?
This will often be the Impact indicator from the Theory of Change in the Business Case.</t>
  </si>
  <si>
    <t>OUTCOME</t>
  </si>
  <si>
    <t xml:space="preserve">The outcome should link through to the outcome level in the programme Theory of Change as stated in the Business Case.
The outcome of your project identifies what will change, who will benefit and how it will contribute to reducing poverty, including contributions to the Sustainable Development Goals (SDGs) or Climate Change. </t>
  </si>
  <si>
    <t>Ongoing monitoring of progress against outcome milestones takes place as an assessment of whether you expect to achieve the Outcome by the end of the programme in the programme Annual Reviews. An assessment of whether your project achieved the Outcome will be included in the Project Completion Review (PCR) based on the target milestone for the programme completion.</t>
  </si>
  <si>
    <t>OUTPUTS</t>
  </si>
  <si>
    <t>Outputs are the specific, direct deliverables of your project.  These will provide the conditions necessary to achieve the Outcome. The logic of the chain from Output to Outcome therefore needs to be clear. Outputs should reflect the Theory of Change as set out in the Business Case for the programme.</t>
  </si>
  <si>
    <t xml:space="preserve"> Progress towards the outputs will be assessed and scored at the Annual Review, using output indicators and milestones. Achievement of the outputs will be assessed at project completion, using output indicators and targets.</t>
  </si>
  <si>
    <t>IMPACT WEIGHTING</t>
  </si>
  <si>
    <t xml:space="preserve">Once you have defined your Outputs, assign a percentage for the contribution each is likely to make towards the achievement of the overall Outcome.   </t>
  </si>
  <si>
    <t xml:space="preserve">The impact weights of all the Outputs will total 100% and each are rounded to the nearest 5%. </t>
  </si>
  <si>
    <t>Impact weightings for Outputs are intended to:</t>
  </si>
  <si>
    <t>1. Promote a more considered approach to the choice of Outputs at project design stage; and</t>
  </si>
  <si>
    <t>2. Provide a clearer link to how Output performance relates to project Outcome performance.</t>
  </si>
  <si>
    <t>INPUTS</t>
  </si>
  <si>
    <t>Clarification of inputs is a key part of results-chain thinking. Inputs are specified at the country-level in country operational plans and the project information contained in logframes should feed up into these.</t>
  </si>
  <si>
    <t>The input-level boxes show the amount of money provided by FCDO and any partners (£) including, where relevant, the government’s own contribution. This only relates to monetary (not in kind) contributions. At Outcome level this is equal to the sum of Inputs for all Outputs.  The FCDO share at Outcome Level is a simple, pro rata calculation of FCDO’s contribution in monetary terms for all outputs.</t>
  </si>
  <si>
    <t>Information should also be provided for the total number of Annual FCDO Full-Time Equivalents (FTEs) allocated to this project, based on the time individual staff members will spend on the project. It is understood that this may change through the project cycle, and is intended as a management tool.</t>
  </si>
  <si>
    <t>INDICATORS</t>
  </si>
  <si>
    <r>
      <t xml:space="preserve">Indicators are performance measures, which tell us </t>
    </r>
    <r>
      <rPr>
        <u/>
        <sz val="9.5"/>
        <color rgb="FF000000"/>
        <rFont val="Arial"/>
        <family val="2"/>
      </rPr>
      <t>what will be measured</t>
    </r>
    <r>
      <rPr>
        <sz val="9.5"/>
        <color rgb="FF000000"/>
        <rFont val="Arial"/>
        <family val="2"/>
      </rPr>
      <t xml:space="preserve"> </t>
    </r>
    <r>
      <rPr>
        <b/>
        <sz val="9.5"/>
        <color rgb="FF000000"/>
        <rFont val="Arial"/>
        <family val="2"/>
      </rPr>
      <t>not</t>
    </r>
    <r>
      <rPr>
        <sz val="9.5"/>
        <color rgb="FF000000"/>
        <rFont val="Arial"/>
        <family val="2"/>
      </rPr>
      <t xml:space="preserve"> what is to be achieved.  Avoid including elements of the baseline or target. </t>
    </r>
  </si>
  <si>
    <t>What makes a good indicator?</t>
  </si>
  <si>
    <r>
      <t>Specific</t>
    </r>
    <r>
      <rPr>
        <sz val="10"/>
        <color rgb="FF000000"/>
        <rFont val="Arial"/>
        <family val="2"/>
      </rPr>
      <t xml:space="preserve"> – what will be measured? And how?</t>
    </r>
  </si>
  <si>
    <r>
      <t xml:space="preserve">Measurable - </t>
    </r>
    <r>
      <rPr>
        <sz val="10"/>
        <color rgb="FF000000"/>
        <rFont val="Arial"/>
        <family val="2"/>
      </rPr>
      <t xml:space="preserve">data can be collected </t>
    </r>
  </si>
  <si>
    <r>
      <t>Relevant</t>
    </r>
    <r>
      <rPr>
        <sz val="10"/>
        <color rgb="FF000000"/>
        <rFont val="Arial"/>
        <family val="2"/>
      </rPr>
      <t xml:space="preserve">  - to the results chain</t>
    </r>
  </si>
  <si>
    <r>
      <t>Useful</t>
    </r>
    <r>
      <rPr>
        <sz val="10"/>
        <color rgb="FF000000"/>
        <rFont val="Arial"/>
        <family val="2"/>
      </rPr>
      <t xml:space="preserve"> – for management decision making</t>
    </r>
  </si>
  <si>
    <t>Does not include any element of the target</t>
  </si>
  <si>
    <r>
      <t xml:space="preserve">Can be </t>
    </r>
    <r>
      <rPr>
        <b/>
        <sz val="10"/>
        <color rgb="FF000000"/>
        <rFont val="Arial"/>
        <family val="2"/>
      </rPr>
      <t>disaggregated</t>
    </r>
    <r>
      <rPr>
        <sz val="10"/>
        <color rgb="FF000000"/>
        <rFont val="Arial"/>
        <family val="2"/>
      </rPr>
      <t xml:space="preserve"> if relevant (especially when the indicator relates to number of beneficiaries reached with an intervention) </t>
    </r>
  </si>
  <si>
    <r>
      <t xml:space="preserve">A mix of </t>
    </r>
    <r>
      <rPr>
        <b/>
        <sz val="10"/>
        <color rgb="FF000000"/>
        <rFont val="Arial"/>
        <family val="2"/>
      </rPr>
      <t>qualitative</t>
    </r>
    <r>
      <rPr>
        <sz val="10"/>
        <color rgb="FF000000"/>
        <rFont val="Arial"/>
        <family val="2"/>
      </rPr>
      <t xml:space="preserve"> and </t>
    </r>
    <r>
      <rPr>
        <b/>
        <sz val="10"/>
        <color rgb="FF000000"/>
        <rFont val="Arial"/>
        <family val="2"/>
      </rPr>
      <t>quantitative</t>
    </r>
  </si>
  <si>
    <r>
      <t>Already defined -</t>
    </r>
    <r>
      <rPr>
        <sz val="10"/>
        <color rgb="FF000000"/>
        <rFont val="Arial"/>
        <family val="2"/>
      </rPr>
      <t xml:space="preserve"> if relevant include indicators which towards the FCDO Outcome Delivery Plan / ICF KPIs / SDGs. </t>
    </r>
  </si>
  <si>
    <r>
      <t xml:space="preserve">Consider using </t>
    </r>
    <r>
      <rPr>
        <b/>
        <sz val="10"/>
        <rFont val="Arial"/>
        <family val="2"/>
      </rPr>
      <t>standard indicators</t>
    </r>
    <r>
      <rPr>
        <sz val="10"/>
        <rFont val="Arial"/>
        <family val="2"/>
      </rPr>
      <t xml:space="preserve"> / </t>
    </r>
    <r>
      <rPr>
        <b/>
        <sz val="10"/>
        <rFont val="Arial"/>
        <family val="2"/>
      </rPr>
      <t>best practice indicators / learning from other projects</t>
    </r>
  </si>
  <si>
    <t xml:space="preserve">The basic principle is that “if you can measure it, you can manage it”. </t>
  </si>
  <si>
    <r>
      <t>Top Tip</t>
    </r>
    <r>
      <rPr>
        <sz val="10"/>
        <rFont val="Arial"/>
        <family val="2"/>
      </rPr>
      <t xml:space="preserve"> – select indicators based on relevance to the Theory of Change and the availability of data. </t>
    </r>
  </si>
  <si>
    <t>Best Practice suggests a maximum of three Indicators per Output.</t>
  </si>
  <si>
    <t xml:space="preserve">Some example indicators for a WASH project are shown below. </t>
  </si>
  <si>
    <t>BASELINE</t>
  </si>
  <si>
    <t xml:space="preserve">Baselines set the starting point and provide a measure of the situation before your project starts (could be zero if a new project). </t>
  </si>
  <si>
    <t>The baseline is used to measure change and monitor progress.</t>
  </si>
  <si>
    <t xml:space="preserve">Include a baseline for each of your indicators. The first 6 months of a project may exceptionally be used for assembling baseline data at output level if agreed by your PRO. </t>
  </si>
  <si>
    <t xml:space="preserve">Use existing data where possible, but check reliability and seek assurances regarding the data quality eg use data from national statistical systems / Management Information Systems. </t>
  </si>
  <si>
    <t>If you need to collect your own data - collect baseline data early – as soon as beneficiaries have been identified but before any results are expected.</t>
  </si>
  <si>
    <t>MILESTONES</t>
  </si>
  <si>
    <t xml:space="preserve">Milestones are the desired trajectory from baseline to target, helping you to track progress and make changes to underperforming areas. </t>
  </si>
  <si>
    <t>Will depend on sequencing of activities and data availability.</t>
  </si>
  <si>
    <t>Include REALISTIC milestones given resources and capacity.</t>
  </si>
  <si>
    <t>At the output level include annual milestones for each year of the project (or monthly if short term). At outcome &amp; impact level data may not be available annually and you should record the expected frequency of data availability.</t>
  </si>
  <si>
    <t>TARGET (DATE)</t>
  </si>
  <si>
    <t>Targets set the desired point, showing what is achievable within the timeframe available.</t>
  </si>
  <si>
    <t xml:space="preserve">The target is often the last year of the project (or month if its short term). </t>
  </si>
  <si>
    <t xml:space="preserve">Include realistic targets given resources and capacity, the baseline situation, funding available and country/operational context. Project targets might be informed by evidence about what has worked in the past and take into account lessons learned from other projects. </t>
  </si>
  <si>
    <t xml:space="preserve">Include targets dissaggregated by sex/geography/income etc where appropriate. </t>
  </si>
  <si>
    <t>Consider using government targets although if they are too ambitious then make a more realistic estimate.</t>
  </si>
  <si>
    <r>
      <t>Top Tip</t>
    </r>
    <r>
      <rPr>
        <sz val="10"/>
        <rFont val="Arial"/>
        <family val="2"/>
      </rPr>
      <t xml:space="preserve"> - A good Theory of Change will help you think about what is realistic and achievable as it will enable critical reflection of context, external influences &amp; assumptions.</t>
    </r>
  </si>
  <si>
    <t>SOURCE</t>
  </si>
  <si>
    <t xml:space="preserve">Each Indicator will have a data source to verify the results achieved. </t>
  </si>
  <si>
    <t>List the specific data sources i.e. give the specific data collection e.g. named survey / report and avoid just naming the organisation.</t>
  </si>
  <si>
    <t xml:space="preserve">State the frequency of the data source and ensure consistency with milestones and targets. </t>
  </si>
  <si>
    <t>Check the source can provide disaggregated data as required.</t>
  </si>
  <si>
    <t>Consider and specify the data collection and reporting responsibilities to ensure the results planned and forecast rows in the logframe are updated on a regular basis.</t>
  </si>
  <si>
    <t>Top Tip - Before using a data source, assess its quality and seek assurances from data providers where needed ie consider its validity, reliability and availability. Use the Data Quality Prof Guide to help you consider the quality of your data.</t>
  </si>
  <si>
    <t>ASSUMPTIONS</t>
  </si>
  <si>
    <t>Define any assumptions which are linked to the realisation of your project's individual outputs, as well as those which are critical to the realisation of the outcome and impact: these will not all be the same.  If you are carrying out any evidence gathering to check your assumptions then make reference to this as part of this section.</t>
  </si>
  <si>
    <t>VALUE FOR MONEY</t>
  </si>
  <si>
    <t xml:space="preserve">Ensure the outputs and outcome projected represent good value for the invested resources, at the beginning of the project, and through its life. </t>
  </si>
  <si>
    <t>Consider including VfM metrics in the logframe (or other documents such as the Delivery Plan) to allow VfM to be measured through the life of the project and to provide assurance at Annual Review.</t>
  </si>
  <si>
    <t>VfM is achieved at different stages of the results chain.  Thus for each result we seek to achieve we should aim to have metrics for each of the following:</t>
  </si>
  <si>
    <r>
      <t>Economy</t>
    </r>
    <r>
      <rPr>
        <sz val="10"/>
        <rFont val="Arial"/>
        <family val="2"/>
      </rPr>
      <t xml:space="preserve"> </t>
    </r>
    <r>
      <rPr>
        <i/>
        <sz val="10"/>
        <rFont val="Arial"/>
        <family val="2"/>
      </rPr>
      <t xml:space="preserve">- </t>
    </r>
    <r>
      <rPr>
        <sz val="10"/>
        <rFont val="Arial"/>
        <family val="2"/>
      </rPr>
      <t xml:space="preserve">Are we (or our agents) buying inputs of the appropriate quality at the right price? </t>
    </r>
  </si>
  <si>
    <r>
      <t xml:space="preserve">Efficiency </t>
    </r>
    <r>
      <rPr>
        <sz val="10"/>
        <rFont val="Arial"/>
        <family val="2"/>
      </rPr>
      <t>- How well are we (or our agents) converting inputs into outputs? (‘</t>
    </r>
    <r>
      <rPr>
        <i/>
        <sz val="10"/>
        <rFont val="Arial"/>
        <family val="2"/>
      </rPr>
      <t>Spending well’</t>
    </r>
    <r>
      <rPr>
        <sz val="10"/>
        <rFont val="Arial"/>
        <family val="2"/>
      </rPr>
      <t>)</t>
    </r>
  </si>
  <si>
    <r>
      <t>Effectiveness</t>
    </r>
    <r>
      <rPr>
        <sz val="10"/>
        <rFont val="Arial"/>
        <family val="2"/>
      </rPr>
      <t xml:space="preserve"> - How well are the outputs produced by an intervention having the intended effect? (‘</t>
    </r>
    <r>
      <rPr>
        <i/>
        <sz val="10"/>
        <rFont val="Arial"/>
        <family val="2"/>
      </rPr>
      <t>Spending wisely’</t>
    </r>
    <r>
      <rPr>
        <sz val="10"/>
        <rFont val="Arial"/>
        <family val="2"/>
      </rPr>
      <t>)</t>
    </r>
  </si>
  <si>
    <r>
      <t>Cost-effectiveness</t>
    </r>
    <r>
      <rPr>
        <sz val="10"/>
        <rFont val="Arial"/>
        <family val="2"/>
      </rPr>
      <t xml:space="preserve"> - What is the intervention’s ultimate impact on poverty reduction, relative to the inputs that we or our agents invest in it?</t>
    </r>
  </si>
  <si>
    <r>
      <t>Equity</t>
    </r>
    <r>
      <rPr>
        <sz val="10"/>
        <rFont val="Arial"/>
        <family val="2"/>
      </rPr>
      <t xml:space="preserve"> - Is the intervention meeting the needs of all beneficiaries?</t>
    </r>
  </si>
  <si>
    <t>FCDO’s Approach to Value for Money (PrOF Guide) provides further advice on ensuring VfM.</t>
  </si>
  <si>
    <t># of women and youth participating in economic empowerment activities</t>
  </si>
  <si>
    <t>IPC levels remain stable or reduce (from 4 &amp; 5 to 3)</t>
  </si>
  <si>
    <r>
      <rPr>
        <b/>
        <sz val="10"/>
        <rFont val="Arial"/>
        <family val="2"/>
      </rPr>
      <t>Source</t>
    </r>
    <r>
      <rPr>
        <sz val="10"/>
        <rFont val="Arial"/>
        <family val="2"/>
      </rPr>
      <t xml:space="preserve">: ERRM Output Indicator 1.2.4 </t>
    </r>
  </si>
  <si>
    <r>
      <rPr>
        <b/>
        <sz val="10"/>
        <rFont val="Arial"/>
        <family val="2"/>
      </rPr>
      <t>Source</t>
    </r>
    <r>
      <rPr>
        <sz val="10"/>
        <rFont val="Arial"/>
        <family val="2"/>
      </rPr>
      <t xml:space="preserve">: ERRM Output Indicator 1.1 </t>
    </r>
  </si>
  <si>
    <r>
      <t xml:space="preserve">Source: </t>
    </r>
    <r>
      <rPr>
        <sz val="10"/>
        <rFont val="Arial"/>
        <family val="2"/>
      </rPr>
      <t>Aggregate of IMC Output Indicator 2.1 and UNICEF 2.2.1</t>
    </r>
    <r>
      <rPr>
        <b/>
        <sz val="10"/>
        <rFont val="Arial"/>
        <family val="2"/>
      </rPr>
      <t xml:space="preserve"> </t>
    </r>
    <r>
      <rPr>
        <sz val="10"/>
        <rFont val="Arial"/>
        <family val="2"/>
      </rPr>
      <t>(Y1)</t>
    </r>
  </si>
  <si>
    <r>
      <t xml:space="preserve">Source: </t>
    </r>
    <r>
      <rPr>
        <sz val="10"/>
        <rFont val="Arial"/>
        <family val="2"/>
      </rPr>
      <t>Impact Initiatives Output 2 (aggregated across outputs 2.2 - 2.7)</t>
    </r>
  </si>
  <si>
    <r>
      <rPr>
        <b/>
        <sz val="10"/>
        <rFont val="Arial"/>
        <family val="2"/>
      </rPr>
      <t xml:space="preserve">Source: </t>
    </r>
    <r>
      <rPr>
        <sz val="10"/>
        <rFont val="Arial"/>
        <family val="2"/>
      </rPr>
      <t xml:space="preserve">Y1 WFP Outcome Indicator 3.4 - Livelihoods Coping Strategy Index. From Y2 will be average of THRIVE Impact Indicator 2 AND WFP Outcome Indicator 3.4. NOTE: THRIVE developing baseline and targets to be added in 2025. </t>
    </r>
  </si>
  <si>
    <r>
      <rPr>
        <b/>
        <sz val="10"/>
        <rFont val="Arial"/>
        <family val="2"/>
      </rPr>
      <t xml:space="preserve">Description: </t>
    </r>
    <r>
      <rPr>
        <sz val="10"/>
        <rFont val="Arial"/>
        <family val="2"/>
      </rPr>
      <t xml:space="preserve">Access to specialised GBV services that will include management of cases by appropriately-trained providers and ensuring providers can deliver psychosocial support. Management of cases can include more technical elements such as Clinical Management of Rape (CMR). SSHARP will also support Women and Girl Safe Spaces (WGSS), and case management services which include referrals, and provision of emergency cash as needed. Survivors will also be invited to participate in group psychosocial support activities. </t>
    </r>
  </si>
  <si>
    <r>
      <rPr>
        <b/>
        <sz val="10"/>
        <rFont val="Arial"/>
        <family val="2"/>
      </rPr>
      <t xml:space="preserve">Description: </t>
    </r>
    <r>
      <rPr>
        <sz val="10"/>
        <rFont val="Arial"/>
        <family val="2"/>
      </rPr>
      <t>This indicator is an aggregate of the different kinds of support SSHARP is providing to market actors (smallholder farmers, producer groups, veterinary pharmacies, aggregation centres, financial service providers) through WFP and THRIVE. It demonstrates support for community/market-level coping capacity as described in the output, as market actors have improved capacity to be self-sufficient, increase productivity and output, and respond to changing conditions.</t>
    </r>
  </si>
  <si>
    <r>
      <rPr>
        <b/>
        <sz val="10"/>
        <rFont val="Arial"/>
        <family val="2"/>
      </rPr>
      <t>Description</t>
    </r>
    <r>
      <rPr>
        <sz val="10"/>
        <rFont val="Arial"/>
        <family val="2"/>
      </rPr>
      <t>: This indicator shows the output of support to community action groups - i.e. the actions the groups take as a result of support to form and plan for risk management</t>
    </r>
  </si>
  <si>
    <r>
      <t>Source:</t>
    </r>
    <r>
      <rPr>
        <sz val="10"/>
        <rFont val="Arial"/>
        <family val="2"/>
      </rPr>
      <t xml:space="preserve"> WFP and THRIVE (ICF4)</t>
    </r>
  </si>
  <si>
    <t>Percentage of households with poor to borderline food consumption</t>
  </si>
  <si>
    <r>
      <rPr>
        <b/>
        <sz val="10"/>
        <rFont val="Arial"/>
        <family val="2"/>
      </rPr>
      <t>Source</t>
    </r>
    <r>
      <rPr>
        <sz val="10"/>
        <rFont val="Arial"/>
        <family val="2"/>
      </rPr>
      <t xml:space="preserve">: IOM Output Indicator 1.3.4 </t>
    </r>
  </si>
  <si>
    <r>
      <rPr>
        <b/>
        <sz val="10"/>
        <rFont val="Arial"/>
        <family val="2"/>
      </rPr>
      <t>Source</t>
    </r>
    <r>
      <rPr>
        <sz val="10"/>
        <rFont val="Arial"/>
        <family val="2"/>
      </rPr>
      <t>: SSHF Annual Report (results  taken as a % of the total number of people assisted as a proportion of UK funding)</t>
    </r>
  </si>
  <si>
    <t xml:space="preserve"># Number of IDP’s affected by flood/conflict receiving cash assistance sufficient to meet basic needs (measured by receipt of cash to the value of a "Survival Minimum Expenditure Basket). </t>
  </si>
  <si>
    <t> # Number of displaced individuals having access to sufficient and safe water for domestic use in Malakal PoC and Bentiu IDP Sites A&amp;B.</t>
  </si>
  <si>
    <r>
      <rPr>
        <b/>
        <sz val="10"/>
        <color rgb="FF000000"/>
        <rFont val="Arial"/>
        <family val="2"/>
      </rPr>
      <t xml:space="preserve">Description: </t>
    </r>
    <r>
      <rPr>
        <sz val="10"/>
        <color rgb="FF000000"/>
        <rFont val="Arial"/>
        <family val="2"/>
      </rPr>
      <t>Access to 'sufficient' water refers to a minimum of 15 litres per person per day (15L/p/d). This will be measured by calculating the total volume of water provided and dividing it by the number of individuals directly benefiting from the supply.</t>
    </r>
  </si>
  <si>
    <t xml:space="preserve">Number of examples of humanitarian actors prioritising their response, informed by the use of evidence, data and UK advocacy  </t>
  </si>
  <si>
    <t>Output Indicator 2.2</t>
  </si>
  <si>
    <t>TBC by April 2025</t>
  </si>
  <si>
    <t>TBC by April 2026</t>
  </si>
  <si>
    <t>TBC by April 2027</t>
  </si>
  <si>
    <t>TBC by April 2028</t>
  </si>
  <si>
    <t xml:space="preserve">Number of primary caregivers of children aged 0-23 months who received MIYCN counselling services
</t>
  </si>
  <si>
    <r>
      <t xml:space="preserve">Source: </t>
    </r>
    <r>
      <rPr>
        <sz val="10"/>
        <rFont val="Arial"/>
        <family val="2"/>
      </rPr>
      <t>UNICEF Output Indicator 1.1.2</t>
    </r>
  </si>
  <si>
    <t xml:space="preserve">Humanitarian Response in South Sudan saves lives, alleviates suffering, protects dignity, bolsters residence and reduces conflict. </t>
  </si>
  <si>
    <t xml:space="preserve">1.3 assumes SSHF will attract similar levels of funding, UK contribution wall remain stable and the number of people assisted will remain comparable year on year. </t>
  </si>
  <si>
    <r>
      <rPr>
        <b/>
        <sz val="10"/>
        <rFont val="Arial"/>
        <family val="2"/>
      </rPr>
      <t xml:space="preserve">Description: </t>
    </r>
    <r>
      <rPr>
        <sz val="10"/>
        <rFont val="Arial"/>
        <family val="2"/>
      </rPr>
      <t xml:space="preserve">The Maternal, Infant and Young Child Feeding Nutrition (MIYCN) campaign aims to promote new norms around feeding practices among mothers and families, cultivate greater understanding about good nutrition-related behaviour and improve nutrition outcomes for children in the first 1000 days.  UNICEF indicator  1.1.6 refers to a pilot the FCDO is supporting around the number of pregnant and lactating women (PLW) that receive cash transfer AND counselling. This is focused in Ruweng Administrative Area and will be a point of learning for SSHARP, building on previous FCDO funded activities. 
</t>
    </r>
  </si>
  <si>
    <t>Sept 24- Nov 24
IPC5 - 41,000
IPC4 - 1,707,000
IPC3 - 4,564,000</t>
  </si>
  <si>
    <r>
      <rPr>
        <b/>
        <sz val="10"/>
        <rFont val="Arial"/>
        <family val="2"/>
      </rPr>
      <t xml:space="preserve">Description: </t>
    </r>
    <r>
      <rPr>
        <sz val="10"/>
        <rFont val="Arial"/>
        <family val="2"/>
      </rPr>
      <t xml:space="preserve">The indicator measures the type and number of physical resources built, restored, or maintained for households and communities to improve their livelihoods and/or their natural resource base. This includes Km of roads upgraded (disaggregated by medium term and all weather) and KM of dykes  constructed or renovated).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</si>
</sst>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quot;$&quot;#,##0_);[Red]\(&quot;$&quot;#,##0\)"/>
    <numFmt numFmtId="165" formatCode="_(* #,##0_);_(* \(#,##0\);_(* &quot;-&quot;??_);_(@_)"/>
  </numFmts>
  <fonts count="24" x14ac:knownFonts="1">
    <font>
      <sz val="10"/>
      <name val="Arial"/>
    </font>
    <font>
      <b/>
      <sz val="12"/>
      <name val="Arial"/>
      <family val="2"/>
    </font>
    <font>
      <sz val="10"/>
      <name val="Arial"/>
      <family val="2"/>
    </font>
    <font>
      <b/>
      <sz val="10"/>
      <name val="Arial"/>
      <family val="2"/>
    </font>
    <font>
      <u/>
      <sz val="10"/>
      <color theme="10"/>
      <name val="Arial"/>
      <family val="2"/>
    </font>
    <font>
      <b/>
      <sz val="14"/>
      <name val="Arial"/>
      <family val="2"/>
    </font>
    <font>
      <sz val="14"/>
      <name val="Wingdings"/>
      <charset val="2"/>
    </font>
    <font>
      <b/>
      <sz val="11"/>
      <name val="Arial"/>
      <family val="2"/>
    </font>
    <font>
      <sz val="8"/>
      <name val="Wingdings"/>
      <charset val="2"/>
    </font>
    <font>
      <sz val="9.5"/>
      <color rgb="FF000000"/>
      <name val="Arial"/>
      <family val="2"/>
    </font>
    <font>
      <u/>
      <sz val="9.5"/>
      <color rgb="FF000000"/>
      <name val="Arial"/>
      <family val="2"/>
    </font>
    <font>
      <b/>
      <sz val="10"/>
      <color rgb="FF000000"/>
      <name val="Arial"/>
      <family val="2"/>
    </font>
    <font>
      <sz val="10"/>
      <color rgb="FF000000"/>
      <name val="Arial"/>
      <family val="2"/>
    </font>
    <font>
      <b/>
      <sz val="9.5"/>
      <color rgb="FF000000"/>
      <name val="Arial"/>
      <family val="2"/>
    </font>
    <font>
      <i/>
      <sz val="10"/>
      <name val="Arial"/>
      <family val="2"/>
    </font>
    <font>
      <sz val="9"/>
      <name val="Segoe UI"/>
      <family val="2"/>
    </font>
    <font>
      <b/>
      <u/>
      <sz val="10"/>
      <color rgb="FF0000FF"/>
      <name val="Arial"/>
      <family val="2"/>
    </font>
    <font>
      <b/>
      <sz val="10"/>
      <color rgb="FFFFFFFF"/>
      <name val="Arial"/>
      <family val="2"/>
    </font>
    <font>
      <sz val="10"/>
      <name val="Arial"/>
      <family val="2"/>
    </font>
    <font>
      <sz val="10"/>
      <color theme="1"/>
      <name val="Arial"/>
      <family val="2"/>
    </font>
    <font>
      <sz val="10"/>
      <color rgb="FFFF0000"/>
      <name val="Arial"/>
      <family val="2"/>
    </font>
    <font>
      <sz val="10"/>
      <name val="Arial"/>
      <family val="2"/>
    </font>
    <font>
      <sz val="9"/>
      <name val="Arial"/>
      <family val="2"/>
    </font>
    <font>
      <b/>
      <sz val="18"/>
      <name val="Arial"/>
      <family val="2"/>
    </font>
  </fonts>
  <fills count="21">
    <fill>
      <patternFill patternType="none"/>
    </fill>
    <fill>
      <patternFill patternType="gray125"/>
    </fill>
    <fill>
      <patternFill patternType="solid">
        <fgColor rgb="FFFFFF99"/>
        <bgColor rgb="FF000000"/>
      </patternFill>
    </fill>
    <fill>
      <patternFill patternType="solid">
        <fgColor rgb="FF99CCFF"/>
        <bgColor rgb="FF000000"/>
      </patternFill>
    </fill>
    <fill>
      <patternFill patternType="solid">
        <fgColor rgb="FFCCFFCC"/>
        <bgColor rgb="FF000000"/>
      </patternFill>
    </fill>
    <fill>
      <patternFill patternType="solid">
        <fgColor rgb="FFFFFFFF"/>
        <bgColor rgb="FF000000"/>
      </patternFill>
    </fill>
    <fill>
      <patternFill patternType="solid">
        <fgColor rgb="FFC0C0C0"/>
        <bgColor rgb="FF000000"/>
      </patternFill>
    </fill>
    <fill>
      <patternFill patternType="solid">
        <fgColor rgb="FFFFCC99"/>
        <bgColor rgb="FF000000"/>
      </patternFill>
    </fill>
    <fill>
      <patternFill patternType="solid">
        <fgColor rgb="FF808080"/>
        <bgColor rgb="FF000000"/>
      </patternFill>
    </fill>
    <fill>
      <patternFill patternType="solid">
        <fgColor rgb="FFF2F2F2"/>
        <bgColor rgb="FF000000"/>
      </patternFill>
    </fill>
    <fill>
      <patternFill patternType="solid">
        <fgColor rgb="FFD9D9D9"/>
        <bgColor rgb="FF000000"/>
      </patternFill>
    </fill>
    <fill>
      <patternFill patternType="solid">
        <fgColor theme="0" tint="-4.9989318521683403E-2"/>
        <bgColor indexed="64"/>
      </patternFill>
    </fill>
    <fill>
      <patternFill patternType="solid">
        <fgColor rgb="FFF2F2F2"/>
        <bgColor indexed="64"/>
      </patternFill>
    </fill>
    <fill>
      <patternFill patternType="solid">
        <fgColor rgb="FFFFFFFF"/>
        <bgColor indexed="64"/>
      </patternFill>
    </fill>
    <fill>
      <patternFill patternType="solid">
        <fgColor rgb="FFCCFFCC"/>
        <bgColor indexed="64"/>
      </patternFill>
    </fill>
    <fill>
      <patternFill patternType="solid">
        <fgColor theme="9" tint="0.59999389629810485"/>
        <bgColor indexed="64"/>
      </patternFill>
    </fill>
    <fill>
      <patternFill patternType="solid">
        <fgColor indexed="44"/>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
      <patternFill patternType="solid">
        <fgColor indexed="9"/>
        <bgColor indexed="64"/>
      </patternFill>
    </fill>
  </fills>
  <borders count="39">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right/>
      <top style="medium">
        <color indexed="64"/>
      </top>
      <bottom style="medium">
        <color indexed="64"/>
      </bottom>
      <diagonal/>
    </border>
    <border>
      <left/>
      <right style="thick">
        <color rgb="FFFFFFFF"/>
      </right>
      <top/>
      <bottom/>
      <diagonal/>
    </border>
    <border>
      <left style="thin">
        <color indexed="64"/>
      </left>
      <right style="thin">
        <color indexed="64"/>
      </right>
      <top style="thin">
        <color indexed="64"/>
      </top>
      <bottom style="thin">
        <color indexed="64"/>
      </bottom>
      <diagonal/>
    </border>
    <border>
      <left/>
      <right style="medium">
        <color rgb="FF000000"/>
      </right>
      <top style="medium">
        <color indexed="64"/>
      </top>
      <bottom style="medium">
        <color indexed="64"/>
      </bottom>
      <diagonal/>
    </border>
    <border>
      <left style="medium">
        <color indexed="64"/>
      </left>
      <right style="medium">
        <color indexed="64"/>
      </right>
      <top/>
      <bottom style="medium">
        <color rgb="FF000000"/>
      </bottom>
      <diagonal/>
    </border>
    <border>
      <left/>
      <right/>
      <top/>
      <bottom style="medium">
        <color rgb="FF000000"/>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top/>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style="medium">
        <color indexed="64"/>
      </left>
      <right style="medium">
        <color indexed="64"/>
      </right>
      <top style="medium">
        <color indexed="64"/>
      </top>
      <bottom style="medium">
        <color rgb="FF000000"/>
      </bottom>
      <diagonal/>
    </border>
    <border>
      <left style="medium">
        <color indexed="64"/>
      </left>
      <right/>
      <top style="medium">
        <color indexed="64"/>
      </top>
      <bottom style="medium">
        <color rgb="FF000000"/>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medium">
        <color indexed="64"/>
      </right>
      <top/>
      <bottom style="medium">
        <color rgb="FF000000"/>
      </bottom>
      <diagonal/>
    </border>
    <border>
      <left style="medium">
        <color indexed="64"/>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rgb="FF000000"/>
      </left>
      <right style="medium">
        <color indexed="64"/>
      </right>
      <top style="medium">
        <color rgb="FF000000"/>
      </top>
      <bottom style="medium">
        <color rgb="FF000000"/>
      </bottom>
      <diagonal/>
    </border>
    <border>
      <left style="medium">
        <color indexed="64"/>
      </left>
      <right style="medium">
        <color indexed="64"/>
      </right>
      <top style="medium">
        <color rgb="FF000000"/>
      </top>
      <bottom style="medium">
        <color rgb="FF000000"/>
      </bottom>
      <diagonal/>
    </border>
    <border>
      <left style="medium">
        <color indexed="64"/>
      </left>
      <right style="medium">
        <color rgb="FF000000"/>
      </right>
      <top style="medium">
        <color rgb="FF000000"/>
      </top>
      <bottom style="medium">
        <color rgb="FF000000"/>
      </bottom>
      <diagonal/>
    </border>
    <border>
      <left/>
      <right style="medium">
        <color rgb="FF000000"/>
      </right>
      <top/>
      <bottom/>
      <diagonal/>
    </border>
    <border>
      <left/>
      <right/>
      <top/>
      <bottom style="medium">
        <color indexed="64"/>
      </bottom>
      <diagonal/>
    </border>
    <border>
      <left/>
      <right style="medium">
        <color rgb="FF000000"/>
      </right>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s>
  <cellStyleXfs count="5">
    <xf numFmtId="0" fontId="0" fillId="0" borderId="0"/>
    <xf numFmtId="0" fontId="4" fillId="0" borderId="0" applyNumberFormat="0" applyFill="0" applyBorder="0" applyAlignment="0" applyProtection="0"/>
    <xf numFmtId="0" fontId="2" fillId="0" borderId="0"/>
    <xf numFmtId="43" fontId="18" fillId="0" borderId="0" applyFont="0" applyFill="0" applyBorder="0" applyAlignment="0" applyProtection="0"/>
    <xf numFmtId="9" fontId="21" fillId="0" borderId="0" applyFont="0" applyFill="0" applyBorder="0" applyAlignment="0" applyProtection="0"/>
  </cellStyleXfs>
  <cellXfs count="214">
    <xf numFmtId="0" fontId="0" fillId="0" borderId="0" xfId="0"/>
    <xf numFmtId="0" fontId="0" fillId="0" borderId="0" xfId="0" applyAlignment="1">
      <alignment horizontal="center"/>
    </xf>
    <xf numFmtId="0" fontId="14" fillId="0" borderId="0" xfId="0" applyFont="1"/>
    <xf numFmtId="0" fontId="0" fillId="0" borderId="0" xfId="0" applyAlignment="1">
      <alignment wrapText="1"/>
    </xf>
    <xf numFmtId="0" fontId="16" fillId="0" borderId="0" xfId="0" applyFont="1"/>
    <xf numFmtId="0" fontId="17" fillId="8" borderId="10" xfId="0" applyFont="1" applyFill="1" applyBorder="1"/>
    <xf numFmtId="0" fontId="17" fillId="8" borderId="14" xfId="0" applyFont="1" applyFill="1" applyBorder="1"/>
    <xf numFmtId="0" fontId="17" fillId="8" borderId="14" xfId="0" applyFont="1" applyFill="1" applyBorder="1" applyAlignment="1">
      <alignment wrapText="1"/>
    </xf>
    <xf numFmtId="0" fontId="14" fillId="9" borderId="15" xfId="0" applyFont="1" applyFill="1" applyBorder="1"/>
    <xf numFmtId="0" fontId="14" fillId="9" borderId="16" xfId="0" applyFont="1" applyFill="1" applyBorder="1"/>
    <xf numFmtId="0" fontId="14" fillId="9" borderId="16" xfId="0" applyFont="1" applyFill="1" applyBorder="1" applyAlignment="1">
      <alignment wrapText="1"/>
    </xf>
    <xf numFmtId="14" fontId="14" fillId="9" borderId="16" xfId="0" applyNumberFormat="1" applyFont="1" applyFill="1" applyBorder="1"/>
    <xf numFmtId="0" fontId="0" fillId="0" borderId="15" xfId="0" applyBorder="1"/>
    <xf numFmtId="0" fontId="0" fillId="0" borderId="16" xfId="0" applyBorder="1"/>
    <xf numFmtId="0" fontId="0" fillId="0" borderId="16" xfId="0" applyBorder="1" applyAlignment="1">
      <alignment wrapText="1"/>
    </xf>
    <xf numFmtId="0" fontId="5" fillId="0" borderId="0" xfId="0" applyFont="1"/>
    <xf numFmtId="0" fontId="2" fillId="0" borderId="0" xfId="0" applyFont="1"/>
    <xf numFmtId="0" fontId="2" fillId="9" borderId="0" xfId="0" applyFont="1" applyFill="1" applyAlignment="1">
      <alignment wrapText="1"/>
    </xf>
    <xf numFmtId="0" fontId="6" fillId="9" borderId="0" xfId="0" applyFont="1" applyFill="1" applyAlignment="1">
      <alignment wrapText="1"/>
    </xf>
    <xf numFmtId="0" fontId="8" fillId="9" borderId="0" xfId="0" applyFont="1" applyFill="1" applyAlignment="1">
      <alignment wrapText="1"/>
    </xf>
    <xf numFmtId="0" fontId="12" fillId="9" borderId="0" xfId="0" applyFont="1" applyFill="1" applyAlignment="1">
      <alignment wrapText="1"/>
    </xf>
    <xf numFmtId="0" fontId="12" fillId="9" borderId="9" xfId="0" applyFont="1" applyFill="1" applyBorder="1" applyAlignment="1">
      <alignment wrapText="1"/>
    </xf>
    <xf numFmtId="0" fontId="2" fillId="9" borderId="9" xfId="0" applyFont="1" applyFill="1" applyBorder="1" applyAlignment="1">
      <alignment wrapText="1"/>
    </xf>
    <xf numFmtId="0" fontId="11" fillId="9" borderId="0" xfId="0" applyFont="1" applyFill="1" applyAlignment="1">
      <alignment wrapText="1"/>
    </xf>
    <xf numFmtId="0" fontId="11" fillId="9" borderId="9" xfId="0" applyFont="1" applyFill="1" applyBorder="1" applyAlignment="1">
      <alignment wrapText="1"/>
    </xf>
    <xf numFmtId="0" fontId="15" fillId="11" borderId="0" xfId="0" applyFont="1" applyFill="1"/>
    <xf numFmtId="0" fontId="3" fillId="0" borderId="0" xfId="0" applyFont="1" applyAlignment="1">
      <alignment wrapText="1"/>
    </xf>
    <xf numFmtId="0" fontId="3" fillId="2" borderId="1" xfId="0" applyFont="1" applyFill="1" applyBorder="1" applyAlignment="1">
      <alignment wrapText="1"/>
    </xf>
    <xf numFmtId="0" fontId="2" fillId="5" borderId="2" xfId="0" applyFont="1" applyFill="1" applyBorder="1" applyAlignment="1">
      <alignment wrapText="1"/>
    </xf>
    <xf numFmtId="0" fontId="3" fillId="3" borderId="1" xfId="0" applyFont="1" applyFill="1" applyBorder="1" applyAlignment="1">
      <alignment wrapText="1"/>
    </xf>
    <xf numFmtId="0" fontId="2" fillId="0" borderId="1" xfId="0" applyFont="1" applyBorder="1" applyAlignment="1">
      <alignment horizontal="center" vertical="center" wrapText="1"/>
    </xf>
    <xf numFmtId="0" fontId="3" fillId="4" borderId="1"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0" borderId="7" xfId="0" applyFont="1" applyBorder="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center" vertical="center" wrapText="1"/>
    </xf>
    <xf numFmtId="0" fontId="3"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3" fillId="7" borderId="1" xfId="0" applyFont="1" applyFill="1" applyBorder="1" applyAlignment="1">
      <alignment wrapText="1"/>
    </xf>
    <xf numFmtId="0" fontId="3" fillId="4" borderId="6" xfId="0" applyFont="1" applyFill="1" applyBorder="1" applyAlignment="1">
      <alignment horizontal="center" vertical="center" wrapText="1"/>
    </xf>
    <xf numFmtId="0" fontId="0" fillId="0" borderId="0" xfId="0" applyAlignment="1">
      <alignment horizontal="center" vertical="center"/>
    </xf>
    <xf numFmtId="0" fontId="4" fillId="0" borderId="0" xfId="1"/>
    <xf numFmtId="0" fontId="0" fillId="0" borderId="1" xfId="0" applyBorder="1" applyAlignment="1">
      <alignment horizontal="center" wrapText="1"/>
    </xf>
    <xf numFmtId="0" fontId="0" fillId="6" borderId="1" xfId="0" applyFill="1" applyBorder="1" applyAlignment="1">
      <alignment horizontal="center" wrapText="1"/>
    </xf>
    <xf numFmtId="3" fontId="0" fillId="0" borderId="1" xfId="0" applyNumberFormat="1" applyBorder="1" applyAlignment="1">
      <alignment horizontal="center" wrapText="1"/>
    </xf>
    <xf numFmtId="0" fontId="0" fillId="0" borderId="5" xfId="0" applyBorder="1" applyAlignment="1">
      <alignment horizontal="center" wrapText="1"/>
    </xf>
    <xf numFmtId="3" fontId="0" fillId="0" borderId="5" xfId="0" applyNumberFormat="1" applyBorder="1" applyAlignment="1">
      <alignment horizontal="center" wrapText="1"/>
    </xf>
    <xf numFmtId="0" fontId="0" fillId="0" borderId="23" xfId="0" applyBorder="1" applyAlignment="1">
      <alignment horizontal="center" wrapText="1"/>
    </xf>
    <xf numFmtId="3" fontId="0" fillId="0" borderId="24" xfId="0" applyNumberFormat="1" applyBorder="1" applyAlignment="1">
      <alignment horizontal="center" wrapText="1"/>
    </xf>
    <xf numFmtId="3" fontId="0" fillId="0" borderId="25" xfId="0" applyNumberFormat="1" applyBorder="1" applyAlignment="1">
      <alignment horizontal="center" wrapText="1"/>
    </xf>
    <xf numFmtId="0" fontId="0" fillId="6" borderId="26" xfId="0" applyFill="1" applyBorder="1" applyAlignment="1">
      <alignment horizontal="center" wrapText="1"/>
    </xf>
    <xf numFmtId="0" fontId="0" fillId="0" borderId="26" xfId="0" applyBorder="1" applyAlignment="1">
      <alignment horizontal="center" wrapText="1"/>
    </xf>
    <xf numFmtId="0" fontId="0" fillId="0" borderId="13" xfId="0" applyBorder="1" applyAlignment="1">
      <alignment horizontal="center" wrapText="1"/>
    </xf>
    <xf numFmtId="0" fontId="2" fillId="6" borderId="1"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Alignment="1">
      <alignment horizontal="center" vertical="center" wrapText="1"/>
    </xf>
    <xf numFmtId="0" fontId="12" fillId="12" borderId="1" xfId="0" applyFont="1" applyFill="1" applyBorder="1" applyAlignment="1">
      <alignment horizontal="center" vertical="center" wrapText="1"/>
    </xf>
    <xf numFmtId="43" fontId="2" fillId="0" borderId="1" xfId="3" applyFont="1" applyBorder="1" applyAlignment="1">
      <alignment horizontal="center" vertical="center" wrapText="1"/>
    </xf>
    <xf numFmtId="3" fontId="2" fillId="0" borderId="1" xfId="0" applyNumberFormat="1" applyFont="1" applyBorder="1" applyAlignment="1">
      <alignment horizontal="center" vertical="center" wrapText="1"/>
    </xf>
    <xf numFmtId="9" fontId="2" fillId="0" borderId="1" xfId="0" applyNumberFormat="1" applyFont="1" applyBorder="1" applyAlignment="1">
      <alignment horizontal="center" vertical="center" wrapText="1"/>
    </xf>
    <xf numFmtId="0" fontId="0" fillId="6" borderId="17" xfId="0" applyFill="1" applyBorder="1" applyAlignment="1">
      <alignment horizontal="center" wrapText="1"/>
    </xf>
    <xf numFmtId="0" fontId="0" fillId="0" borderId="17" xfId="0" applyBorder="1" applyAlignment="1">
      <alignment horizontal="center" wrapText="1"/>
    </xf>
    <xf numFmtId="0" fontId="0" fillId="0" borderId="28" xfId="0" applyBorder="1" applyAlignment="1">
      <alignment horizontal="center" wrapText="1"/>
    </xf>
    <xf numFmtId="0" fontId="0" fillId="0" borderId="27" xfId="0" applyBorder="1" applyAlignment="1">
      <alignment horizontal="center" wrapText="1"/>
    </xf>
    <xf numFmtId="0" fontId="3" fillId="16" borderId="2" xfId="0" applyFont="1" applyFill="1" applyBorder="1" applyAlignment="1">
      <alignment vertical="top" wrapText="1"/>
    </xf>
    <xf numFmtId="0" fontId="3" fillId="17" borderId="3" xfId="0" applyFont="1" applyFill="1" applyBorder="1" applyAlignment="1">
      <alignment vertical="top" wrapText="1"/>
    </xf>
    <xf numFmtId="0" fontId="3" fillId="19" borderId="6" xfId="0" applyFont="1" applyFill="1" applyBorder="1" applyAlignment="1">
      <alignment vertical="top" wrapText="1"/>
    </xf>
    <xf numFmtId="0" fontId="3" fillId="0" borderId="1" xfId="0" applyFont="1" applyBorder="1" applyAlignment="1">
      <alignment horizontal="center" vertical="top" wrapText="1"/>
    </xf>
    <xf numFmtId="0" fontId="2" fillId="0" borderId="1" xfId="0" applyFont="1" applyBorder="1" applyAlignment="1">
      <alignment vertical="top" wrapText="1"/>
    </xf>
    <xf numFmtId="0" fontId="3" fillId="4" borderId="1" xfId="0" applyFont="1" applyFill="1" applyBorder="1" applyAlignment="1">
      <alignment horizontal="center" wrapText="1"/>
    </xf>
    <xf numFmtId="0" fontId="3" fillId="15" borderId="17" xfId="0" applyFont="1" applyFill="1" applyBorder="1" applyAlignment="1">
      <alignment horizontal="center" wrapText="1"/>
    </xf>
    <xf numFmtId="0" fontId="20" fillId="0" borderId="1" xfId="0" applyFont="1" applyBorder="1" applyAlignment="1">
      <alignment horizontal="center" wrapText="1"/>
    </xf>
    <xf numFmtId="0" fontId="20" fillId="0" borderId="5" xfId="0" applyFont="1" applyBorder="1" applyAlignment="1">
      <alignment horizontal="center" wrapText="1"/>
    </xf>
    <xf numFmtId="0" fontId="3" fillId="0" borderId="17" xfId="0" applyFont="1" applyBorder="1" applyAlignment="1">
      <alignment horizontal="center" vertical="center" wrapText="1"/>
    </xf>
    <xf numFmtId="0" fontId="3" fillId="0" borderId="0" xfId="0" applyFont="1" applyAlignment="1">
      <alignment horizontal="center" wrapText="1"/>
    </xf>
    <xf numFmtId="0" fontId="3" fillId="2" borderId="6" xfId="0" applyFont="1" applyFill="1" applyBorder="1" applyAlignment="1">
      <alignment wrapText="1"/>
    </xf>
    <xf numFmtId="0" fontId="3" fillId="4" borderId="6" xfId="0" applyFont="1" applyFill="1" applyBorder="1" applyAlignment="1">
      <alignment horizontal="center" wrapText="1"/>
    </xf>
    <xf numFmtId="3" fontId="19" fillId="0" borderId="24" xfId="0" applyNumberFormat="1" applyFont="1" applyBorder="1" applyAlignment="1">
      <alignment horizontal="center" wrapText="1"/>
    </xf>
    <xf numFmtId="0" fontId="3" fillId="0" borderId="26" xfId="0" applyFont="1" applyBorder="1" applyAlignment="1">
      <alignment horizontal="center" vertical="center" wrapText="1"/>
    </xf>
    <xf numFmtId="0" fontId="3" fillId="4" borderId="5" xfId="0" applyFont="1" applyFill="1" applyBorder="1" applyAlignment="1">
      <alignment horizontal="center" wrapText="1"/>
    </xf>
    <xf numFmtId="164" fontId="12" fillId="0" borderId="1" xfId="0" applyNumberFormat="1" applyFont="1" applyBorder="1" applyAlignment="1">
      <alignment horizontal="center"/>
    </xf>
    <xf numFmtId="164" fontId="12" fillId="0" borderId="5" xfId="0" applyNumberFormat="1" applyFont="1" applyBorder="1" applyAlignment="1">
      <alignment horizontal="center"/>
    </xf>
    <xf numFmtId="0" fontId="3" fillId="15" borderId="1" xfId="0" applyFont="1" applyFill="1" applyBorder="1" applyAlignment="1">
      <alignment horizontal="center" wrapText="1"/>
    </xf>
    <xf numFmtId="0" fontId="12" fillId="12" borderId="1" xfId="0" applyFont="1" applyFill="1" applyBorder="1" applyAlignment="1">
      <alignment horizontal="center" wrapText="1"/>
    </xf>
    <xf numFmtId="3" fontId="20" fillId="0" borderId="1" xfId="0" applyNumberFormat="1" applyFont="1" applyBorder="1" applyAlignment="1">
      <alignment horizontal="center" wrapText="1"/>
    </xf>
    <xf numFmtId="3" fontId="20" fillId="0" borderId="5" xfId="0" applyNumberFormat="1" applyFont="1" applyBorder="1" applyAlignment="1">
      <alignment horizontal="center" wrapText="1"/>
    </xf>
    <xf numFmtId="3" fontId="20" fillId="13" borderId="1" xfId="0" applyNumberFormat="1" applyFont="1" applyFill="1" applyBorder="1" applyAlignment="1">
      <alignment horizontal="center" wrapText="1"/>
    </xf>
    <xf numFmtId="3" fontId="20" fillId="13" borderId="5" xfId="0" applyNumberFormat="1" applyFont="1" applyFill="1" applyBorder="1" applyAlignment="1">
      <alignment horizontal="center" wrapText="1"/>
    </xf>
    <xf numFmtId="9" fontId="2" fillId="0" borderId="1" xfId="4" applyFont="1" applyBorder="1" applyAlignment="1">
      <alignment horizontal="center" vertical="center" wrapText="1"/>
    </xf>
    <xf numFmtId="0" fontId="16" fillId="0" borderId="0" xfId="0" applyFont="1" applyAlignment="1">
      <alignment horizontal="left" vertical="center"/>
    </xf>
    <xf numFmtId="0" fontId="2" fillId="0" borderId="0" xfId="0" applyFont="1" applyAlignment="1">
      <alignment horizontal="left" vertical="center"/>
    </xf>
    <xf numFmtId="0" fontId="3" fillId="17" borderId="3" xfId="0" applyFont="1" applyFill="1" applyBorder="1" applyAlignment="1">
      <alignment horizontal="left" vertical="top" wrapText="1"/>
    </xf>
    <xf numFmtId="0" fontId="3" fillId="0" borderId="0" xfId="0" applyFont="1" applyAlignment="1">
      <alignment horizontal="left" vertical="center" wrapText="1"/>
    </xf>
    <xf numFmtId="0" fontId="3" fillId="2" borderId="1" xfId="0" applyFont="1" applyFill="1" applyBorder="1" applyAlignment="1">
      <alignment horizontal="left" vertical="center" wrapText="1"/>
    </xf>
    <xf numFmtId="0" fontId="2" fillId="5" borderId="2" xfId="0" applyFont="1" applyFill="1" applyBorder="1" applyAlignment="1">
      <alignment horizontal="left" vertical="center" wrapText="1"/>
    </xf>
    <xf numFmtId="0" fontId="2" fillId="0" borderId="7" xfId="0" applyFont="1" applyBorder="1" applyAlignment="1">
      <alignment horizontal="left" vertical="center" wrapText="1"/>
    </xf>
    <xf numFmtId="14" fontId="0" fillId="0" borderId="16" xfId="0" applyNumberFormat="1" applyBorder="1"/>
    <xf numFmtId="0" fontId="2" fillId="0" borderId="1" xfId="0" applyFont="1" applyBorder="1" applyAlignment="1">
      <alignment horizontal="left" vertical="top" wrapText="1"/>
    </xf>
    <xf numFmtId="0" fontId="2" fillId="0" borderId="1" xfId="0" applyFont="1" applyBorder="1" applyAlignment="1">
      <alignment horizontal="left" vertical="center" wrapText="1"/>
    </xf>
    <xf numFmtId="1" fontId="2" fillId="0" borderId="1" xfId="0" applyNumberFormat="1" applyFont="1" applyBorder="1" applyAlignment="1">
      <alignment horizontal="center" vertical="center" wrapText="1"/>
    </xf>
    <xf numFmtId="0" fontId="3" fillId="2" borderId="1" xfId="0" applyFont="1" applyFill="1" applyBorder="1" applyAlignment="1">
      <alignment vertical="center" wrapText="1"/>
    </xf>
    <xf numFmtId="3" fontId="19" fillId="0" borderId="1" xfId="0" applyNumberFormat="1" applyFont="1" applyBorder="1" applyAlignment="1">
      <alignment horizontal="center" vertical="center" wrapText="1"/>
    </xf>
    <xf numFmtId="0" fontId="2" fillId="0" borderId="34" xfId="0" applyFont="1" applyBorder="1" applyAlignment="1">
      <alignment horizontal="center" vertical="center" wrapText="1"/>
    </xf>
    <xf numFmtId="0" fontId="2" fillId="0" borderId="1" xfId="0" applyFont="1" applyBorder="1" applyAlignment="1">
      <alignment horizontal="center" vertical="top" wrapText="1"/>
    </xf>
    <xf numFmtId="0" fontId="3" fillId="4" borderId="5" xfId="0" applyFont="1" applyFill="1" applyBorder="1" applyAlignment="1">
      <alignment horizontal="center" vertical="center" wrapText="1"/>
    </xf>
    <xf numFmtId="0" fontId="4" fillId="0" borderId="0" xfId="1" applyFill="1" applyBorder="1" applyAlignment="1"/>
    <xf numFmtId="3" fontId="2" fillId="0" borderId="3" xfId="0" applyNumberFormat="1" applyFont="1" applyBorder="1" applyAlignment="1">
      <alignment horizontal="center" wrapText="1"/>
    </xf>
    <xf numFmtId="0" fontId="3" fillId="0" borderId="6" xfId="0" applyFont="1" applyBorder="1" applyAlignment="1">
      <alignment horizontal="center" vertical="center" wrapText="1"/>
    </xf>
    <xf numFmtId="0" fontId="3" fillId="2" borderId="17" xfId="0" applyFont="1" applyFill="1" applyBorder="1" applyAlignment="1">
      <alignment vertical="center" wrapText="1"/>
    </xf>
    <xf numFmtId="0" fontId="3" fillId="3" borderId="17" xfId="0" applyFont="1" applyFill="1" applyBorder="1" applyAlignment="1">
      <alignment wrapText="1"/>
    </xf>
    <xf numFmtId="0" fontId="2" fillId="5" borderId="21" xfId="0" applyFont="1" applyFill="1" applyBorder="1" applyAlignment="1">
      <alignment horizontal="center" vertical="center" wrapText="1"/>
    </xf>
    <xf numFmtId="0" fontId="3" fillId="7" borderId="17" xfId="0" applyFont="1" applyFill="1" applyBorder="1" applyAlignment="1">
      <alignment wrapText="1"/>
    </xf>
    <xf numFmtId="3" fontId="0" fillId="0" borderId="5" xfId="0" applyNumberFormat="1" applyBorder="1" applyAlignment="1">
      <alignment horizontal="center" vertical="center" wrapText="1"/>
    </xf>
    <xf numFmtId="0" fontId="0" fillId="0" borderId="5" xfId="0" applyBorder="1" applyAlignment="1">
      <alignment horizontal="center" vertical="center" wrapText="1"/>
    </xf>
    <xf numFmtId="0" fontId="12" fillId="0" borderId="1" xfId="0" applyFont="1" applyBorder="1" applyAlignment="1">
      <alignment horizontal="center" vertical="center" wrapText="1"/>
    </xf>
    <xf numFmtId="165" fontId="22" fillId="0" borderId="10" xfId="2" applyNumberFormat="1" applyFont="1" applyBorder="1" applyAlignment="1">
      <alignment wrapText="1"/>
    </xf>
    <xf numFmtId="9" fontId="2" fillId="5" borderId="1" xfId="0" applyNumberFormat="1"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2" fillId="14" borderId="1" xfId="0" applyFont="1" applyFill="1" applyBorder="1" applyAlignment="1">
      <alignment horizontal="left"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35" xfId="0" applyBorder="1" applyAlignment="1">
      <alignment horizontal="center" vertical="center" wrapText="1"/>
    </xf>
    <xf numFmtId="0" fontId="23" fillId="0" borderId="5" xfId="0" applyFont="1" applyBorder="1" applyAlignment="1">
      <alignment horizontal="center" vertical="center" wrapText="1"/>
    </xf>
    <xf numFmtId="0" fontId="23" fillId="0" borderId="8" xfId="0" applyFont="1" applyBorder="1" applyAlignment="1">
      <alignment horizontal="center" vertical="center" wrapText="1"/>
    </xf>
    <xf numFmtId="0" fontId="23" fillId="0" borderId="6" xfId="0" applyFont="1" applyBorder="1" applyAlignment="1">
      <alignment horizontal="center" vertical="center" wrapText="1"/>
    </xf>
    <xf numFmtId="0" fontId="3" fillId="14" borderId="1" xfId="0" applyFont="1" applyFill="1" applyBorder="1" applyAlignment="1">
      <alignment horizontal="left" vertical="center" wrapText="1"/>
    </xf>
    <xf numFmtId="0" fontId="3" fillId="18" borderId="1" xfId="0" applyFont="1" applyFill="1" applyBorder="1" applyAlignment="1">
      <alignment horizontal="left" vertical="top" wrapText="1"/>
    </xf>
    <xf numFmtId="0" fontId="2" fillId="0" borderId="1" xfId="0" applyFont="1" applyBorder="1" applyAlignment="1">
      <alignment horizontal="left" vertical="top" wrapText="1"/>
    </xf>
    <xf numFmtId="0" fontId="3" fillId="4" borderId="1" xfId="0" applyFont="1" applyFill="1" applyBorder="1" applyAlignment="1">
      <alignment horizontal="left" vertical="center" wrapText="1"/>
    </xf>
    <xf numFmtId="0" fontId="2" fillId="0" borderId="17"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2" xfId="0" applyFont="1" applyBorder="1" applyAlignment="1">
      <alignment horizontal="left" vertical="center" wrapText="1"/>
    </xf>
    <xf numFmtId="0" fontId="2" fillId="0" borderId="5" xfId="0" applyFont="1" applyBorder="1" applyAlignment="1">
      <alignment horizontal="left" vertical="center" wrapText="1"/>
    </xf>
    <xf numFmtId="0" fontId="2" fillId="0" borderId="8" xfId="0" applyFont="1" applyBorder="1" applyAlignment="1">
      <alignment horizontal="left" vertical="center" wrapText="1"/>
    </xf>
    <xf numFmtId="0" fontId="2" fillId="0" borderId="6" xfId="0" applyFont="1" applyBorder="1" applyAlignment="1">
      <alignment horizontal="left" vertical="center" wrapText="1"/>
    </xf>
    <xf numFmtId="0" fontId="2" fillId="20" borderId="1" xfId="0" applyFont="1" applyFill="1" applyBorder="1" applyAlignment="1">
      <alignment horizontal="center" vertical="center" wrapText="1"/>
    </xf>
    <xf numFmtId="0" fontId="2" fillId="5" borderId="17"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2" xfId="0" applyFont="1" applyFill="1" applyBorder="1" applyAlignment="1">
      <alignment horizontal="center" vertical="center" wrapText="1"/>
    </xf>
    <xf numFmtId="9" fontId="2" fillId="5" borderId="17" xfId="0" applyNumberFormat="1" applyFont="1" applyFill="1" applyBorder="1" applyAlignment="1">
      <alignment horizontal="center" vertical="center" wrapText="1"/>
    </xf>
    <xf numFmtId="9" fontId="2" fillId="5" borderId="4" xfId="0" applyNumberFormat="1" applyFont="1" applyFill="1" applyBorder="1" applyAlignment="1">
      <alignment horizontal="center" vertical="center" wrapText="1"/>
    </xf>
    <xf numFmtId="9" fontId="2" fillId="5" borderId="2" xfId="0" applyNumberFormat="1" applyFont="1" applyFill="1" applyBorder="1" applyAlignment="1">
      <alignment horizontal="center" vertical="center" wrapText="1"/>
    </xf>
    <xf numFmtId="0" fontId="2" fillId="0" borderId="1" xfId="0" applyFont="1" applyBorder="1" applyAlignment="1">
      <alignment vertical="center" wrapText="1"/>
    </xf>
    <xf numFmtId="9" fontId="2" fillId="5" borderId="19" xfId="0" applyNumberFormat="1" applyFont="1" applyFill="1" applyBorder="1" applyAlignment="1">
      <alignment horizontal="center" vertical="center" wrapText="1"/>
    </xf>
    <xf numFmtId="0" fontId="2" fillId="5" borderId="20" xfId="0" applyFont="1" applyFill="1" applyBorder="1" applyAlignment="1">
      <alignment horizontal="center" vertical="center" wrapText="1"/>
    </xf>
    <xf numFmtId="0" fontId="3" fillId="4" borderId="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6" xfId="0" applyFont="1" applyFill="1" applyBorder="1" applyAlignment="1">
      <alignment horizontal="left" vertical="center" wrapText="1"/>
    </xf>
    <xf numFmtId="0" fontId="11" fillId="0" borderId="36" xfId="0" applyFont="1" applyBorder="1" applyAlignment="1">
      <alignment horizontal="left" vertical="center" wrapText="1"/>
    </xf>
    <xf numFmtId="0" fontId="3" fillId="0" borderId="37" xfId="0" applyFont="1" applyBorder="1" applyAlignment="1">
      <alignment horizontal="left" vertical="center" wrapText="1"/>
    </xf>
    <xf numFmtId="0" fontId="3" fillId="0" borderId="38" xfId="0" applyFont="1" applyBorder="1" applyAlignment="1">
      <alignment horizontal="left" vertical="center" wrapText="1"/>
    </xf>
    <xf numFmtId="0" fontId="0" fillId="14" borderId="5" xfId="0" applyFill="1" applyBorder="1" applyAlignment="1">
      <alignment horizontal="left" vertical="center" wrapText="1"/>
    </xf>
    <xf numFmtId="0" fontId="2" fillId="0" borderId="17" xfId="0" applyFont="1" applyBorder="1" applyAlignment="1">
      <alignment horizontal="left" vertical="top" wrapText="1"/>
    </xf>
    <xf numFmtId="0" fontId="2" fillId="0" borderId="4" xfId="0" applyFont="1" applyBorder="1" applyAlignment="1">
      <alignment horizontal="left" vertical="top" wrapText="1"/>
    </xf>
    <xf numFmtId="0" fontId="2" fillId="0" borderId="2" xfId="0" applyFont="1" applyBorder="1" applyAlignment="1">
      <alignment horizontal="left" vertical="top" wrapText="1"/>
    </xf>
    <xf numFmtId="0" fontId="3" fillId="4" borderId="29"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28" xfId="0" applyFont="1" applyFill="1" applyBorder="1" applyAlignment="1">
      <alignment horizontal="left" vertic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11" xfId="0" applyFont="1" applyBorder="1" applyAlignment="1">
      <alignment horizontal="left" vertical="center" wrapText="1"/>
    </xf>
    <xf numFmtId="0" fontId="3" fillId="0" borderId="0" xfId="0" applyFont="1" applyAlignment="1">
      <alignment wrapText="1"/>
    </xf>
    <xf numFmtId="0" fontId="0" fillId="5" borderId="29" xfId="0" applyFill="1" applyBorder="1" applyAlignment="1">
      <alignment horizontal="center" vertical="center" wrapText="1"/>
    </xf>
    <xf numFmtId="0" fontId="0" fillId="5" borderId="7" xfId="0" applyFill="1" applyBorder="1" applyAlignment="1">
      <alignment horizontal="center" vertical="center" wrapText="1"/>
    </xf>
    <xf numFmtId="0" fontId="0" fillId="5" borderId="26" xfId="0" applyFill="1" applyBorder="1" applyAlignment="1">
      <alignment horizontal="center" vertical="center" wrapText="1"/>
    </xf>
    <xf numFmtId="0" fontId="0" fillId="5" borderId="17" xfId="0" applyFill="1" applyBorder="1" applyAlignment="1">
      <alignment horizontal="center" vertical="center" wrapText="1"/>
    </xf>
    <xf numFmtId="0" fontId="0" fillId="5" borderId="18" xfId="0" applyFill="1" applyBorder="1" applyAlignment="1">
      <alignment horizontal="center" vertical="center" wrapText="1"/>
    </xf>
    <xf numFmtId="0" fontId="0" fillId="5" borderId="4" xfId="0" applyFill="1" applyBorder="1" applyAlignment="1">
      <alignment horizontal="center" vertical="center" wrapText="1"/>
    </xf>
    <xf numFmtId="0" fontId="20" fillId="5" borderId="1" xfId="0" applyFont="1" applyFill="1" applyBorder="1" applyAlignment="1">
      <alignment horizontal="center" vertical="center" wrapText="1"/>
    </xf>
    <xf numFmtId="0" fontId="0" fillId="5" borderId="1" xfId="0" applyFill="1" applyBorder="1" applyAlignment="1">
      <alignment horizontal="center" vertical="center" wrapText="1"/>
    </xf>
    <xf numFmtId="0" fontId="0" fillId="5" borderId="2" xfId="0" applyFill="1" applyBorder="1" applyAlignment="1">
      <alignment horizontal="center" vertical="center" wrapText="1"/>
    </xf>
    <xf numFmtId="0" fontId="0" fillId="0" borderId="1" xfId="0" applyBorder="1" applyAlignment="1">
      <alignment horizontal="center" vertical="center" wrapText="1"/>
    </xf>
    <xf numFmtId="0" fontId="0" fillId="0" borderId="19" xfId="0" applyBorder="1" applyAlignment="1">
      <alignment horizontal="center" vertical="top" wrapText="1"/>
    </xf>
    <xf numFmtId="0" fontId="0" fillId="0" borderId="20" xfId="0" applyBorder="1" applyAlignment="1">
      <alignment horizontal="center" vertical="top" wrapText="1"/>
    </xf>
    <xf numFmtId="0" fontId="0" fillId="0" borderId="21" xfId="0" applyBorder="1" applyAlignment="1">
      <alignment horizontal="center" vertical="top" wrapText="1"/>
    </xf>
    <xf numFmtId="0" fontId="3" fillId="4" borderId="1" xfId="0" applyFont="1" applyFill="1" applyBorder="1" applyAlignment="1">
      <alignment horizontal="center" vertical="center" wrapText="1"/>
    </xf>
    <xf numFmtId="0" fontId="3" fillId="4" borderId="5" xfId="0" applyFont="1" applyFill="1" applyBorder="1" applyAlignment="1">
      <alignment horizontal="center" vertical="center" wrapText="1"/>
    </xf>
    <xf numFmtId="0" fontId="12" fillId="5" borderId="17" xfId="0" applyFont="1" applyFill="1" applyBorder="1" applyAlignment="1">
      <alignment horizontal="center" vertical="center" wrapText="1"/>
    </xf>
    <xf numFmtId="0" fontId="12" fillId="5" borderId="4" xfId="0" applyFont="1" applyFill="1" applyBorder="1" applyAlignment="1">
      <alignment horizontal="center" vertical="center" wrapText="1"/>
    </xf>
    <xf numFmtId="0" fontId="12" fillId="5" borderId="2" xfId="0" applyFont="1" applyFill="1" applyBorder="1" applyAlignment="1">
      <alignment horizontal="center" vertical="center" wrapText="1"/>
    </xf>
    <xf numFmtId="0" fontId="3" fillId="4" borderId="8" xfId="0" applyFont="1" applyFill="1" applyBorder="1" applyAlignment="1">
      <alignment horizontal="center" vertical="center" wrapText="1"/>
    </xf>
    <xf numFmtId="0" fontId="3" fillId="4" borderId="11" xfId="0" applyFont="1" applyFill="1" applyBorder="1" applyAlignment="1">
      <alignment horizontal="center" vertical="center" wrapText="1"/>
    </xf>
    <xf numFmtId="0" fontId="12" fillId="0" borderId="1" xfId="0" applyFont="1" applyBorder="1" applyAlignment="1">
      <alignment horizontal="center" vertical="center" wrapText="1"/>
    </xf>
    <xf numFmtId="0" fontId="12" fillId="0" borderId="17"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2" xfId="0" applyFont="1" applyBorder="1" applyAlignment="1">
      <alignment horizontal="center" vertical="center" wrapText="1"/>
    </xf>
    <xf numFmtId="0" fontId="12" fillId="5" borderId="1" xfId="0" applyFont="1" applyFill="1" applyBorder="1" applyAlignment="1">
      <alignment horizontal="center" vertical="center" wrapText="1"/>
    </xf>
    <xf numFmtId="0" fontId="3" fillId="4" borderId="5" xfId="0" applyFont="1" applyFill="1" applyBorder="1" applyAlignment="1">
      <alignment horizontal="center" wrapText="1"/>
    </xf>
    <xf numFmtId="0" fontId="3" fillId="4" borderId="8" xfId="0" applyFont="1" applyFill="1" applyBorder="1" applyAlignment="1">
      <alignment horizontal="center" wrapText="1"/>
    </xf>
    <xf numFmtId="0" fontId="3" fillId="4" borderId="11" xfId="0" applyFont="1" applyFill="1" applyBorder="1" applyAlignment="1">
      <alignment horizontal="center" wrapText="1"/>
    </xf>
    <xf numFmtId="0" fontId="3" fillId="0" borderId="1" xfId="0" applyFont="1" applyBorder="1" applyAlignment="1">
      <alignment wrapText="1"/>
    </xf>
    <xf numFmtId="0" fontId="0" fillId="5" borderId="5" xfId="0" applyFill="1" applyBorder="1" applyAlignment="1">
      <alignment horizontal="center" vertical="center" wrapText="1"/>
    </xf>
    <xf numFmtId="0" fontId="0" fillId="0" borderId="33" xfId="0" applyBorder="1" applyAlignment="1">
      <alignment horizontal="center" vertical="top" wrapText="1"/>
    </xf>
    <xf numFmtId="0" fontId="3" fillId="4" borderId="30" xfId="0" applyFont="1" applyFill="1" applyBorder="1" applyAlignment="1">
      <alignment horizontal="center" vertical="center" wrapText="1"/>
    </xf>
    <xf numFmtId="0" fontId="3" fillId="4" borderId="31" xfId="0" applyFont="1" applyFill="1" applyBorder="1" applyAlignment="1">
      <alignment horizontal="center" vertical="center" wrapText="1"/>
    </xf>
    <xf numFmtId="0" fontId="3" fillId="4" borderId="32" xfId="0" applyFont="1" applyFill="1" applyBorder="1" applyAlignment="1">
      <alignment horizontal="center" vertical="center" wrapText="1"/>
    </xf>
    <xf numFmtId="0" fontId="0" fillId="0" borderId="2" xfId="0" applyBorder="1" applyAlignment="1">
      <alignment horizontal="center" vertical="center" wrapText="1"/>
    </xf>
    <xf numFmtId="0" fontId="3" fillId="4" borderId="18" xfId="0" applyFont="1" applyFill="1" applyBorder="1" applyAlignment="1">
      <alignment horizontal="center" vertical="center" wrapText="1"/>
    </xf>
    <xf numFmtId="0" fontId="3" fillId="4" borderId="0" xfId="0" applyFont="1" applyFill="1" applyAlignment="1">
      <alignment horizontal="center" vertical="center" wrapText="1"/>
    </xf>
    <xf numFmtId="0" fontId="0" fillId="5" borderId="12" xfId="0" applyFill="1" applyBorder="1" applyAlignment="1">
      <alignment horizontal="center" vertical="center" wrapText="1"/>
    </xf>
    <xf numFmtId="0" fontId="0" fillId="0" borderId="22" xfId="0" applyBorder="1" applyAlignment="1">
      <alignment horizontal="center" vertical="center" wrapText="1"/>
    </xf>
    <xf numFmtId="0" fontId="1" fillId="10" borderId="0" xfId="0" applyFont="1" applyFill="1" applyAlignment="1">
      <alignment wrapText="1"/>
    </xf>
    <xf numFmtId="0" fontId="12" fillId="9" borderId="0" xfId="0" applyFont="1" applyFill="1" applyAlignment="1">
      <alignment wrapText="1"/>
    </xf>
    <xf numFmtId="0" fontId="2" fillId="9" borderId="0" xfId="0" applyFont="1" applyFill="1" applyAlignment="1">
      <alignment wrapText="1"/>
    </xf>
    <xf numFmtId="0" fontId="4" fillId="9" borderId="0" xfId="1" applyFill="1" applyBorder="1" applyAlignment="1">
      <alignment wrapText="1"/>
    </xf>
    <xf numFmtId="0" fontId="7" fillId="9" borderId="0" xfId="0" applyFont="1" applyFill="1" applyAlignment="1">
      <alignment wrapText="1"/>
    </xf>
    <xf numFmtId="0" fontId="3" fillId="9" borderId="0" xfId="0" applyFont="1" applyFill="1" applyAlignment="1">
      <alignment wrapText="1"/>
    </xf>
    <xf numFmtId="0" fontId="12" fillId="9" borderId="9" xfId="0" applyFont="1" applyFill="1" applyBorder="1" applyAlignment="1">
      <alignment wrapText="1"/>
    </xf>
  </cellXfs>
  <cellStyles count="5">
    <cellStyle name="Comma" xfId="3" builtinId="3"/>
    <cellStyle name="Hyperlink" xfId="1" builtinId="8"/>
    <cellStyle name="Normal" xfId="0" builtinId="0"/>
    <cellStyle name="Normal 2" xfId="2" xr:uid="{00000000-0005-0000-0000-000002000000}"/>
    <cellStyle name="Percent" xfId="4" builtinId="5"/>
  </cellStyles>
  <dxfs count="0"/>
  <tableStyles count="0" defaultTableStyle="TableStyleMedium2" defaultPivotStyle="PivotStyleLight16"/>
  <colors>
    <mruColors>
      <color rgb="FFCCFFCC"/>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iagrams/colors1.xml><?xml version="1.0" encoding="utf-8"?>
<dgm:colorsDef xmlns:dgm="http://schemas.openxmlformats.org/drawingml/2006/diagram" xmlns:a="http://schemas.openxmlformats.org/drawingml/2006/main" uniqueId="urn:microsoft.com/office/officeart/2005/8/colors/accent2_5">
  <dgm:title val=""/>
  <dgm:desc val=""/>
  <dgm:catLst>
    <dgm:cat type="accent2" pri="11500"/>
  </dgm:catLst>
  <dgm:styleLbl name="node0">
    <dgm:fillClrLst meth="cycle">
      <a:schemeClr val="accent2">
        <a:alpha val="80000"/>
      </a:schemeClr>
    </dgm:fillClrLst>
    <dgm:linClrLst meth="repeat">
      <a:schemeClr val="lt1"/>
    </dgm:linClrLst>
    <dgm:effectClrLst/>
    <dgm:txLinClrLst/>
    <dgm:txFillClrLst/>
    <dgm:txEffectClrLst/>
  </dgm:styleLbl>
  <dgm:styleLbl name="node1">
    <dgm:fillClrLst>
      <a:schemeClr val="accent2">
        <a:alpha val="90000"/>
      </a:schemeClr>
      <a:schemeClr val="accent2">
        <a:alpha val="50000"/>
      </a:schemeClr>
    </dgm:fillClrLst>
    <dgm:linClrLst meth="repeat">
      <a:schemeClr val="lt1"/>
    </dgm:linClrLst>
    <dgm:effectClrLst/>
    <dgm:txLinClrLst/>
    <dgm:txFillClrLst/>
    <dgm:txEffectClrLst/>
  </dgm:styleLbl>
  <dgm:styleLbl name="alignNode1">
    <dgm:fillClrLst>
      <a:schemeClr val="accent2">
        <a:alpha val="90000"/>
      </a:schemeClr>
      <a:schemeClr val="accent2">
        <a:alpha val="50000"/>
      </a:schemeClr>
    </dgm:fillClrLst>
    <dgm:linClrLst>
      <a:schemeClr val="accent2">
        <a:alpha val="90000"/>
      </a:schemeClr>
      <a:schemeClr val="accent2">
        <a:alpha val="50000"/>
      </a:schemeClr>
    </dgm:linClrLst>
    <dgm:effectClrLst/>
    <dgm:txLinClrLst/>
    <dgm:txFillClrLst/>
    <dgm:txEffectClrLst/>
  </dgm:styleLbl>
  <dgm:styleLbl name="lnNode1">
    <dgm:fillClrLst>
      <a:schemeClr val="accent2">
        <a:shade val="90000"/>
      </a:schemeClr>
      <a:schemeClr val="accent2">
        <a:alpha val="50000"/>
        <a:tint val="50000"/>
      </a:schemeClr>
    </dgm:fillClrLst>
    <dgm:linClrLst meth="repeat">
      <a:schemeClr val="lt1"/>
    </dgm:linClrLst>
    <dgm:effectClrLst/>
    <dgm:txLinClrLst/>
    <dgm:txFillClrLst/>
    <dgm:txEffectClrLst/>
  </dgm:styleLbl>
  <dgm:styleLbl name="vennNode1">
    <dgm:fillClrLst>
      <a:schemeClr val="accent2">
        <a:shade val="80000"/>
        <a:alpha val="50000"/>
      </a:schemeClr>
      <a:schemeClr val="accent2">
        <a:alpha val="20000"/>
      </a:schemeClr>
    </dgm:fillClrLst>
    <dgm:linClrLst meth="repeat">
      <a:schemeClr val="lt1"/>
    </dgm:linClrLst>
    <dgm:effectClrLst/>
    <dgm:txLinClrLst/>
    <dgm:txFillClrLst/>
    <dgm:txEffectClrLst/>
  </dgm:styleLbl>
  <dgm:styleLbl name="node2">
    <dgm:fillClrLst>
      <a:schemeClr val="accent2">
        <a:alpha val="70000"/>
      </a:schemeClr>
    </dgm:fillClrLst>
    <dgm:linClrLst meth="repeat">
      <a:schemeClr val="lt1"/>
    </dgm:linClrLst>
    <dgm:effectClrLst/>
    <dgm:txLinClrLst/>
    <dgm:txFillClrLst/>
    <dgm:txEffectClrLst/>
  </dgm:styleLbl>
  <dgm:styleLbl name="node3">
    <dgm:fillClrLst>
      <a:schemeClr val="accent2">
        <a:alpha val="50000"/>
      </a:schemeClr>
    </dgm:fillClrLst>
    <dgm:linClrLst meth="repeat">
      <a:schemeClr val="lt1"/>
    </dgm:linClrLst>
    <dgm:effectClrLst/>
    <dgm:txLinClrLst/>
    <dgm:txFillClrLst/>
    <dgm:txEffectClrLst/>
  </dgm:styleLbl>
  <dgm:styleLbl name="node4">
    <dgm:fillClrLst>
      <a:schemeClr val="accent2">
        <a:alpha val="30000"/>
      </a:schemeClr>
    </dgm:fillClrLst>
    <dgm:linClrLst meth="repeat">
      <a:schemeClr val="lt1"/>
    </dgm:linClrLst>
    <dgm:effectClrLst/>
    <dgm:txLinClrLst/>
    <dgm:txFillClrLst/>
    <dgm:txEffectClrLst/>
  </dgm:styleLbl>
  <dgm:styleLbl name="fgImgPlace1">
    <dgm:fillClrLst>
      <a:schemeClr val="accent2">
        <a:tint val="50000"/>
        <a:alpha val="90000"/>
      </a:schemeClr>
      <a:schemeClr val="accent2">
        <a:tint val="20000"/>
        <a:alpha val="50000"/>
      </a:schemeClr>
    </dgm:fillClrLst>
    <dgm:linClrLst meth="repeat">
      <a:schemeClr val="lt1"/>
    </dgm:linClrLst>
    <dgm:effectClrLst/>
    <dgm:txLinClrLst/>
    <dgm:txFillClrLst meth="repeat">
      <a:schemeClr val="lt1"/>
    </dgm:txFillClrLst>
    <dgm:txEffectClrLst/>
  </dgm:styleLbl>
  <dgm:styleLbl name="alignImgPlace1">
    <dgm:fillClrLst>
      <a:schemeClr val="accent2">
        <a:tint val="50000"/>
      </a:schemeClr>
      <a:schemeClr val="accent2">
        <a:tint val="20000"/>
      </a:schemeClr>
    </dgm:fillClrLst>
    <dgm:linClrLst meth="repeat">
      <a:schemeClr val="lt1"/>
    </dgm:linClrLst>
    <dgm:effectClrLst/>
    <dgm:txLinClrLst/>
    <dgm:txFillClrLst meth="repeat">
      <a:schemeClr val="lt1"/>
    </dgm:txFillClrLst>
    <dgm:txEffectClrLst/>
  </dgm:styleLbl>
  <dgm:styleLbl name="bgImgPlace1">
    <dgm:fillClrLst>
      <a:schemeClr val="accent2">
        <a:tint val="50000"/>
      </a:schemeClr>
      <a:schemeClr val="accent2">
        <a:tint val="20000"/>
      </a:schemeClr>
    </dgm:fillClrLst>
    <dgm:linClrLst meth="repeat">
      <a:schemeClr val="lt1"/>
    </dgm:linClrLst>
    <dgm:effectClrLst/>
    <dgm:txLinClrLst/>
    <dgm:txFillClrLst meth="repeat">
      <a:schemeClr val="lt1"/>
    </dgm:txFillClrLst>
    <dgm:txEffectClrLst/>
  </dgm:styleLbl>
  <dgm:styleLbl name="sibTrans2D1">
    <dgm:fillClrLst>
      <a:schemeClr val="accent2">
        <a:shade val="90000"/>
      </a:schemeClr>
      <a:schemeClr val="accent2">
        <a:tint val="50000"/>
      </a:schemeClr>
    </dgm:fillClrLst>
    <dgm:linClrLst>
      <a:schemeClr val="accent2">
        <a:shade val="90000"/>
      </a:schemeClr>
      <a:schemeClr val="accent2">
        <a:tint val="50000"/>
      </a:schemeClr>
    </dgm:linClrLst>
    <dgm:effectClrLst/>
    <dgm:txLinClrLst/>
    <dgm:txFillClrLst/>
    <dgm:txEffectClrLst/>
  </dgm:styleLbl>
  <dgm:styleLbl name="fgSibTrans2D1">
    <dgm:fillClrLst>
      <a:schemeClr val="accent2">
        <a:shade val="90000"/>
      </a:schemeClr>
      <a:schemeClr val="accent2">
        <a:tint val="50000"/>
      </a:schemeClr>
    </dgm:fillClrLst>
    <dgm:linClrLst>
      <a:schemeClr val="accent2">
        <a:shade val="90000"/>
      </a:schemeClr>
      <a:schemeClr val="accent2">
        <a:tint val="50000"/>
      </a:schemeClr>
    </dgm:linClrLst>
    <dgm:effectClrLst/>
    <dgm:txLinClrLst/>
    <dgm:txFillClrLst/>
    <dgm:txEffectClrLst/>
  </dgm:styleLbl>
  <dgm:styleLbl name="bgSibTrans2D1">
    <dgm:fillClrLst>
      <a:schemeClr val="accent2">
        <a:shade val="90000"/>
      </a:schemeClr>
      <a:schemeClr val="accent2">
        <a:tint val="50000"/>
      </a:schemeClr>
    </dgm:fillClrLst>
    <dgm:linClrLst>
      <a:schemeClr val="accent2">
        <a:shade val="90000"/>
      </a:schemeClr>
      <a:schemeClr val="accent2">
        <a:tint val="50000"/>
      </a:schemeClr>
    </dgm:linClrLst>
    <dgm:effectClrLst/>
    <dgm:txLinClrLst/>
    <dgm:txFillClrLst/>
    <dgm:txEffectClrLst/>
  </dgm:styleLbl>
  <dgm:styleLbl name="sibTrans1D1">
    <dgm:fillClrLst>
      <a:schemeClr val="accent2">
        <a:shade val="90000"/>
      </a:schemeClr>
      <a:schemeClr val="accent2">
        <a:tint val="50000"/>
      </a:schemeClr>
    </dgm:fillClrLst>
    <dgm:linClrLst>
      <a:schemeClr val="accent2">
        <a:shade val="90000"/>
      </a:schemeClr>
      <a:schemeClr val="accent2">
        <a:tint val="50000"/>
      </a:schemeClr>
    </dgm:linClrLst>
    <dgm:effectClrLst/>
    <dgm:txLinClrLst/>
    <dgm:txFillClrLst meth="repeat">
      <a:schemeClr val="tx1"/>
    </dgm:txFillClrLst>
    <dgm:txEffectClrLst/>
  </dgm:styleLbl>
  <dgm:styleLbl name="callout">
    <dgm:fillClrLst meth="repeat">
      <a:schemeClr val="accent2"/>
    </dgm:fillClrLst>
    <dgm:linClrLst meth="repeat">
      <a:schemeClr val="accent2"/>
    </dgm:linClrLst>
    <dgm:effectClrLst/>
    <dgm:txLinClrLst/>
    <dgm:txFillClrLst meth="repeat">
      <a:schemeClr val="tx1"/>
    </dgm:txFillClrLst>
    <dgm:txEffectClrLst/>
  </dgm:styleLbl>
  <dgm:styleLbl name="asst0">
    <dgm:fillClrLst meth="repeat">
      <a:schemeClr val="accent2">
        <a:alpha val="90000"/>
      </a:schemeClr>
    </dgm:fillClrLst>
    <dgm:linClrLst meth="repeat">
      <a:schemeClr val="lt1"/>
    </dgm:linClrLst>
    <dgm:effectClrLst/>
    <dgm:txLinClrLst/>
    <dgm:txFillClrLst/>
    <dgm:txEffectClrLst/>
  </dgm:styleLbl>
  <dgm:styleLbl name="asst1">
    <dgm:fillClrLst meth="repeat">
      <a:schemeClr val="accent2">
        <a:alpha val="90000"/>
      </a:schemeClr>
    </dgm:fillClrLst>
    <dgm:linClrLst meth="repeat">
      <a:schemeClr val="lt1"/>
    </dgm:linClrLst>
    <dgm:effectClrLst/>
    <dgm:txLinClrLst/>
    <dgm:txFillClrLst/>
    <dgm:txEffectClrLst/>
  </dgm:styleLbl>
  <dgm:styleLbl name="asst2">
    <dgm:fillClrLst>
      <a:schemeClr val="accent2">
        <a:alpha val="90000"/>
      </a:schemeClr>
    </dgm:fillClrLst>
    <dgm:linClrLst meth="repeat">
      <a:schemeClr val="lt1"/>
    </dgm:linClrLst>
    <dgm:effectClrLst/>
    <dgm:txLinClrLst/>
    <dgm:txFillClrLst/>
    <dgm:txEffectClrLst/>
  </dgm:styleLbl>
  <dgm:styleLbl name="asst3">
    <dgm:fillClrLst>
      <a:schemeClr val="accent2">
        <a:alpha val="70000"/>
      </a:schemeClr>
    </dgm:fillClrLst>
    <dgm:linClrLst meth="repeat">
      <a:schemeClr val="lt1"/>
    </dgm:linClrLst>
    <dgm:effectClrLst/>
    <dgm:txLinClrLst/>
    <dgm:txFillClrLst/>
    <dgm:txEffectClrLst/>
  </dgm:styleLbl>
  <dgm:styleLbl name="asst4">
    <dgm:fillClrLst>
      <a:schemeClr val="accent2">
        <a:alpha val="50000"/>
      </a:schemeClr>
    </dgm:fillClrLst>
    <dgm:linClrLst meth="repeat">
      <a:schemeClr val="lt1"/>
    </dgm:linClrLst>
    <dgm:effectClrLst/>
    <dgm:txLinClrLst/>
    <dgm:txFillClrLst/>
    <dgm:txEffectClrLst/>
  </dgm:styleLbl>
  <dgm:styleLbl name="parChTrans2D1">
    <dgm:fillClrLst meth="repeat">
      <a:schemeClr val="accent2">
        <a:shade val="80000"/>
      </a:schemeClr>
    </dgm:fillClrLst>
    <dgm:linClrLst meth="repeat">
      <a:schemeClr val="accent2">
        <a:shade val="80000"/>
      </a:schemeClr>
    </dgm:linClrLst>
    <dgm:effectClrLst/>
    <dgm:txLinClrLst/>
    <dgm:txFillClrLst/>
    <dgm:txEffectClrLst/>
  </dgm:styleLbl>
  <dgm:styleLbl name="parChTrans2D2">
    <dgm:fillClrLst meth="repeat">
      <a:schemeClr val="accent2">
        <a:tint val="90000"/>
      </a:schemeClr>
    </dgm:fillClrLst>
    <dgm:linClrLst meth="repeat">
      <a:schemeClr val="accent2">
        <a:tint val="90000"/>
      </a:schemeClr>
    </dgm:linClrLst>
    <dgm:effectClrLst/>
    <dgm:txLinClrLst/>
    <dgm:txFillClrLst/>
    <dgm:txEffectClrLst/>
  </dgm:styleLbl>
  <dgm:styleLbl name="parChTrans2D3">
    <dgm:fillClrLst meth="repeat">
      <a:schemeClr val="accent2">
        <a:tint val="70000"/>
      </a:schemeClr>
    </dgm:fillClrLst>
    <dgm:linClrLst meth="repeat">
      <a:schemeClr val="accent2">
        <a:tint val="70000"/>
      </a:schemeClr>
    </dgm:linClrLst>
    <dgm:effectClrLst/>
    <dgm:txLinClrLst/>
    <dgm:txFillClrLst/>
    <dgm:txEffectClrLst/>
  </dgm:styleLbl>
  <dgm:styleLbl name="parChTrans2D4">
    <dgm:fillClrLst meth="repeat">
      <a:schemeClr val="accent2">
        <a:tint val="50000"/>
      </a:schemeClr>
    </dgm:fillClrLst>
    <dgm:linClrLst meth="repeat">
      <a:schemeClr val="accent2">
        <a:tint val="50000"/>
      </a:schemeClr>
    </dgm:linClrLst>
    <dgm:effectClrLst/>
    <dgm:txLinClrLst/>
    <dgm:txFillClrLst meth="repeat">
      <a:schemeClr val="dk1"/>
    </dgm:txFillClrLst>
    <dgm:txEffectClrLst/>
  </dgm:styleLbl>
  <dgm:styleLbl name="parChTrans1D1">
    <dgm:fillClrLst meth="repeat">
      <a:schemeClr val="accent2">
        <a:shade val="80000"/>
      </a:schemeClr>
    </dgm:fillClrLst>
    <dgm:linClrLst meth="repeat">
      <a:schemeClr val="accent2">
        <a:shade val="80000"/>
      </a:schemeClr>
    </dgm:linClrLst>
    <dgm:effectClrLst/>
    <dgm:txLinClrLst/>
    <dgm:txFillClrLst meth="repeat">
      <a:schemeClr val="tx1"/>
    </dgm:txFillClrLst>
    <dgm:txEffectClrLst/>
  </dgm:styleLbl>
  <dgm:styleLbl name="parChTrans1D2">
    <dgm:fillClrLst meth="repeat">
      <a:schemeClr val="accent2">
        <a:tint val="90000"/>
      </a:schemeClr>
    </dgm:fillClrLst>
    <dgm:linClrLst meth="repeat">
      <a:schemeClr val="accent2">
        <a:tint val="90000"/>
      </a:schemeClr>
    </dgm:linClrLst>
    <dgm:effectClrLst/>
    <dgm:txLinClrLst/>
    <dgm:txFillClrLst meth="repeat">
      <a:schemeClr val="tx1"/>
    </dgm:txFillClrLst>
    <dgm:txEffectClrLst/>
  </dgm:styleLbl>
  <dgm:styleLbl name="parChTrans1D3">
    <dgm:fillClrLst meth="repeat">
      <a:schemeClr val="accent2">
        <a:tint val="70000"/>
      </a:schemeClr>
    </dgm:fillClrLst>
    <dgm:linClrLst meth="repeat">
      <a:schemeClr val="accent2">
        <a:tint val="70000"/>
      </a:schemeClr>
    </dgm:linClrLst>
    <dgm:effectClrLst/>
    <dgm:txLinClrLst/>
    <dgm:txFillClrLst meth="repeat">
      <a:schemeClr val="tx1"/>
    </dgm:txFillClrLst>
    <dgm:txEffectClrLst/>
  </dgm:styleLbl>
  <dgm:styleLbl name="parChTrans1D4">
    <dgm:fillClrLst meth="repeat">
      <a:schemeClr val="accent2">
        <a:tint val="50000"/>
      </a:schemeClr>
    </dgm:fillClrLst>
    <dgm:linClrLst meth="repeat">
      <a:schemeClr val="accent2">
        <a:tint val="50000"/>
      </a:schemeClr>
    </dgm:linClrLst>
    <dgm:effectClrLst/>
    <dgm:txLinClrLst/>
    <dgm:txFillClrLst meth="repeat">
      <a:schemeClr val="tx1"/>
    </dgm:txFillClrLst>
    <dgm:txEffectClrLst/>
  </dgm:styleLbl>
  <dgm:styleLbl name="fgAcc1">
    <dgm:fillClrLst meth="repeat">
      <a:schemeClr val="lt1">
        <a:alpha val="9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conFgAcc1">
    <dgm:fillClrLst meth="repeat">
      <a:schemeClr val="lt1">
        <a:alpha val="9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alignAcc1">
    <dgm:fillClrLst meth="repeat">
      <a:schemeClr val="lt1">
        <a:alpha val="9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trAlignAcc1">
    <dgm:fillClrLst meth="repeat">
      <a:schemeClr val="lt1">
        <a:alpha val="4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bgAcc1">
    <dgm:fillClrLst meth="repeat">
      <a:schemeClr val="lt1">
        <a:alpha val="9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solidFgAcc1">
    <dgm:fillClrLst meth="repeat">
      <a:schemeClr val="lt1"/>
    </dgm:fillClrLst>
    <dgm:linClrLst>
      <a:schemeClr val="accent2">
        <a:alpha val="90000"/>
      </a:schemeClr>
      <a:schemeClr val="accent2">
        <a:alpha val="50000"/>
      </a:schemeClr>
    </dgm:linClrLst>
    <dgm:effectClrLst/>
    <dgm:txLinClrLst/>
    <dgm:txFillClrLst meth="repeat">
      <a:schemeClr val="dk1"/>
    </dgm:txFillClrLst>
    <dgm:txEffectClrLst/>
  </dgm:styleLbl>
  <dgm:styleLbl name="solidAlignAcc1">
    <dgm:fillClrLst meth="repeat">
      <a:schemeClr val="lt1"/>
    </dgm:fillClrLst>
    <dgm:linClrLst meth="repeat">
      <a:schemeClr val="accent2"/>
    </dgm:linClrLst>
    <dgm:effectClrLst/>
    <dgm:txLinClrLst/>
    <dgm:txFillClrLst meth="repeat">
      <a:schemeClr val="dk1"/>
    </dgm:txFillClrLst>
    <dgm:txEffectClrLst/>
  </dgm:styleLbl>
  <dgm:styleLbl name="solidBgAcc1">
    <dgm:fillClrLst meth="repeat">
      <a:schemeClr val="lt1"/>
    </dgm:fillClrLst>
    <dgm:linClrLst meth="repeat">
      <a:schemeClr val="accent2"/>
    </dgm:linClrLst>
    <dgm:effectClrLst/>
    <dgm:txLinClrLst/>
    <dgm:txFillClrLst meth="repeat">
      <a:schemeClr val="dk1"/>
    </dgm:txFillClrLst>
    <dgm:txEffectClrLst/>
  </dgm:styleLbl>
  <dgm:styleLbl name="fgAccFollowNode1">
    <dgm:fillClrLst>
      <a:schemeClr val="accent2">
        <a:alpha val="90000"/>
        <a:tint val="40000"/>
      </a:schemeClr>
      <a:schemeClr val="accent2">
        <a:alpha val="50000"/>
        <a:tint val="40000"/>
      </a:schemeClr>
    </dgm:fillClrLst>
    <dgm:linClrLst meth="repeat">
      <a:schemeClr val="accent2">
        <a:alpha val="90000"/>
        <a:tint val="40000"/>
      </a:schemeClr>
    </dgm:linClrLst>
    <dgm:effectClrLst/>
    <dgm:txLinClrLst/>
    <dgm:txFillClrLst meth="repeat">
      <a:schemeClr val="dk1"/>
    </dgm:txFillClrLst>
    <dgm:txEffectClrLst/>
  </dgm:styleLbl>
  <dgm:styleLbl name="alignAccFollowNode1">
    <dgm:fillClrLst meth="repeat">
      <a:schemeClr val="accent2">
        <a:alpha val="90000"/>
        <a:tint val="40000"/>
      </a:schemeClr>
    </dgm:fillClrLst>
    <dgm:linClrLst meth="repeat">
      <a:schemeClr val="accent2">
        <a:alpha val="90000"/>
        <a:tint val="40000"/>
      </a:schemeClr>
    </dgm:linClrLst>
    <dgm:effectClrLst/>
    <dgm:txLinClrLst/>
    <dgm:txFillClrLst meth="repeat">
      <a:schemeClr val="dk1"/>
    </dgm:txFillClrLst>
    <dgm:txEffectClrLst/>
  </dgm:styleLbl>
  <dgm:styleLbl name="bgAccFollowNode1">
    <dgm:fillClrLst meth="repeat">
      <a:schemeClr val="accent2">
        <a:alpha val="90000"/>
        <a:tint val="40000"/>
      </a:schemeClr>
    </dgm:fillClrLst>
    <dgm:linClrLst meth="repeat">
      <a:schemeClr val="lt1"/>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2">
        <a:shade val="80000"/>
      </a:schemeClr>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2">
        <a:tint val="90000"/>
      </a:schemeClr>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2">
        <a:tint val="70000"/>
      </a:schemeClr>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2">
        <a:tint val="50000"/>
      </a:schemeClr>
    </dgm:linClrLst>
    <dgm:effectClrLst/>
    <dgm:txLinClrLst/>
    <dgm:txFillClrLst meth="repeat">
      <a:schemeClr val="dk1"/>
    </dgm:txFillClrLst>
    <dgm:txEffectClrLst/>
  </dgm:styleLbl>
  <dgm:styleLbl name="bgShp">
    <dgm:fillClrLst meth="repeat">
      <a:schemeClr val="accent2">
        <a:tint val="40000"/>
      </a:schemeClr>
    </dgm:fillClrLst>
    <dgm:linClrLst meth="repeat">
      <a:schemeClr val="dk1"/>
    </dgm:linClrLst>
    <dgm:effectClrLst/>
    <dgm:txLinClrLst/>
    <dgm:txFillClrLst meth="repeat">
      <a:schemeClr val="dk1"/>
    </dgm:txFillClrLst>
    <dgm:txEffectClrLst/>
  </dgm:styleLbl>
  <dgm:styleLbl name="dkBgShp">
    <dgm:fillClrLst meth="repeat">
      <a:schemeClr val="accent2">
        <a:shade val="90000"/>
      </a:schemeClr>
    </dgm:fillClrLst>
    <dgm:linClrLst meth="repeat">
      <a:schemeClr val="dk1"/>
    </dgm:linClrLst>
    <dgm:effectClrLst/>
    <dgm:txLinClrLst/>
    <dgm:txFillClrLst meth="repeat">
      <a:schemeClr val="lt1"/>
    </dgm:txFillClrLst>
    <dgm:txEffectClrLst/>
  </dgm:styleLbl>
  <dgm:styleLbl name="trBgShp">
    <dgm:fillClrLst meth="repeat">
      <a:schemeClr val="accent2">
        <a:tint val="50000"/>
        <a:alpha val="40000"/>
      </a:schemeClr>
    </dgm:fillClrLst>
    <dgm:linClrLst meth="repeat">
      <a:schemeClr val="accent2"/>
    </dgm:linClrLst>
    <dgm:effectClrLst/>
    <dgm:txLinClrLst/>
    <dgm:txFillClrLst meth="repeat">
      <a:schemeClr val="lt1"/>
    </dgm:txFillClrLst>
    <dgm:txEffectClrLst/>
  </dgm:styleLbl>
  <dgm:styleLbl name="fgShp">
    <dgm:fillClrLst meth="repeat">
      <a:schemeClr val="accent2">
        <a:tint val="4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5B5D86DB-3EC9-450D-8819-22F0FF452124}" type="doc">
      <dgm:prSet loTypeId="urn:microsoft.com/office/officeart/2005/8/layout/vList5" loCatId="list" qsTypeId="urn:microsoft.com/office/officeart/2005/8/quickstyle/simple1" qsCatId="simple" csTypeId="urn:microsoft.com/office/officeart/2005/8/colors/accent2_5" csCatId="accent2" phldr="1"/>
      <dgm:spPr/>
      <dgm:t>
        <a:bodyPr/>
        <a:lstStyle/>
        <a:p>
          <a:endParaRPr lang="en-GB"/>
        </a:p>
      </dgm:t>
    </dgm:pt>
    <dgm:pt modelId="{569F17DA-CA8C-4FD7-8B2F-1ED58E63FFA2}">
      <dgm:prSet phldrT="[Text]" custT="1"/>
      <dgm:spPr>
        <a:solidFill>
          <a:schemeClr val="bg1">
            <a:lumMod val="65000"/>
            <a:alpha val="90000"/>
          </a:schemeClr>
        </a:solidFill>
      </dgm:spPr>
      <dgm:t>
        <a:bodyPr/>
        <a:lstStyle/>
        <a:p>
          <a:r>
            <a:rPr lang="en-GB" sz="1200" dirty="0">
              <a:solidFill>
                <a:sysClr val="windowText" lastClr="000000"/>
              </a:solidFill>
              <a:latin typeface="Arial" panose="020B0604020202020204" pitchFamily="34" charset="0"/>
              <a:cs typeface="Arial" panose="020B0604020202020204" pitchFamily="34" charset="0"/>
            </a:rPr>
            <a:t>IMPACT: </a:t>
          </a:r>
        </a:p>
        <a:p>
          <a:r>
            <a:rPr lang="en-GB" sz="1200" dirty="0">
              <a:solidFill>
                <a:sysClr val="windowText" lastClr="000000"/>
              </a:solidFill>
              <a:latin typeface="Arial" panose="020B0604020202020204" pitchFamily="34" charset="0"/>
              <a:cs typeface="Arial" panose="020B0604020202020204" pitchFamily="34" charset="0"/>
            </a:rPr>
            <a:t>Improved well being and rural health</a:t>
          </a:r>
        </a:p>
      </dgm:t>
    </dgm:pt>
    <dgm:pt modelId="{23AB2EF9-1F22-4609-94B7-592CF7630B4C}" type="parTrans" cxnId="{9A666512-AD0F-4E22-9725-8EF937A7B73E}">
      <dgm:prSet/>
      <dgm:spPr/>
      <dgm:t>
        <a:bodyPr/>
        <a:lstStyle/>
        <a:p>
          <a:endParaRPr lang="en-GB"/>
        </a:p>
      </dgm:t>
    </dgm:pt>
    <dgm:pt modelId="{62D8478E-35EB-4A79-9310-E0B6B09BF78C}" type="sibTrans" cxnId="{9A666512-AD0F-4E22-9725-8EF937A7B73E}">
      <dgm:prSet/>
      <dgm:spPr/>
      <dgm:t>
        <a:bodyPr/>
        <a:lstStyle/>
        <a:p>
          <a:endParaRPr lang="en-GB"/>
        </a:p>
      </dgm:t>
    </dgm:pt>
    <dgm:pt modelId="{97186621-4032-4446-A253-84CB2C053BD1}">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Under 5 mortality rate</a:t>
          </a:r>
        </a:p>
      </dgm:t>
    </dgm:pt>
    <dgm:pt modelId="{F8494ED9-6D19-4D88-9A9B-4288DDFB07EB}" type="parTrans" cxnId="{AE94293F-E4A7-49E2-BB42-3543276A5BAF}">
      <dgm:prSet/>
      <dgm:spPr/>
      <dgm:t>
        <a:bodyPr/>
        <a:lstStyle/>
        <a:p>
          <a:endParaRPr lang="en-GB"/>
        </a:p>
      </dgm:t>
    </dgm:pt>
    <dgm:pt modelId="{10CCF0D6-307E-4139-A79A-CC38D69BE790}" type="sibTrans" cxnId="{AE94293F-E4A7-49E2-BB42-3543276A5BAF}">
      <dgm:prSet/>
      <dgm:spPr/>
      <dgm:t>
        <a:bodyPr/>
        <a:lstStyle/>
        <a:p>
          <a:endParaRPr lang="en-GB"/>
        </a:p>
      </dgm:t>
    </dgm:pt>
    <dgm:pt modelId="{B3B73794-E2CD-43CF-AFDB-3957E5FB4344}">
      <dgm:prSet phldrT="[Text]" custT="1"/>
      <dgm:spPr>
        <a:solidFill>
          <a:schemeClr val="bg1">
            <a:lumMod val="65000"/>
            <a:alpha val="70000"/>
          </a:schemeClr>
        </a:solidFill>
      </dgm:spPr>
      <dgm:t>
        <a:bodyPr/>
        <a:lstStyle/>
        <a:p>
          <a:r>
            <a:rPr lang="en-GB" sz="1200" dirty="0">
              <a:solidFill>
                <a:sysClr val="windowText" lastClr="000000"/>
              </a:solidFill>
              <a:latin typeface="Arial" panose="020B0604020202020204" pitchFamily="34" charset="0"/>
              <a:cs typeface="Arial" panose="020B0604020202020204" pitchFamily="34" charset="0"/>
            </a:rPr>
            <a:t>OUTCOME: </a:t>
          </a:r>
        </a:p>
        <a:p>
          <a:r>
            <a:rPr lang="en-GB" sz="1200" dirty="0">
              <a:solidFill>
                <a:sysClr val="windowText" lastClr="000000"/>
              </a:solidFill>
              <a:latin typeface="Arial" panose="020B0604020202020204" pitchFamily="34" charset="0"/>
              <a:cs typeface="Arial" panose="020B0604020202020204" pitchFamily="34" charset="0"/>
            </a:rPr>
            <a:t>Increased sustainable access to and use of improved water, sanitation and hygiene facilities for the rural population</a:t>
          </a:r>
        </a:p>
      </dgm:t>
    </dgm:pt>
    <dgm:pt modelId="{5D7F968D-7275-483C-AFAE-FE30656093CF}" type="parTrans" cxnId="{AAFD4C1D-0689-4CF6-8979-5B16D4ADA79A}">
      <dgm:prSet/>
      <dgm:spPr/>
      <dgm:t>
        <a:bodyPr/>
        <a:lstStyle/>
        <a:p>
          <a:endParaRPr lang="en-GB"/>
        </a:p>
      </dgm:t>
    </dgm:pt>
    <dgm:pt modelId="{9D05F524-3E41-4C73-850D-859784CCF7FA}" type="sibTrans" cxnId="{AAFD4C1D-0689-4CF6-8979-5B16D4ADA79A}">
      <dgm:prSet/>
      <dgm:spPr/>
      <dgm:t>
        <a:bodyPr/>
        <a:lstStyle/>
        <a:p>
          <a:endParaRPr lang="en-GB"/>
        </a:p>
      </dgm:t>
    </dgm:pt>
    <dgm:pt modelId="{90036ACC-866B-40B7-8578-CEB084CCABD4}">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additional people provided with clean water</a:t>
          </a:r>
        </a:p>
      </dgm:t>
    </dgm:pt>
    <dgm:pt modelId="{C7E8FD42-DFFE-4719-B89E-3201EDEBACFD}" type="parTrans" cxnId="{D35DA7EB-B537-4B16-9624-E3CBA7A2CDB4}">
      <dgm:prSet/>
      <dgm:spPr/>
      <dgm:t>
        <a:bodyPr/>
        <a:lstStyle/>
        <a:p>
          <a:endParaRPr lang="en-GB"/>
        </a:p>
      </dgm:t>
    </dgm:pt>
    <dgm:pt modelId="{33C04AEC-A86A-4EC0-BA84-EF63C82FA441}" type="sibTrans" cxnId="{D35DA7EB-B537-4B16-9624-E3CBA7A2CDB4}">
      <dgm:prSet/>
      <dgm:spPr/>
      <dgm:t>
        <a:bodyPr/>
        <a:lstStyle/>
        <a:p>
          <a:endParaRPr lang="en-GB"/>
        </a:p>
      </dgm:t>
    </dgm:pt>
    <dgm:pt modelId="{15DED5DA-DE0A-466D-B7C4-32765EC2745F}">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additional people with access to adequate sanitation</a:t>
          </a:r>
        </a:p>
      </dgm:t>
    </dgm:pt>
    <dgm:pt modelId="{0B1DD4BB-E994-4F06-8581-5E6470486AD4}" type="parTrans" cxnId="{4EA192BB-5EE5-4899-92B6-71BA3FD523AB}">
      <dgm:prSet/>
      <dgm:spPr/>
      <dgm:t>
        <a:bodyPr/>
        <a:lstStyle/>
        <a:p>
          <a:endParaRPr lang="en-GB"/>
        </a:p>
      </dgm:t>
    </dgm:pt>
    <dgm:pt modelId="{5A275F1F-B7B0-4249-9360-893E4489B799}" type="sibTrans" cxnId="{4EA192BB-5EE5-4899-92B6-71BA3FD523AB}">
      <dgm:prSet/>
      <dgm:spPr/>
      <dgm:t>
        <a:bodyPr/>
        <a:lstStyle/>
        <a:p>
          <a:endParaRPr lang="en-GB"/>
        </a:p>
      </dgm:t>
    </dgm:pt>
    <dgm:pt modelId="{B004615C-1E14-4E29-A164-141A7D98330B}">
      <dgm:prSet phldrT="[Text]" custT="1"/>
      <dgm:spPr>
        <a:solidFill>
          <a:schemeClr val="bg1">
            <a:lumMod val="65000"/>
            <a:alpha val="50000"/>
          </a:schemeClr>
        </a:solidFill>
      </dgm:spPr>
      <dgm:t>
        <a:bodyPr/>
        <a:lstStyle/>
        <a:p>
          <a:r>
            <a:rPr lang="en-GB" sz="1200" dirty="0">
              <a:solidFill>
                <a:sysClr val="windowText" lastClr="000000"/>
              </a:solidFill>
              <a:latin typeface="Arial" panose="020B0604020202020204" pitchFamily="34" charset="0"/>
              <a:cs typeface="Arial" panose="020B0604020202020204" pitchFamily="34" charset="0"/>
            </a:rPr>
            <a:t>OUTPUT: </a:t>
          </a:r>
        </a:p>
        <a:p>
          <a:r>
            <a:rPr lang="en-GB" sz="1200" dirty="0">
              <a:solidFill>
                <a:sysClr val="windowText" lastClr="000000"/>
              </a:solidFill>
              <a:latin typeface="Arial" panose="020B0604020202020204" pitchFamily="34" charset="0"/>
              <a:cs typeface="Arial" panose="020B0604020202020204" pitchFamily="34" charset="0"/>
            </a:rPr>
            <a:t> Increased and improved access to well maintained water and sanitation facilities</a:t>
          </a:r>
        </a:p>
      </dgm:t>
    </dgm:pt>
    <dgm:pt modelId="{72BFCA7C-AE78-4671-86D9-B5E7EF712E50}" type="parTrans" cxnId="{F3D3BDAD-54E9-42B0-AB2A-AD786580F259}">
      <dgm:prSet/>
      <dgm:spPr/>
      <dgm:t>
        <a:bodyPr/>
        <a:lstStyle/>
        <a:p>
          <a:endParaRPr lang="en-GB"/>
        </a:p>
      </dgm:t>
    </dgm:pt>
    <dgm:pt modelId="{DFF0AF1B-EF2F-4F99-8167-D2B534F990FE}" type="sibTrans" cxnId="{F3D3BDAD-54E9-42B0-AB2A-AD786580F259}">
      <dgm:prSet/>
      <dgm:spPr/>
      <dgm:t>
        <a:bodyPr/>
        <a:lstStyle/>
        <a:p>
          <a:endParaRPr lang="en-GB"/>
        </a:p>
      </dgm:t>
    </dgm:pt>
    <dgm:pt modelId="{31D6B1EE-E741-4E8B-B1A0-3C0D42C682B2}">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new (and rehabilitated) water points constructed</a:t>
          </a:r>
        </a:p>
      </dgm:t>
    </dgm:pt>
    <dgm:pt modelId="{49FD7EE6-DB05-471A-8635-4E0EE0AADAA7}" type="parTrans" cxnId="{C1ADAEF0-E133-46BB-8132-E95F413DB377}">
      <dgm:prSet/>
      <dgm:spPr/>
      <dgm:t>
        <a:bodyPr/>
        <a:lstStyle/>
        <a:p>
          <a:endParaRPr lang="en-GB"/>
        </a:p>
      </dgm:t>
    </dgm:pt>
    <dgm:pt modelId="{3270322F-3CA4-4271-96AD-507D5D773374}" type="sibTrans" cxnId="{C1ADAEF0-E133-46BB-8132-E95F413DB377}">
      <dgm:prSet/>
      <dgm:spPr/>
      <dgm:t>
        <a:bodyPr/>
        <a:lstStyle/>
        <a:p>
          <a:endParaRPr lang="en-GB"/>
        </a:p>
      </dgm:t>
    </dgm:pt>
    <dgm:pt modelId="{E42C2306-1C52-4071-9E6D-4BE0287C8EE7}">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new (and rehabilitated) small piped systems functioning</a:t>
          </a:r>
        </a:p>
      </dgm:t>
    </dgm:pt>
    <dgm:pt modelId="{A5586831-096E-4FBF-8FD8-1DBE5C9024C7}" type="parTrans" cxnId="{0A99EFDC-77B3-4520-89CC-03C9DF35A269}">
      <dgm:prSet/>
      <dgm:spPr/>
      <dgm:t>
        <a:bodyPr/>
        <a:lstStyle/>
        <a:p>
          <a:endParaRPr lang="en-GB"/>
        </a:p>
      </dgm:t>
    </dgm:pt>
    <dgm:pt modelId="{0E31411D-549B-4CA4-9CA2-3DC57FEC69A7}" type="sibTrans" cxnId="{0A99EFDC-77B3-4520-89CC-03C9DF35A269}">
      <dgm:prSet/>
      <dgm:spPr/>
      <dgm:t>
        <a:bodyPr/>
        <a:lstStyle/>
        <a:p>
          <a:endParaRPr lang="en-GB"/>
        </a:p>
      </dgm:t>
    </dgm:pt>
    <dgm:pt modelId="{8168DCC1-4E5D-4B86-B998-8686C159D55E}">
      <dgm:prSet phldrT="[Text]" custT="1"/>
      <dgm:spPr>
        <a:solidFill>
          <a:schemeClr val="bg1">
            <a:lumMod val="85000"/>
            <a:alpha val="90000"/>
          </a:schemeClr>
        </a:solidFill>
      </dgm:spPr>
      <dgm:t>
        <a:bodyPr/>
        <a:lstStyle/>
        <a:p>
          <a:r>
            <a:rPr lang="en-GB" sz="1000" b="0" dirty="0">
              <a:latin typeface="Arial" panose="020B0604020202020204" pitchFamily="34" charset="0"/>
              <a:cs typeface="Arial" panose="020B0604020202020204" pitchFamily="34" charset="0"/>
            </a:rPr>
            <a:t>% of rural population with access to improved water supply within 500m. </a:t>
          </a:r>
        </a:p>
      </dgm:t>
    </dgm:pt>
    <dgm:pt modelId="{37F8CD10-D3B2-421D-99AC-80EC05004B12}" type="parTrans" cxnId="{AC9CB0E4-7FFA-4231-B4E5-8D67CF2D1FE1}">
      <dgm:prSet/>
      <dgm:spPr/>
      <dgm:t>
        <a:bodyPr/>
        <a:lstStyle/>
        <a:p>
          <a:endParaRPr lang="en-GB"/>
        </a:p>
      </dgm:t>
    </dgm:pt>
    <dgm:pt modelId="{FABAFA95-D0CB-4154-B1AC-56427CA6CABC}" type="sibTrans" cxnId="{AC9CB0E4-7FFA-4231-B4E5-8D67CF2D1FE1}">
      <dgm:prSet/>
      <dgm:spPr/>
      <dgm:t>
        <a:bodyPr/>
        <a:lstStyle/>
        <a:p>
          <a:endParaRPr lang="en-GB"/>
        </a:p>
      </dgm:t>
    </dgm:pt>
    <dgm:pt modelId="{835EF782-1062-48C0-8D1E-56E2769B91B5}">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Quality of water used per capita per day</a:t>
          </a:r>
        </a:p>
      </dgm:t>
    </dgm:pt>
    <dgm:pt modelId="{5B0D0A6A-4957-4792-85FC-8AC16C325541}" type="parTrans" cxnId="{0DF79258-67FC-4DCE-9E6D-802E20CB3AA0}">
      <dgm:prSet/>
      <dgm:spPr/>
      <dgm:t>
        <a:bodyPr/>
        <a:lstStyle/>
        <a:p>
          <a:endParaRPr lang="en-GB"/>
        </a:p>
      </dgm:t>
    </dgm:pt>
    <dgm:pt modelId="{10D74D03-4846-485B-8826-B4751E3D141D}" type="sibTrans" cxnId="{0DF79258-67FC-4DCE-9E6D-802E20CB3AA0}">
      <dgm:prSet/>
      <dgm:spPr/>
      <dgm:t>
        <a:bodyPr/>
        <a:lstStyle/>
        <a:p>
          <a:endParaRPr lang="en-GB"/>
        </a:p>
      </dgm:t>
    </dgm:pt>
    <dgm:pt modelId="{D6C4C4FB-9328-45F0-B0BA-3ACEB1B90A7D}">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 of rural population with access to adequate sanitation</a:t>
          </a:r>
        </a:p>
      </dgm:t>
    </dgm:pt>
    <dgm:pt modelId="{734AA377-3C90-4D8E-82A9-9705CE69084C}" type="parTrans" cxnId="{39379546-AD74-4B87-9AD7-F0259D4A3059}">
      <dgm:prSet/>
      <dgm:spPr/>
      <dgm:t>
        <a:bodyPr/>
        <a:lstStyle/>
        <a:p>
          <a:endParaRPr lang="en-GB"/>
        </a:p>
      </dgm:t>
    </dgm:pt>
    <dgm:pt modelId="{1C803A0C-6BE8-417C-96A2-791CB7A2C4B5}" type="sibTrans" cxnId="{39379546-AD74-4B87-9AD7-F0259D4A3059}">
      <dgm:prSet/>
      <dgm:spPr/>
      <dgm:t>
        <a:bodyPr/>
        <a:lstStyle/>
        <a:p>
          <a:endParaRPr lang="en-GB"/>
        </a:p>
      </dgm:t>
    </dgm:pt>
    <dgm:pt modelId="{5B1247E6-C87F-4B2B-86FA-D72FC790F462}">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improved latrines constructed</a:t>
          </a:r>
        </a:p>
      </dgm:t>
    </dgm:pt>
    <dgm:pt modelId="{43595410-C02E-48AE-9597-3E89EB6848BF}" type="parTrans" cxnId="{F3BFC431-5D5F-4570-A0C8-58050B4A917D}">
      <dgm:prSet/>
      <dgm:spPr/>
      <dgm:t>
        <a:bodyPr/>
        <a:lstStyle/>
        <a:p>
          <a:endParaRPr lang="en-GB"/>
        </a:p>
      </dgm:t>
    </dgm:pt>
    <dgm:pt modelId="{CD6041E5-46BF-4ECB-92C1-91FE8E6E681F}" type="sibTrans" cxnId="{F3BFC431-5D5F-4570-A0C8-58050B4A917D}">
      <dgm:prSet/>
      <dgm:spPr/>
      <dgm:t>
        <a:bodyPr/>
        <a:lstStyle/>
        <a:p>
          <a:endParaRPr lang="en-GB"/>
        </a:p>
      </dgm:t>
    </dgm:pt>
    <dgm:pt modelId="{FA1ED5D2-0B6B-436E-857F-E55FC3DEA782}" type="pres">
      <dgm:prSet presAssocID="{5B5D86DB-3EC9-450D-8819-22F0FF452124}" presName="Name0" presStyleCnt="0">
        <dgm:presLayoutVars>
          <dgm:dir/>
          <dgm:animLvl val="lvl"/>
          <dgm:resizeHandles val="exact"/>
        </dgm:presLayoutVars>
      </dgm:prSet>
      <dgm:spPr/>
    </dgm:pt>
    <dgm:pt modelId="{AC9F2300-AC52-4157-B623-B9479987992A}" type="pres">
      <dgm:prSet presAssocID="{569F17DA-CA8C-4FD7-8B2F-1ED58E63FFA2}" presName="linNode" presStyleCnt="0"/>
      <dgm:spPr/>
    </dgm:pt>
    <dgm:pt modelId="{D9358AAB-2C9F-4E49-A488-52DE7BF636A0}" type="pres">
      <dgm:prSet presAssocID="{569F17DA-CA8C-4FD7-8B2F-1ED58E63FFA2}" presName="parentText" presStyleLbl="node1" presStyleIdx="0" presStyleCnt="3" custScaleX="109462" custScaleY="32413" custLinFactNeighborX="607" custLinFactNeighborY="1053">
        <dgm:presLayoutVars>
          <dgm:chMax val="1"/>
          <dgm:bulletEnabled val="1"/>
        </dgm:presLayoutVars>
      </dgm:prSet>
      <dgm:spPr/>
    </dgm:pt>
    <dgm:pt modelId="{968973AE-C1C9-4E9B-A37F-F1D3C5714ADA}" type="pres">
      <dgm:prSet presAssocID="{569F17DA-CA8C-4FD7-8B2F-1ED58E63FFA2}" presName="descendantText" presStyleLbl="alignAccFollowNode1" presStyleIdx="0" presStyleCnt="3" custScaleX="110198" custScaleY="38356" custLinFactNeighborX="-3078" custLinFactNeighborY="-2854">
        <dgm:presLayoutVars>
          <dgm:bulletEnabled val="1"/>
        </dgm:presLayoutVars>
      </dgm:prSet>
      <dgm:spPr/>
    </dgm:pt>
    <dgm:pt modelId="{B63DC15B-1D67-4E4E-A2E8-0B963BC1643E}" type="pres">
      <dgm:prSet presAssocID="{62D8478E-35EB-4A79-9310-E0B6B09BF78C}" presName="sp" presStyleCnt="0"/>
      <dgm:spPr/>
    </dgm:pt>
    <dgm:pt modelId="{918C9A57-B3C2-4853-9781-E6A2A73FF8C1}" type="pres">
      <dgm:prSet presAssocID="{B3B73794-E2CD-43CF-AFDB-3957E5FB4344}" presName="linNode" presStyleCnt="0"/>
      <dgm:spPr/>
    </dgm:pt>
    <dgm:pt modelId="{62DFBC7E-F30C-4C73-8E7F-9CE9940D62C0}" type="pres">
      <dgm:prSet presAssocID="{B3B73794-E2CD-43CF-AFDB-3957E5FB4344}" presName="parentText" presStyleLbl="node1" presStyleIdx="1" presStyleCnt="3" custScaleX="102575" custScaleY="77121" custLinFactNeighborX="-1383">
        <dgm:presLayoutVars>
          <dgm:chMax val="1"/>
          <dgm:bulletEnabled val="1"/>
        </dgm:presLayoutVars>
      </dgm:prSet>
      <dgm:spPr/>
    </dgm:pt>
    <dgm:pt modelId="{FFAFAE02-AC8A-4F02-B13E-E94DA9661EC7}" type="pres">
      <dgm:prSet presAssocID="{B3B73794-E2CD-43CF-AFDB-3957E5FB4344}" presName="descendantText" presStyleLbl="alignAccFollowNode1" presStyleIdx="1" presStyleCnt="3" custScaleY="85146">
        <dgm:presLayoutVars>
          <dgm:bulletEnabled val="1"/>
        </dgm:presLayoutVars>
      </dgm:prSet>
      <dgm:spPr/>
    </dgm:pt>
    <dgm:pt modelId="{2ABD437F-E589-4CC6-A379-5E1FAD3B697B}" type="pres">
      <dgm:prSet presAssocID="{9D05F524-3E41-4C73-850D-859784CCF7FA}" presName="sp" presStyleCnt="0"/>
      <dgm:spPr/>
    </dgm:pt>
    <dgm:pt modelId="{E851F6FE-83B6-4E1F-B557-29EF209DEC53}" type="pres">
      <dgm:prSet presAssocID="{B004615C-1E14-4E29-A164-141A7D98330B}" presName="linNode" presStyleCnt="0"/>
      <dgm:spPr/>
    </dgm:pt>
    <dgm:pt modelId="{39A80AFA-BF50-4A5D-BCCD-9387E4DEA36A}" type="pres">
      <dgm:prSet presAssocID="{B004615C-1E14-4E29-A164-141A7D98330B}" presName="parentText" presStyleLbl="node1" presStyleIdx="2" presStyleCnt="3" custScaleX="107808" custScaleY="80367">
        <dgm:presLayoutVars>
          <dgm:chMax val="1"/>
          <dgm:bulletEnabled val="1"/>
        </dgm:presLayoutVars>
      </dgm:prSet>
      <dgm:spPr/>
    </dgm:pt>
    <dgm:pt modelId="{B4EC6253-D93E-4DF2-82AC-8AAC9DDF4AD0}" type="pres">
      <dgm:prSet presAssocID="{B004615C-1E14-4E29-A164-141A7D98330B}" presName="descendantText" presStyleLbl="alignAccFollowNode1" presStyleIdx="2" presStyleCnt="3">
        <dgm:presLayoutVars>
          <dgm:bulletEnabled val="1"/>
        </dgm:presLayoutVars>
      </dgm:prSet>
      <dgm:spPr/>
    </dgm:pt>
  </dgm:ptLst>
  <dgm:cxnLst>
    <dgm:cxn modelId="{66B54F02-8D3B-4DDC-B835-24C88574E083}" type="presOf" srcId="{5B5D86DB-3EC9-450D-8819-22F0FF452124}" destId="{FA1ED5D2-0B6B-436E-857F-E55FC3DEA782}" srcOrd="0" destOrd="0" presId="urn:microsoft.com/office/officeart/2005/8/layout/vList5"/>
    <dgm:cxn modelId="{CD7B2606-693D-4265-8CC7-182AF3F545B1}" type="presOf" srcId="{B3B73794-E2CD-43CF-AFDB-3957E5FB4344}" destId="{62DFBC7E-F30C-4C73-8E7F-9CE9940D62C0}" srcOrd="0" destOrd="0" presId="urn:microsoft.com/office/officeart/2005/8/layout/vList5"/>
    <dgm:cxn modelId="{E2025B08-203D-4F96-A003-CED7AD43103B}" type="presOf" srcId="{D6C4C4FB-9328-45F0-B0BA-3ACEB1B90A7D}" destId="{FFAFAE02-AC8A-4F02-B13E-E94DA9661EC7}" srcOrd="0" destOrd="2" presId="urn:microsoft.com/office/officeart/2005/8/layout/vList5"/>
    <dgm:cxn modelId="{9A666512-AD0F-4E22-9725-8EF937A7B73E}" srcId="{5B5D86DB-3EC9-450D-8819-22F0FF452124}" destId="{569F17DA-CA8C-4FD7-8B2F-1ED58E63FFA2}" srcOrd="0" destOrd="0" parTransId="{23AB2EF9-1F22-4609-94B7-592CF7630B4C}" sibTransId="{62D8478E-35EB-4A79-9310-E0B6B09BF78C}"/>
    <dgm:cxn modelId="{AAFD4C1D-0689-4CF6-8979-5B16D4ADA79A}" srcId="{5B5D86DB-3EC9-450D-8819-22F0FF452124}" destId="{B3B73794-E2CD-43CF-AFDB-3957E5FB4344}" srcOrd="1" destOrd="0" parTransId="{5D7F968D-7275-483C-AFAE-FE30656093CF}" sibTransId="{9D05F524-3E41-4C73-850D-859784CCF7FA}"/>
    <dgm:cxn modelId="{F3BFC431-5D5F-4570-A0C8-58050B4A917D}" srcId="{B004615C-1E14-4E29-A164-141A7D98330B}" destId="{5B1247E6-C87F-4B2B-86FA-D72FC790F462}" srcOrd="2" destOrd="0" parTransId="{43595410-C02E-48AE-9597-3E89EB6848BF}" sibTransId="{CD6041E5-46BF-4ECB-92C1-91FE8E6E681F}"/>
    <dgm:cxn modelId="{AE94293F-E4A7-49E2-BB42-3543276A5BAF}" srcId="{569F17DA-CA8C-4FD7-8B2F-1ED58E63FFA2}" destId="{97186621-4032-4446-A253-84CB2C053BD1}" srcOrd="0" destOrd="0" parTransId="{F8494ED9-6D19-4D88-9A9B-4288DDFB07EB}" sibTransId="{10CCF0D6-307E-4139-A79A-CC38D69BE790}"/>
    <dgm:cxn modelId="{39379546-AD74-4B87-9AD7-F0259D4A3059}" srcId="{B3B73794-E2CD-43CF-AFDB-3957E5FB4344}" destId="{D6C4C4FB-9328-45F0-B0BA-3ACEB1B90A7D}" srcOrd="2" destOrd="0" parTransId="{734AA377-3C90-4D8E-82A9-9705CE69084C}" sibTransId="{1C803A0C-6BE8-417C-96A2-791CB7A2C4B5}"/>
    <dgm:cxn modelId="{DCDF316D-7FC1-41DC-A78C-5E61F60BE2EE}" type="presOf" srcId="{835EF782-1062-48C0-8D1E-56E2769B91B5}" destId="{968973AE-C1C9-4E9B-A37F-F1D3C5714ADA}" srcOrd="0" destOrd="1" presId="urn:microsoft.com/office/officeart/2005/8/layout/vList5"/>
    <dgm:cxn modelId="{0DF79258-67FC-4DCE-9E6D-802E20CB3AA0}" srcId="{569F17DA-CA8C-4FD7-8B2F-1ED58E63FFA2}" destId="{835EF782-1062-48C0-8D1E-56E2769B91B5}" srcOrd="1" destOrd="0" parTransId="{5B0D0A6A-4957-4792-85FC-8AC16C325541}" sibTransId="{10D74D03-4846-485B-8826-B4751E3D141D}"/>
    <dgm:cxn modelId="{1777427E-1573-4F61-ACDB-BCF097989814}" type="presOf" srcId="{8168DCC1-4E5D-4B86-B998-8686C159D55E}" destId="{FFAFAE02-AC8A-4F02-B13E-E94DA9661EC7}" srcOrd="0" destOrd="0" presId="urn:microsoft.com/office/officeart/2005/8/layout/vList5"/>
    <dgm:cxn modelId="{47C11380-361F-4FC5-89DA-39F08FC20D8B}" type="presOf" srcId="{31D6B1EE-E741-4E8B-B1A0-3C0D42C682B2}" destId="{B4EC6253-D93E-4DF2-82AC-8AAC9DDF4AD0}" srcOrd="0" destOrd="0" presId="urn:microsoft.com/office/officeart/2005/8/layout/vList5"/>
    <dgm:cxn modelId="{D0ED6C80-E329-4A44-BCBE-CB15EE59B732}" type="presOf" srcId="{15DED5DA-DE0A-466D-B7C4-32765EC2745F}" destId="{FFAFAE02-AC8A-4F02-B13E-E94DA9661EC7}" srcOrd="0" destOrd="3" presId="urn:microsoft.com/office/officeart/2005/8/layout/vList5"/>
    <dgm:cxn modelId="{D05D219D-1391-4820-9EE9-1286BAFB20E7}" type="presOf" srcId="{5B1247E6-C87F-4B2B-86FA-D72FC790F462}" destId="{B4EC6253-D93E-4DF2-82AC-8AAC9DDF4AD0}" srcOrd="0" destOrd="2" presId="urn:microsoft.com/office/officeart/2005/8/layout/vList5"/>
    <dgm:cxn modelId="{08B0EAA0-6AA3-4538-B563-4B8471F2D86A}" type="presOf" srcId="{B004615C-1E14-4E29-A164-141A7D98330B}" destId="{39A80AFA-BF50-4A5D-BCCD-9387E4DEA36A}" srcOrd="0" destOrd="0" presId="urn:microsoft.com/office/officeart/2005/8/layout/vList5"/>
    <dgm:cxn modelId="{9E2E90A7-ECE5-426A-ABE4-C9A9155D210A}" type="presOf" srcId="{569F17DA-CA8C-4FD7-8B2F-1ED58E63FFA2}" destId="{D9358AAB-2C9F-4E49-A488-52DE7BF636A0}" srcOrd="0" destOrd="0" presId="urn:microsoft.com/office/officeart/2005/8/layout/vList5"/>
    <dgm:cxn modelId="{F3D3BDAD-54E9-42B0-AB2A-AD786580F259}" srcId="{5B5D86DB-3EC9-450D-8819-22F0FF452124}" destId="{B004615C-1E14-4E29-A164-141A7D98330B}" srcOrd="2" destOrd="0" parTransId="{72BFCA7C-AE78-4671-86D9-B5E7EF712E50}" sibTransId="{DFF0AF1B-EF2F-4F99-8167-D2B534F990FE}"/>
    <dgm:cxn modelId="{0A1F56B2-3B1E-493D-BEA8-2CD523605B44}" type="presOf" srcId="{E42C2306-1C52-4071-9E6D-4BE0287C8EE7}" destId="{B4EC6253-D93E-4DF2-82AC-8AAC9DDF4AD0}" srcOrd="0" destOrd="1" presId="urn:microsoft.com/office/officeart/2005/8/layout/vList5"/>
    <dgm:cxn modelId="{4EA192BB-5EE5-4899-92B6-71BA3FD523AB}" srcId="{B3B73794-E2CD-43CF-AFDB-3957E5FB4344}" destId="{15DED5DA-DE0A-466D-B7C4-32765EC2745F}" srcOrd="3" destOrd="0" parTransId="{0B1DD4BB-E994-4F06-8581-5E6470486AD4}" sibTransId="{5A275F1F-B7B0-4249-9360-893E4489B799}"/>
    <dgm:cxn modelId="{1D0BEDD2-4A37-4EF1-BDA3-0ECA9E16CD49}" type="presOf" srcId="{90036ACC-866B-40B7-8578-CEB084CCABD4}" destId="{FFAFAE02-AC8A-4F02-B13E-E94DA9661EC7}" srcOrd="0" destOrd="1" presId="urn:microsoft.com/office/officeart/2005/8/layout/vList5"/>
    <dgm:cxn modelId="{41743FD3-E0D2-41E0-B184-E5433DB87616}" type="presOf" srcId="{97186621-4032-4446-A253-84CB2C053BD1}" destId="{968973AE-C1C9-4E9B-A37F-F1D3C5714ADA}" srcOrd="0" destOrd="0" presId="urn:microsoft.com/office/officeart/2005/8/layout/vList5"/>
    <dgm:cxn modelId="{0A99EFDC-77B3-4520-89CC-03C9DF35A269}" srcId="{B004615C-1E14-4E29-A164-141A7D98330B}" destId="{E42C2306-1C52-4071-9E6D-4BE0287C8EE7}" srcOrd="1" destOrd="0" parTransId="{A5586831-096E-4FBF-8FD8-1DBE5C9024C7}" sibTransId="{0E31411D-549B-4CA4-9CA2-3DC57FEC69A7}"/>
    <dgm:cxn modelId="{AC9CB0E4-7FFA-4231-B4E5-8D67CF2D1FE1}" srcId="{B3B73794-E2CD-43CF-AFDB-3957E5FB4344}" destId="{8168DCC1-4E5D-4B86-B998-8686C159D55E}" srcOrd="0" destOrd="0" parTransId="{37F8CD10-D3B2-421D-99AC-80EC05004B12}" sibTransId="{FABAFA95-D0CB-4154-B1AC-56427CA6CABC}"/>
    <dgm:cxn modelId="{D35DA7EB-B537-4B16-9624-E3CBA7A2CDB4}" srcId="{B3B73794-E2CD-43CF-AFDB-3957E5FB4344}" destId="{90036ACC-866B-40B7-8578-CEB084CCABD4}" srcOrd="1" destOrd="0" parTransId="{C7E8FD42-DFFE-4719-B89E-3201EDEBACFD}" sibTransId="{33C04AEC-A86A-4EC0-BA84-EF63C82FA441}"/>
    <dgm:cxn modelId="{C1ADAEF0-E133-46BB-8132-E95F413DB377}" srcId="{B004615C-1E14-4E29-A164-141A7D98330B}" destId="{31D6B1EE-E741-4E8B-B1A0-3C0D42C682B2}" srcOrd="0" destOrd="0" parTransId="{49FD7EE6-DB05-471A-8635-4E0EE0AADAA7}" sibTransId="{3270322F-3CA4-4271-96AD-507D5D773374}"/>
    <dgm:cxn modelId="{964490B0-4251-46D2-8582-51AE4E63BA16}" type="presParOf" srcId="{FA1ED5D2-0B6B-436E-857F-E55FC3DEA782}" destId="{AC9F2300-AC52-4157-B623-B9479987992A}" srcOrd="0" destOrd="0" presId="urn:microsoft.com/office/officeart/2005/8/layout/vList5"/>
    <dgm:cxn modelId="{FC1E5A99-3FC9-4C17-8D84-901FD31B7ABD}" type="presParOf" srcId="{AC9F2300-AC52-4157-B623-B9479987992A}" destId="{D9358AAB-2C9F-4E49-A488-52DE7BF636A0}" srcOrd="0" destOrd="0" presId="urn:microsoft.com/office/officeart/2005/8/layout/vList5"/>
    <dgm:cxn modelId="{26F0F3AC-0588-40B9-BC55-7C6DADD7277A}" type="presParOf" srcId="{AC9F2300-AC52-4157-B623-B9479987992A}" destId="{968973AE-C1C9-4E9B-A37F-F1D3C5714ADA}" srcOrd="1" destOrd="0" presId="urn:microsoft.com/office/officeart/2005/8/layout/vList5"/>
    <dgm:cxn modelId="{D9CE3CB5-B63C-47CF-BFF5-406D59CEBF6D}" type="presParOf" srcId="{FA1ED5D2-0B6B-436E-857F-E55FC3DEA782}" destId="{B63DC15B-1D67-4E4E-A2E8-0B963BC1643E}" srcOrd="1" destOrd="0" presId="urn:microsoft.com/office/officeart/2005/8/layout/vList5"/>
    <dgm:cxn modelId="{DC1E992E-E1D1-40FE-994D-0D6BDC948402}" type="presParOf" srcId="{FA1ED5D2-0B6B-436E-857F-E55FC3DEA782}" destId="{918C9A57-B3C2-4853-9781-E6A2A73FF8C1}" srcOrd="2" destOrd="0" presId="urn:microsoft.com/office/officeart/2005/8/layout/vList5"/>
    <dgm:cxn modelId="{2BFADC36-1D79-4CC7-8E0D-80A7692D8D56}" type="presParOf" srcId="{918C9A57-B3C2-4853-9781-E6A2A73FF8C1}" destId="{62DFBC7E-F30C-4C73-8E7F-9CE9940D62C0}" srcOrd="0" destOrd="0" presId="urn:microsoft.com/office/officeart/2005/8/layout/vList5"/>
    <dgm:cxn modelId="{CD4D2CB2-E9C7-46A0-99B5-77A876F4DBAD}" type="presParOf" srcId="{918C9A57-B3C2-4853-9781-E6A2A73FF8C1}" destId="{FFAFAE02-AC8A-4F02-B13E-E94DA9661EC7}" srcOrd="1" destOrd="0" presId="urn:microsoft.com/office/officeart/2005/8/layout/vList5"/>
    <dgm:cxn modelId="{6B34FB83-4CFD-416B-AA25-587C43D7CC7A}" type="presParOf" srcId="{FA1ED5D2-0B6B-436E-857F-E55FC3DEA782}" destId="{2ABD437F-E589-4CC6-A379-5E1FAD3B697B}" srcOrd="3" destOrd="0" presId="urn:microsoft.com/office/officeart/2005/8/layout/vList5"/>
    <dgm:cxn modelId="{D8157300-70E6-4F2C-9A02-587DE18CD660}" type="presParOf" srcId="{FA1ED5D2-0B6B-436E-857F-E55FC3DEA782}" destId="{E851F6FE-83B6-4E1F-B557-29EF209DEC53}" srcOrd="4" destOrd="0" presId="urn:microsoft.com/office/officeart/2005/8/layout/vList5"/>
    <dgm:cxn modelId="{1041B2E3-70ED-4566-9110-4695AED6C26D}" type="presParOf" srcId="{E851F6FE-83B6-4E1F-B557-29EF209DEC53}" destId="{39A80AFA-BF50-4A5D-BCCD-9387E4DEA36A}" srcOrd="0" destOrd="0" presId="urn:microsoft.com/office/officeart/2005/8/layout/vList5"/>
    <dgm:cxn modelId="{36845D1C-6F6B-4CDA-A9ED-CEE0DE2C36EC}" type="presParOf" srcId="{E851F6FE-83B6-4E1F-B557-29EF209DEC53}" destId="{B4EC6253-D93E-4DF2-82AC-8AAC9DDF4AD0}" srcOrd="1" destOrd="0" presId="urn:microsoft.com/office/officeart/2005/8/layout/vList5"/>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968973AE-C1C9-4E9B-A37F-F1D3C5714ADA}">
      <dsp:nvSpPr>
        <dsp:cNvPr id="0" name=""/>
        <dsp:cNvSpPr/>
      </dsp:nvSpPr>
      <dsp:spPr>
        <a:xfrm rot="5400000">
          <a:off x="7031773" y="-3204394"/>
          <a:ext cx="639346" cy="7048134"/>
        </a:xfrm>
        <a:prstGeom prst="round2SameRect">
          <a:avLst/>
        </a:prstGeom>
        <a:solidFill>
          <a:schemeClr val="bg1">
            <a:lumMod val="85000"/>
            <a:alpha val="90000"/>
          </a:schemeClr>
        </a:solidFill>
        <a:ln w="25400" cap="flat" cmpd="sng" algn="ctr">
          <a:solidFill>
            <a:schemeClr val="accent2">
              <a:alpha val="90000"/>
              <a:tint val="40000"/>
              <a:hueOff val="0"/>
              <a:satOff val="0"/>
              <a:lumOff val="0"/>
              <a:alphaOff val="0"/>
            </a:schemeClr>
          </a:solidFill>
          <a:prstDash val="solid"/>
        </a:ln>
        <a:effectLst/>
      </dsp:spPr>
      <dsp:style>
        <a:lnRef idx="2">
          <a:scrgbClr r="0" g="0" b="0"/>
        </a:lnRef>
        <a:fillRef idx="1">
          <a:scrgbClr r="0" g="0" b="0"/>
        </a:fillRef>
        <a:effectRef idx="0">
          <a:scrgbClr r="0" g="0" b="0"/>
        </a:effectRef>
        <a:fontRef idx="minor"/>
      </dsp:style>
      <dsp:txBody>
        <a:bodyPr spcFirstLastPara="0" vert="horz" wrap="square" lIns="247650" tIns="123825" rIns="247650" bIns="123825" numCol="1" spcCol="1270" anchor="ctr" anchorCtr="0">
          <a:noAutofit/>
        </a:bodyPr>
        <a:lstStyle/>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Under 5 mortality rate</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Quality of water used per capita per day</a:t>
          </a:r>
        </a:p>
      </dsp:txBody>
      <dsp:txXfrm rot="-5400000">
        <a:off x="3827379" y="31210"/>
        <a:ext cx="7016924" cy="576926"/>
      </dsp:txXfrm>
    </dsp:sp>
    <dsp:sp modelId="{D9358AAB-2C9F-4E49-A488-52DE7BF636A0}">
      <dsp:nvSpPr>
        <dsp:cNvPr id="0" name=""/>
        <dsp:cNvSpPr/>
      </dsp:nvSpPr>
      <dsp:spPr>
        <a:xfrm>
          <a:off x="38842" y="22971"/>
          <a:ext cx="3938096" cy="675355"/>
        </a:xfrm>
        <a:prstGeom prst="roundRect">
          <a:avLst/>
        </a:prstGeom>
        <a:solidFill>
          <a:schemeClr val="bg1">
            <a:lumMod val="65000"/>
            <a:alpha val="90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22860" rIns="45720" bIns="22860" numCol="1" spcCol="1270" anchor="ctr" anchorCtr="0">
          <a:noAutofit/>
        </a:bodyPr>
        <a:lstStyle/>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IMPACT: </a:t>
          </a:r>
        </a:p>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Improved well being and rural health</a:t>
          </a:r>
        </a:p>
      </dsp:txBody>
      <dsp:txXfrm>
        <a:off x="71810" y="55939"/>
        <a:ext cx="3872160" cy="609419"/>
      </dsp:txXfrm>
    </dsp:sp>
    <dsp:sp modelId="{FFAFAE02-AC8A-4F02-B13E-E94DA9661EC7}">
      <dsp:nvSpPr>
        <dsp:cNvPr id="0" name=""/>
        <dsp:cNvSpPr/>
      </dsp:nvSpPr>
      <dsp:spPr>
        <a:xfrm rot="5400000">
          <a:off x="6792745" y="-1899031"/>
          <a:ext cx="1419277" cy="6966084"/>
        </a:xfrm>
        <a:prstGeom prst="round2SameRect">
          <a:avLst/>
        </a:prstGeom>
        <a:solidFill>
          <a:schemeClr val="bg1">
            <a:lumMod val="85000"/>
            <a:alpha val="90000"/>
          </a:schemeClr>
        </a:solidFill>
        <a:ln w="25400" cap="flat" cmpd="sng" algn="ctr">
          <a:solidFill>
            <a:schemeClr val="accent2">
              <a:alpha val="90000"/>
              <a:tint val="40000"/>
              <a:hueOff val="0"/>
              <a:satOff val="0"/>
              <a:lumOff val="0"/>
              <a:alphaOff val="0"/>
            </a:schemeClr>
          </a:solidFill>
          <a:prstDash val="solid"/>
        </a:ln>
        <a:effectLst/>
      </dsp:spPr>
      <dsp:style>
        <a:lnRef idx="2">
          <a:scrgbClr r="0" g="0" b="0"/>
        </a:lnRef>
        <a:fillRef idx="1">
          <a:scrgbClr r="0" g="0" b="0"/>
        </a:fillRef>
        <a:effectRef idx="0">
          <a:scrgbClr r="0" g="0" b="0"/>
        </a:effectRef>
        <a:fontRef idx="minor"/>
      </dsp:style>
      <dsp:txBody>
        <a:bodyPr spcFirstLastPara="0" vert="horz" wrap="square" lIns="247650" tIns="123825" rIns="247650" bIns="123825" numCol="1" spcCol="1270" anchor="ctr" anchorCtr="0">
          <a:noAutofit/>
        </a:bodyPr>
        <a:lstStyle/>
        <a:p>
          <a:pPr marL="57150" lvl="1" indent="-57150" algn="l" defTabSz="444500">
            <a:lnSpc>
              <a:spcPct val="90000"/>
            </a:lnSpc>
            <a:spcBef>
              <a:spcPct val="0"/>
            </a:spcBef>
            <a:spcAft>
              <a:spcPct val="15000"/>
            </a:spcAft>
            <a:buChar char="•"/>
          </a:pPr>
          <a:r>
            <a:rPr lang="en-GB" sz="1000" b="0" kern="1200" dirty="0">
              <a:latin typeface="Arial" panose="020B0604020202020204" pitchFamily="34" charset="0"/>
              <a:cs typeface="Arial" panose="020B0604020202020204" pitchFamily="34" charset="0"/>
            </a:rPr>
            <a:t>% of rural population with access to improved water supply within 500m. </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additional people provided with clean water</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 of rural population with access to adequate sanitation</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additional people with access to adequate sanitation</a:t>
          </a:r>
        </a:p>
      </dsp:txBody>
      <dsp:txXfrm rot="-5400000">
        <a:off x="4019342" y="943655"/>
        <a:ext cx="6896801" cy="1280711"/>
      </dsp:txXfrm>
    </dsp:sp>
    <dsp:sp modelId="{62DFBC7E-F30C-4C73-8E7F-9CE9940D62C0}">
      <dsp:nvSpPr>
        <dsp:cNvPr id="0" name=""/>
        <dsp:cNvSpPr/>
      </dsp:nvSpPr>
      <dsp:spPr>
        <a:xfrm>
          <a:off x="0" y="780566"/>
          <a:ext cx="4019322" cy="1606888"/>
        </a:xfrm>
        <a:prstGeom prst="roundRect">
          <a:avLst/>
        </a:prstGeom>
        <a:solidFill>
          <a:schemeClr val="bg1">
            <a:lumMod val="65000"/>
            <a:alpha val="70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22860" rIns="45720" bIns="22860" numCol="1" spcCol="1270" anchor="ctr" anchorCtr="0">
          <a:noAutofit/>
        </a:bodyPr>
        <a:lstStyle/>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OUTCOME: </a:t>
          </a:r>
        </a:p>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Increased sustainable access to and use of improved water, sanitation and hygiene facilities for the rural population</a:t>
          </a:r>
        </a:p>
      </dsp:txBody>
      <dsp:txXfrm>
        <a:off x="78442" y="859008"/>
        <a:ext cx="3862438" cy="1450004"/>
      </dsp:txXfrm>
    </dsp:sp>
    <dsp:sp modelId="{B4EC6253-D93E-4DF2-82AC-8AAC9DDF4AD0}">
      <dsp:nvSpPr>
        <dsp:cNvPr id="0" name=""/>
        <dsp:cNvSpPr/>
      </dsp:nvSpPr>
      <dsp:spPr>
        <a:xfrm rot="5400000">
          <a:off x="6737179" y="-92317"/>
          <a:ext cx="1666875" cy="6842426"/>
        </a:xfrm>
        <a:prstGeom prst="round2SameRect">
          <a:avLst/>
        </a:prstGeom>
        <a:solidFill>
          <a:schemeClr val="bg1">
            <a:lumMod val="85000"/>
            <a:alpha val="90000"/>
          </a:schemeClr>
        </a:solidFill>
        <a:ln w="25400" cap="flat" cmpd="sng" algn="ctr">
          <a:solidFill>
            <a:schemeClr val="accent2">
              <a:alpha val="90000"/>
              <a:tint val="40000"/>
              <a:hueOff val="0"/>
              <a:satOff val="0"/>
              <a:lumOff val="0"/>
              <a:alphaOff val="0"/>
            </a:schemeClr>
          </a:solidFill>
          <a:prstDash val="solid"/>
        </a:ln>
        <a:effectLst/>
      </dsp:spPr>
      <dsp:style>
        <a:lnRef idx="2">
          <a:scrgbClr r="0" g="0" b="0"/>
        </a:lnRef>
        <a:fillRef idx="1">
          <a:scrgbClr r="0" g="0" b="0"/>
        </a:fillRef>
        <a:effectRef idx="0">
          <a:scrgbClr r="0" g="0" b="0"/>
        </a:effectRef>
        <a:fontRef idx="minor"/>
      </dsp:style>
      <dsp:txBody>
        <a:bodyPr spcFirstLastPara="0" vert="horz" wrap="square" lIns="247650" tIns="123825" rIns="247650" bIns="123825" numCol="1" spcCol="1270" anchor="ctr" anchorCtr="0">
          <a:noAutofit/>
        </a:bodyPr>
        <a:lstStyle/>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new (and rehabilitated) water points constructed</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new (and rehabilitated) small piped systems functioning</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improved latrines constructed</a:t>
          </a:r>
        </a:p>
      </dsp:txBody>
      <dsp:txXfrm rot="-5400000">
        <a:off x="4149404" y="2576828"/>
        <a:ext cx="6761056" cy="1504135"/>
      </dsp:txXfrm>
    </dsp:sp>
    <dsp:sp modelId="{39A80AFA-BF50-4A5D-BCCD-9387E4DEA36A}">
      <dsp:nvSpPr>
        <dsp:cNvPr id="0" name=""/>
        <dsp:cNvSpPr/>
      </dsp:nvSpPr>
      <dsp:spPr>
        <a:xfrm>
          <a:off x="19" y="2491634"/>
          <a:ext cx="4149384" cy="1674521"/>
        </a:xfrm>
        <a:prstGeom prst="roundRect">
          <a:avLst/>
        </a:prstGeom>
        <a:solidFill>
          <a:schemeClr val="bg1">
            <a:lumMod val="65000"/>
            <a:alpha val="50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22860" rIns="45720" bIns="22860" numCol="1" spcCol="1270" anchor="ctr" anchorCtr="0">
          <a:noAutofit/>
        </a:bodyPr>
        <a:lstStyle/>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OUTPUT: </a:t>
          </a:r>
        </a:p>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 Increased and improved access to well maintained water and sanitation facilities</a:t>
          </a:r>
        </a:p>
      </dsp:txBody>
      <dsp:txXfrm>
        <a:off x="81762" y="2573377"/>
        <a:ext cx="3985898" cy="1511035"/>
      </dsp:txXfrm>
    </dsp:sp>
  </dsp:spTree>
</dsp:drawing>
</file>

<file path=xl/diagrams/layout1.xml><?xml version="1.0" encoding="utf-8"?>
<dgm:layoutDef xmlns:dgm="http://schemas.openxmlformats.org/drawingml/2006/diagram" xmlns:a="http://schemas.openxmlformats.org/drawingml/2006/main" uniqueId="urn:microsoft.com/office/officeart/2005/8/layout/vList5">
  <dgm:title val=""/>
  <dgm:desc val=""/>
  <dgm:catLst>
    <dgm:cat type="list" pri="15000"/>
    <dgm:cat type="convert" pri="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dir/>
      <dgm:animLvl val="lvl"/>
      <dgm:resizeHandles val="exact"/>
    </dgm:varLst>
    <dgm:choose name="Name1">
      <dgm:if name="Name2" func="var" arg="dir" op="equ" val="norm">
        <dgm:alg type="lin">
          <dgm:param type="linDir" val="fromT"/>
          <dgm:param type="nodeHorzAlign" val="l"/>
        </dgm:alg>
      </dgm:if>
      <dgm:else name="Name3">
        <dgm:alg type="lin">
          <dgm:param type="linDir" val="fromT"/>
          <dgm:param type="nodeHorzAlign" val="r"/>
        </dgm:alg>
      </dgm:else>
    </dgm:choose>
    <dgm:shape xmlns:r="http://schemas.openxmlformats.org/officeDocument/2006/relationships" r:blip="">
      <dgm:adjLst/>
    </dgm:shape>
    <dgm:presOf/>
    <dgm:constrLst>
      <dgm:constr type="h" for="ch" forName="linNode" refType="h"/>
      <dgm:constr type="w" for="ch" forName="linNode" refType="w"/>
      <dgm:constr type="h" for="ch" forName="sp" refType="h" fact="0.05"/>
      <dgm:constr type="primFontSz" for="des" forName="parentText" op="equ" val="65"/>
      <dgm:constr type="secFontSz" for="des" forName="descendantText" op="equ"/>
    </dgm:constrLst>
    <dgm:ruleLst/>
    <dgm:forEach name="Name4" axis="ch" ptType="node">
      <dgm:layoutNode name="linNode">
        <dgm:choose name="Name5">
          <dgm:if name="Name6" func="var" arg="dir" op="equ" val="norm">
            <dgm:alg type="lin">
              <dgm:param type="linDir" val="fromL"/>
            </dgm:alg>
          </dgm:if>
          <dgm:else name="Name7">
            <dgm:alg type="lin">
              <dgm:param type="linDir" val="fromR"/>
            </dgm:alg>
          </dgm:else>
        </dgm:choose>
        <dgm:shape xmlns:r="http://schemas.openxmlformats.org/officeDocument/2006/relationships" r:blip="">
          <dgm:adjLst/>
        </dgm:shape>
        <dgm:presOf/>
        <dgm:constrLst>
          <dgm:constr type="w" for="ch" forName="parentText" refType="w" fact="0.36"/>
          <dgm:constr type="w" for="ch" forName="descendantText" refType="w" fact="0.64"/>
          <dgm:constr type="h" for="ch" forName="parentText" refType="h"/>
          <dgm:constr type="h" for="ch" forName="descendantText" refType="h" refFor="ch" refForName="parentText" fact="0.8"/>
        </dgm:constrLst>
        <dgm:ruleLst/>
        <dgm:layoutNode name="parentText">
          <dgm:varLst>
            <dgm:chMax val="1"/>
            <dgm:bulletEnabled val="1"/>
          </dgm:varLst>
          <dgm:alg type="tx"/>
          <dgm:shape xmlns:r="http://schemas.openxmlformats.org/officeDocument/2006/relationships" type="roundRect" r:blip="" zOrderOff="3">
            <dgm:adjLst/>
          </dgm:shape>
          <dgm:presOf axis="self" ptType="node"/>
          <dgm:constrLst>
            <dgm:constr type="tMarg" refType="primFontSz" fact="0.15"/>
            <dgm:constr type="bMarg" refType="primFontSz" fact="0.15"/>
            <dgm:constr type="lMarg" refType="primFontSz" fact="0.3"/>
            <dgm:constr type="rMarg" refType="primFontSz" fact="0.3"/>
          </dgm:constrLst>
          <dgm:ruleLst>
            <dgm:rule type="primFontSz" val="5" fact="NaN" max="NaN"/>
          </dgm:ruleLst>
        </dgm:layoutNode>
        <dgm:choose name="Name8">
          <dgm:if name="Name9" axis="ch" ptType="node" func="cnt" op="gte" val="1">
            <dgm:layoutNode name="descendantText" styleLbl="alignAccFollowNode1">
              <dgm:varLst>
                <dgm:bulletEnabled val="1"/>
              </dgm:varLst>
              <dgm:alg type="tx">
                <dgm:param type="stBulletLvl" val="1"/>
                <dgm:param type="txAnchorVertCh" val="mid"/>
              </dgm:alg>
              <dgm:choose name="Name10">
                <dgm:if name="Name11" func="var" arg="dir" op="equ" val="norm">
                  <dgm:shape xmlns:r="http://schemas.openxmlformats.org/officeDocument/2006/relationships" rot="90" type="round2SameRect" r:blip="">
                    <dgm:adjLst/>
                  </dgm:shape>
                </dgm:if>
                <dgm:else name="Name12">
                  <dgm:shape xmlns:r="http://schemas.openxmlformats.org/officeDocument/2006/relationships" rot="-90" type="round2SameRect" r:blip="">
                    <dgm:adjLst/>
                  </dgm:shape>
                </dgm:else>
              </dgm:choose>
              <dgm:presOf axis="des" ptType="node"/>
              <dgm:constrLst>
                <dgm:constr type="secFontSz" val="65"/>
                <dgm:constr type="primFontSz" refType="secFontSz"/>
                <dgm:constr type="lMarg" refType="secFontSz" fact="0.3"/>
                <dgm:constr type="rMarg" refType="secFontSz" fact="0.3"/>
                <dgm:constr type="tMarg" refType="secFontSz" fact="0.15"/>
                <dgm:constr type="bMarg" refType="secFontSz" fact="0.15"/>
              </dgm:constrLst>
              <dgm:ruleLst>
                <dgm:rule type="secFontSz" val="5" fact="NaN" max="NaN"/>
              </dgm:ruleLst>
            </dgm:layoutNode>
          </dgm:if>
          <dgm:else name="Name13"/>
        </dgm:choose>
      </dgm:layoutNode>
      <dgm:forEach name="Name14" axis="followSib" ptType="sibTrans" cnt="1">
        <dgm:layoutNode name="sp">
          <dgm:alg type="sp"/>
          <dgm:shape xmlns:r="http://schemas.openxmlformats.org/officeDocument/2006/relationships" r:blip="">
            <dgm:adjLst/>
          </dgm:shape>
          <dgm:presOf/>
          <dgm:constrLst/>
          <dgm:ruleLst/>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xdr:from>
      <xdr:col>0</xdr:col>
      <xdr:colOff>0</xdr:colOff>
      <xdr:row>47</xdr:row>
      <xdr:rowOff>95250</xdr:rowOff>
    </xdr:from>
    <xdr:to>
      <xdr:col>3</xdr:col>
      <xdr:colOff>0</xdr:colOff>
      <xdr:row>73</xdr:row>
      <xdr:rowOff>52388</xdr:rowOff>
    </xdr:to>
    <xdr:graphicFrame macro="">
      <xdr:nvGraphicFramePr>
        <xdr:cNvPr id="3" name="Diagram 2">
          <a:extLst>
            <a:ext uri="{FF2B5EF4-FFF2-40B4-BE49-F238E27FC236}">
              <a16:creationId xmlns:a16="http://schemas.microsoft.com/office/drawing/2014/main" id="{00000000-0008-0000-0200-000003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wsDr>
</file>

<file path=xl/persons/person.xml><?xml version="1.0" encoding="utf-8"?>
<personList xmlns="http://schemas.microsoft.com/office/spreadsheetml/2018/threadedcomments" xmlns:x="http://schemas.openxmlformats.org/spreadsheetml/2006/main">
  <person displayName="Peggitty Pollard-Davey" id="{BC7EE3CB-2511-4483-A0A7-765A6A907182}" userId="S::peggitty.pollard-davey@fcdo.gov.uk::05637ed2-6c0f-4682-9b48-3ab3102d4a03"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I22" dT="2025-01-01T13:12:42.58" personId="{BC7EE3CB-2511-4483-A0A7-765A6A907182}" id="{B5D44935-24A0-495E-B471-7A6F382F764A}">
    <text xml:space="preserve">On qu re ‘global baseline’. This issue came up on the final HARISS report for ERRM where they said their “TCTR” - total cost to transfer ratio - was 57:43. Since we accepted ECHO’s final report, I looked at the ECHO guidance for what ‘acceptable’ TCTR was. This is the quote: TCTR targets will vary according to scale and context but will be expected to reach a minimum standard of 85:15 for large-scale programmes (currently defined as EUR 10 million or above). See the large-scale cash guidance note for more detail. When cash programmes are less than EUR 10 million, rather than seeking globally applicable benchmarks, DG ECHO uses TCTR to assess the reasonableness of the cost of delivery in a specific context. In such settings, DG ECHO country offices and partners should define appropriate TCTR efficiency rates adapted to the context and the programme.” LINK: Cash Transfers </text>
    <extLst>
      <x:ext xmlns:xltc2="http://schemas.microsoft.com/office/spreadsheetml/2020/threadedcomments2" uri="{F7C98A9C-CBB3-438F-8F68-D28B6AF4A901}">
        <xltc2:checksum>2573335960</xltc2:checksum>
        <xltc2:hyperlink startIndex="868" length="14" url="https://ec.europa.eu/echo/files/policies/sectoral/thematic_policy_document_no_3_cash_transfers_en.pdf"/>
      </x:ext>
    </extLst>
  </threadedComment>
</ThreadedComments>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fcogovuk.sharepoint.com/teams/:w:/r/teams/prof/_layouts/15/Doc.aspx?action=edit&amp;sourcedoc=%7B0363F50E-F3F8-4D15-997C-EF54493BE4AF%7D&amp;web=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 Id="rId4" Type="http://schemas.microsoft.com/office/2017/10/relationships/threadedComment" Target="../threadedComments/threadedComment1.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4.bin"/><Relationship Id="rId1" Type="http://schemas.openxmlformats.org/officeDocument/2006/relationships/hyperlink" Target="https://fcogovuk.sharepoint.com/teams/:w:/r/teams/prof/_layouts/15/Doc.aspx?action=edit&amp;sourcedoc=%7BEF61C3BC-CC20-4E1D-8CE1-35E2B26F88D8%7D&amp;web=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I122"/>
  <sheetViews>
    <sheetView tabSelected="1" zoomScaleNormal="100" workbookViewId="0">
      <pane xSplit="1" ySplit="6" topLeftCell="B7" activePane="bottomRight" state="frozen"/>
      <selection pane="topRight" activeCell="B1" sqref="B1"/>
      <selection pane="bottomLeft" activeCell="A7" sqref="A7"/>
      <selection pane="bottomRight" activeCell="I78" sqref="I78:I86"/>
    </sheetView>
  </sheetViews>
  <sheetFormatPr defaultColWidth="9.109375" defaultRowHeight="13.2" x14ac:dyDescent="0.25"/>
  <cols>
    <col min="1" max="1" width="49" style="16" customWidth="1"/>
    <col min="2" max="2" width="42.5546875" style="90" customWidth="1"/>
    <col min="3" max="4" width="20.88671875" style="34" customWidth="1"/>
    <col min="5" max="5" width="28.109375" style="34" customWidth="1"/>
    <col min="6" max="6" width="31.88671875" style="34" customWidth="1"/>
    <col min="7" max="8" width="29.88671875" style="34" customWidth="1"/>
    <col min="9" max="9" width="50.6640625" style="16" customWidth="1"/>
    <col min="10" max="16384" width="9.109375" style="16"/>
  </cols>
  <sheetData>
    <row r="1" spans="1:9" x14ac:dyDescent="0.25">
      <c r="A1" s="105" t="s">
        <v>0</v>
      </c>
      <c r="B1" s="89"/>
    </row>
    <row r="2" spans="1:9" x14ac:dyDescent="0.25">
      <c r="A2" s="105" t="s">
        <v>1</v>
      </c>
      <c r="B2" s="89"/>
    </row>
    <row r="3" spans="1:9" ht="13.8" thickBot="1" x14ac:dyDescent="0.3"/>
    <row r="4" spans="1:9" ht="23.4" customHeight="1" thickBot="1" x14ac:dyDescent="0.3">
      <c r="A4" s="27" t="s">
        <v>2</v>
      </c>
      <c r="B4" s="124" t="s">
        <v>3</v>
      </c>
      <c r="C4" s="125"/>
      <c r="D4" s="125"/>
      <c r="E4" s="125"/>
      <c r="F4" s="125"/>
      <c r="G4" s="125"/>
      <c r="H4" s="125"/>
      <c r="I4" s="126"/>
    </row>
    <row r="5" spans="1:9" ht="27" thickBot="1" x14ac:dyDescent="0.3">
      <c r="A5" s="64" t="s">
        <v>4</v>
      </c>
      <c r="B5" s="91" t="s">
        <v>5</v>
      </c>
      <c r="C5" s="65"/>
      <c r="D5" s="31" t="s">
        <v>51</v>
      </c>
      <c r="E5" s="39"/>
      <c r="F5" s="39"/>
      <c r="G5" s="39"/>
      <c r="H5" s="39" t="s">
        <v>55</v>
      </c>
      <c r="I5" s="66" t="s">
        <v>10</v>
      </c>
    </row>
    <row r="6" spans="1:9" ht="53.4" thickBot="1" x14ac:dyDescent="0.3">
      <c r="A6" s="140" t="s">
        <v>275</v>
      </c>
      <c r="B6" s="119" t="s">
        <v>251</v>
      </c>
      <c r="C6" s="67" t="s">
        <v>11</v>
      </c>
      <c r="D6" s="68" t="s">
        <v>278</v>
      </c>
      <c r="E6" s="68"/>
      <c r="F6" s="68"/>
      <c r="G6" s="68"/>
      <c r="H6" s="68" t="s">
        <v>12</v>
      </c>
      <c r="I6" s="129"/>
    </row>
    <row r="7" spans="1:9" ht="13.8" thickBot="1" x14ac:dyDescent="0.3">
      <c r="A7" s="140"/>
      <c r="B7" s="119"/>
      <c r="C7" s="67" t="s">
        <v>13</v>
      </c>
      <c r="D7" s="68"/>
      <c r="E7" s="68"/>
      <c r="F7" s="68"/>
      <c r="G7" s="68"/>
      <c r="H7" s="68"/>
      <c r="I7" s="129"/>
    </row>
    <row r="8" spans="1:9" ht="13.8" thickBot="1" x14ac:dyDescent="0.3">
      <c r="A8" s="140"/>
      <c r="B8" s="119"/>
      <c r="C8" s="128" t="s">
        <v>14</v>
      </c>
      <c r="D8" s="128"/>
      <c r="E8" s="128"/>
      <c r="F8" s="128"/>
      <c r="G8" s="128"/>
      <c r="H8" s="128"/>
      <c r="I8" s="129"/>
    </row>
    <row r="9" spans="1:9" ht="13.8" thickBot="1" x14ac:dyDescent="0.3">
      <c r="A9" s="26"/>
      <c r="B9" s="92"/>
      <c r="C9" s="35"/>
      <c r="D9" s="35"/>
      <c r="E9" s="35"/>
      <c r="F9" s="35"/>
      <c r="G9" s="35"/>
      <c r="H9" s="35"/>
      <c r="I9" s="26"/>
    </row>
    <row r="10" spans="1:9" ht="27" thickBot="1" x14ac:dyDescent="0.3">
      <c r="A10" s="29" t="s">
        <v>15</v>
      </c>
      <c r="B10" s="93" t="s">
        <v>16</v>
      </c>
      <c r="C10" s="37" t="s">
        <v>17</v>
      </c>
      <c r="D10" s="31" t="s">
        <v>6</v>
      </c>
      <c r="E10" s="39" t="s">
        <v>52</v>
      </c>
      <c r="F10" s="39" t="s">
        <v>53</v>
      </c>
      <c r="G10" s="39" t="s">
        <v>54</v>
      </c>
      <c r="H10" s="39" t="s">
        <v>55</v>
      </c>
      <c r="I10" s="38" t="s">
        <v>10</v>
      </c>
    </row>
    <row r="11" spans="1:9" ht="53.4" thickBot="1" x14ac:dyDescent="0.3">
      <c r="A11" s="117" t="s">
        <v>19</v>
      </c>
      <c r="B11" s="118" t="s">
        <v>261</v>
      </c>
      <c r="C11" s="36" t="s">
        <v>11</v>
      </c>
      <c r="D11" s="30" t="s">
        <v>20</v>
      </c>
      <c r="E11" s="30" t="s">
        <v>21</v>
      </c>
      <c r="F11" s="30" t="s">
        <v>22</v>
      </c>
      <c r="G11" s="30" t="s">
        <v>23</v>
      </c>
      <c r="H11" s="30" t="s">
        <v>24</v>
      </c>
      <c r="I11" s="118" t="s">
        <v>25</v>
      </c>
    </row>
    <row r="12" spans="1:9" ht="13.8" thickBot="1" x14ac:dyDescent="0.3">
      <c r="A12" s="117"/>
      <c r="B12" s="118"/>
      <c r="C12" s="36" t="s">
        <v>13</v>
      </c>
      <c r="D12" s="53" t="s">
        <v>17</v>
      </c>
      <c r="E12" s="30" t="s">
        <v>17</v>
      </c>
      <c r="F12" s="30" t="s">
        <v>17</v>
      </c>
      <c r="G12" s="30" t="s">
        <v>17</v>
      </c>
      <c r="H12" s="30"/>
      <c r="I12" s="118"/>
    </row>
    <row r="13" spans="1:9" ht="13.65" customHeight="1" thickBot="1" x14ac:dyDescent="0.3">
      <c r="A13" s="117"/>
      <c r="B13" s="118"/>
      <c r="C13" s="120" t="s">
        <v>26</v>
      </c>
      <c r="D13" s="120"/>
      <c r="E13" s="120"/>
      <c r="F13" s="120"/>
      <c r="G13" s="120"/>
      <c r="H13" s="120"/>
      <c r="I13" s="118"/>
    </row>
    <row r="14" spans="1:9" ht="13.8" thickBot="1" x14ac:dyDescent="0.3">
      <c r="A14" s="117"/>
      <c r="B14" s="118"/>
      <c r="C14" s="30" t="s">
        <v>17</v>
      </c>
      <c r="D14" s="119" t="s">
        <v>17</v>
      </c>
      <c r="E14" s="119"/>
      <c r="F14" s="119" t="s">
        <v>17</v>
      </c>
      <c r="G14" s="119"/>
      <c r="H14" s="30"/>
      <c r="I14" s="118"/>
    </row>
    <row r="15" spans="1:9" ht="27" thickBot="1" x14ac:dyDescent="0.3">
      <c r="A15" s="117"/>
      <c r="B15" s="93" t="s">
        <v>27</v>
      </c>
      <c r="C15" s="37" t="s">
        <v>17</v>
      </c>
      <c r="D15" s="31" t="s">
        <v>6</v>
      </c>
      <c r="E15" s="31" t="s">
        <v>52</v>
      </c>
      <c r="F15" s="31" t="s">
        <v>53</v>
      </c>
      <c r="G15" s="31" t="s">
        <v>54</v>
      </c>
      <c r="H15" s="31" t="s">
        <v>55</v>
      </c>
      <c r="I15" s="118"/>
    </row>
    <row r="16" spans="1:9" ht="13.65" customHeight="1" thickBot="1" x14ac:dyDescent="0.3">
      <c r="A16" s="117"/>
      <c r="B16" s="118" t="s">
        <v>28</v>
      </c>
      <c r="C16" s="36" t="s">
        <v>11</v>
      </c>
      <c r="D16" s="59" t="s">
        <v>29</v>
      </c>
      <c r="E16" s="59">
        <v>0.85</v>
      </c>
      <c r="F16" s="59">
        <v>0.9</v>
      </c>
      <c r="G16" s="59">
        <v>0.95</v>
      </c>
      <c r="H16" s="59">
        <v>1</v>
      </c>
      <c r="I16" s="118"/>
    </row>
    <row r="17" spans="1:9" ht="13.8" thickBot="1" x14ac:dyDescent="0.3">
      <c r="A17" s="117"/>
      <c r="B17" s="118"/>
      <c r="C17" s="36" t="s">
        <v>13</v>
      </c>
      <c r="D17" s="53" t="s">
        <v>17</v>
      </c>
      <c r="E17" s="30" t="s">
        <v>17</v>
      </c>
      <c r="F17" s="30" t="s">
        <v>17</v>
      </c>
      <c r="G17" s="30" t="s">
        <v>17</v>
      </c>
      <c r="H17" s="30"/>
      <c r="I17" s="118"/>
    </row>
    <row r="18" spans="1:9" ht="13.65" customHeight="1" thickBot="1" x14ac:dyDescent="0.3">
      <c r="A18" s="117"/>
      <c r="B18" s="118"/>
      <c r="C18" s="120" t="s">
        <v>30</v>
      </c>
      <c r="D18" s="120"/>
      <c r="E18" s="120"/>
      <c r="F18" s="120"/>
      <c r="G18" s="120"/>
      <c r="H18" s="120"/>
      <c r="I18" s="118"/>
    </row>
    <row r="19" spans="1:9" ht="13.8" thickBot="1" x14ac:dyDescent="0.3">
      <c r="A19" s="26"/>
      <c r="B19" s="92"/>
      <c r="C19" s="35"/>
      <c r="D19" s="35"/>
      <c r="E19" s="35"/>
      <c r="F19" s="35"/>
      <c r="G19" s="35"/>
      <c r="H19" s="35"/>
      <c r="I19" s="26"/>
    </row>
    <row r="20" spans="1:9" ht="27" thickBot="1" x14ac:dyDescent="0.3">
      <c r="A20" s="29" t="s">
        <v>31</v>
      </c>
      <c r="B20" s="93" t="s">
        <v>32</v>
      </c>
      <c r="C20" s="37" t="s">
        <v>17</v>
      </c>
      <c r="D20" s="31" t="s">
        <v>6</v>
      </c>
      <c r="E20" s="39" t="s">
        <v>52</v>
      </c>
      <c r="F20" s="39" t="s">
        <v>53</v>
      </c>
      <c r="G20" s="39" t="s">
        <v>54</v>
      </c>
      <c r="H20" s="39" t="s">
        <v>55</v>
      </c>
      <c r="I20" s="38" t="s">
        <v>10</v>
      </c>
    </row>
    <row r="21" spans="1:9" ht="21" customHeight="1" thickBot="1" x14ac:dyDescent="0.3">
      <c r="A21" s="117" t="s">
        <v>33</v>
      </c>
      <c r="B21" s="118" t="s">
        <v>34</v>
      </c>
      <c r="C21" s="36" t="s">
        <v>11</v>
      </c>
      <c r="D21" s="30" t="s">
        <v>35</v>
      </c>
      <c r="E21" s="30" t="s">
        <v>36</v>
      </c>
      <c r="F21" s="30" t="s">
        <v>37</v>
      </c>
      <c r="G21" s="30" t="s">
        <v>38</v>
      </c>
      <c r="H21" s="30" t="s">
        <v>39</v>
      </c>
      <c r="I21" s="118" t="s">
        <v>40</v>
      </c>
    </row>
    <row r="22" spans="1:9" ht="13.8" thickBot="1" x14ac:dyDescent="0.3">
      <c r="A22" s="117"/>
      <c r="B22" s="118"/>
      <c r="C22" s="36" t="s">
        <v>13</v>
      </c>
      <c r="D22" s="53" t="s">
        <v>17</v>
      </c>
      <c r="E22" s="30" t="s">
        <v>17</v>
      </c>
      <c r="F22" s="30" t="s">
        <v>17</v>
      </c>
      <c r="G22" s="30" t="s">
        <v>17</v>
      </c>
      <c r="H22" s="30"/>
      <c r="I22" s="118"/>
    </row>
    <row r="23" spans="1:9" ht="24.75" customHeight="1" thickBot="1" x14ac:dyDescent="0.3">
      <c r="A23" s="117"/>
      <c r="B23" s="118"/>
      <c r="C23" s="120" t="s">
        <v>256</v>
      </c>
      <c r="D23" s="120"/>
      <c r="E23" s="120"/>
      <c r="F23" s="120"/>
      <c r="G23" s="120"/>
      <c r="H23" s="120"/>
      <c r="I23" s="118"/>
    </row>
    <row r="24" spans="1:9" ht="27" thickBot="1" x14ac:dyDescent="0.3">
      <c r="A24" s="117"/>
      <c r="B24" s="93" t="s">
        <v>41</v>
      </c>
      <c r="C24" s="37" t="s">
        <v>17</v>
      </c>
      <c r="D24" s="31" t="s">
        <v>51</v>
      </c>
      <c r="E24" s="31" t="s">
        <v>52</v>
      </c>
      <c r="F24" s="31" t="s">
        <v>53</v>
      </c>
      <c r="G24" s="31" t="s">
        <v>54</v>
      </c>
      <c r="H24" s="31" t="s">
        <v>55</v>
      </c>
      <c r="I24" s="118"/>
    </row>
    <row r="25" spans="1:9" ht="13.5" customHeight="1" thickBot="1" x14ac:dyDescent="0.3">
      <c r="A25" s="117"/>
      <c r="B25" s="118" t="s">
        <v>42</v>
      </c>
      <c r="C25" s="36" t="s">
        <v>11</v>
      </c>
      <c r="D25" s="99">
        <v>0</v>
      </c>
      <c r="E25" s="99" t="s">
        <v>269</v>
      </c>
      <c r="F25" s="99" t="s">
        <v>270</v>
      </c>
      <c r="G25" s="99" t="s">
        <v>271</v>
      </c>
      <c r="H25" s="99" t="s">
        <v>272</v>
      </c>
      <c r="I25" s="118"/>
    </row>
    <row r="26" spans="1:9" ht="13.8" thickBot="1" x14ac:dyDescent="0.3">
      <c r="A26" s="117"/>
      <c r="B26" s="118"/>
      <c r="C26" s="36" t="s">
        <v>13</v>
      </c>
      <c r="D26" s="53" t="s">
        <v>17</v>
      </c>
      <c r="E26" s="30" t="s">
        <v>17</v>
      </c>
      <c r="F26" s="30" t="s">
        <v>17</v>
      </c>
      <c r="G26" s="30" t="s">
        <v>17</v>
      </c>
      <c r="H26" s="30"/>
      <c r="I26" s="118"/>
    </row>
    <row r="27" spans="1:9" ht="13.5" customHeight="1" thickBot="1" x14ac:dyDescent="0.3">
      <c r="A27" s="117"/>
      <c r="B27" s="118"/>
      <c r="C27" s="127" t="s">
        <v>260</v>
      </c>
      <c r="D27" s="127"/>
      <c r="E27" s="127"/>
      <c r="F27" s="127"/>
      <c r="G27" s="127"/>
      <c r="H27" s="127"/>
      <c r="I27" s="118"/>
    </row>
    <row r="28" spans="1:9" ht="13.8" thickBot="1" x14ac:dyDescent="0.3">
      <c r="A28" s="26"/>
      <c r="B28" s="92"/>
      <c r="C28" s="35"/>
      <c r="D28" s="35"/>
      <c r="E28" s="35"/>
      <c r="F28" s="35"/>
      <c r="G28" s="35"/>
      <c r="H28" s="35"/>
      <c r="I28" s="26"/>
    </row>
    <row r="29" spans="1:9" ht="27" thickBot="1" x14ac:dyDescent="0.3">
      <c r="A29" s="29" t="s">
        <v>43</v>
      </c>
      <c r="B29" s="93" t="s">
        <v>44</v>
      </c>
      <c r="C29" s="37" t="s">
        <v>17</v>
      </c>
      <c r="D29" s="31" t="s">
        <v>6</v>
      </c>
      <c r="E29" s="31" t="s">
        <v>52</v>
      </c>
      <c r="F29" s="31" t="s">
        <v>53</v>
      </c>
      <c r="G29" s="31" t="s">
        <v>54</v>
      </c>
      <c r="H29" s="31" t="s">
        <v>55</v>
      </c>
      <c r="I29" s="38" t="s">
        <v>10</v>
      </c>
    </row>
    <row r="30" spans="1:9" ht="15" customHeight="1" thickBot="1" x14ac:dyDescent="0.3">
      <c r="A30" s="117" t="s">
        <v>45</v>
      </c>
      <c r="B30" s="118" t="s">
        <v>267</v>
      </c>
      <c r="C30" s="36" t="s">
        <v>46</v>
      </c>
      <c r="D30" s="30">
        <v>0</v>
      </c>
      <c r="E30" s="30">
        <v>4</v>
      </c>
      <c r="F30" s="30">
        <v>6</v>
      </c>
      <c r="G30" s="30">
        <v>6</v>
      </c>
      <c r="H30" s="30">
        <v>6</v>
      </c>
      <c r="I30" s="118" t="s">
        <v>47</v>
      </c>
    </row>
    <row r="31" spans="1:9" ht="13.8" thickBot="1" x14ac:dyDescent="0.3">
      <c r="A31" s="117"/>
      <c r="B31" s="118"/>
      <c r="C31" s="36" t="s">
        <v>13</v>
      </c>
      <c r="D31" s="53" t="s">
        <v>17</v>
      </c>
      <c r="E31" s="30" t="s">
        <v>17</v>
      </c>
      <c r="F31" s="30" t="s">
        <v>17</v>
      </c>
      <c r="G31" s="30" t="s">
        <v>17</v>
      </c>
      <c r="H31" s="30"/>
      <c r="I31" s="118"/>
    </row>
    <row r="32" spans="1:9" ht="31.5" customHeight="1" thickBot="1" x14ac:dyDescent="0.3">
      <c r="A32" s="117"/>
      <c r="B32" s="118"/>
      <c r="C32" s="120" t="s">
        <v>48</v>
      </c>
      <c r="D32" s="120"/>
      <c r="E32" s="120"/>
      <c r="F32" s="120"/>
      <c r="G32" s="120"/>
      <c r="H32" s="120"/>
      <c r="I32" s="118"/>
    </row>
    <row r="33" spans="1:9" ht="13.8" thickBot="1" x14ac:dyDescent="0.3">
      <c r="A33" s="26"/>
      <c r="B33" s="92"/>
      <c r="C33" s="35"/>
      <c r="D33" s="35"/>
      <c r="E33" s="35"/>
      <c r="F33" s="35"/>
      <c r="G33" s="35"/>
      <c r="H33" s="35"/>
      <c r="I33" s="26"/>
    </row>
    <row r="34" spans="1:9" ht="27" thickBot="1" x14ac:dyDescent="0.3">
      <c r="A34" s="29" t="s">
        <v>49</v>
      </c>
      <c r="B34" s="93" t="s">
        <v>50</v>
      </c>
      <c r="C34" s="37" t="s">
        <v>17</v>
      </c>
      <c r="D34" s="31" t="s">
        <v>51</v>
      </c>
      <c r="E34" s="31" t="s">
        <v>52</v>
      </c>
      <c r="F34" s="31" t="s">
        <v>53</v>
      </c>
      <c r="G34" s="31" t="s">
        <v>54</v>
      </c>
      <c r="H34" s="31" t="s">
        <v>55</v>
      </c>
      <c r="I34" s="38" t="s">
        <v>10</v>
      </c>
    </row>
    <row r="35" spans="1:9" ht="13.65" customHeight="1" thickBot="1" x14ac:dyDescent="0.3">
      <c r="A35" s="117" t="s">
        <v>56</v>
      </c>
      <c r="B35" s="118" t="s">
        <v>57</v>
      </c>
      <c r="C35" s="36" t="s">
        <v>11</v>
      </c>
      <c r="D35" s="30">
        <v>0</v>
      </c>
      <c r="E35" s="30">
        <v>1960</v>
      </c>
      <c r="F35" s="30" t="s">
        <v>58</v>
      </c>
      <c r="G35" s="30" t="s">
        <v>58</v>
      </c>
      <c r="H35" s="30" t="s">
        <v>58</v>
      </c>
      <c r="I35" s="118" t="s">
        <v>276</v>
      </c>
    </row>
    <row r="36" spans="1:9" ht="13.8" thickBot="1" x14ac:dyDescent="0.3">
      <c r="A36" s="117"/>
      <c r="B36" s="118"/>
      <c r="C36" s="36" t="s">
        <v>13</v>
      </c>
      <c r="D36" s="53" t="s">
        <v>17</v>
      </c>
      <c r="E36" s="30" t="s">
        <v>17</v>
      </c>
      <c r="F36" s="30" t="s">
        <v>17</v>
      </c>
      <c r="G36" s="30" t="s">
        <v>17</v>
      </c>
      <c r="H36" s="30"/>
      <c r="I36" s="118"/>
    </row>
    <row r="37" spans="1:9" ht="13.5" customHeight="1" thickBot="1" x14ac:dyDescent="0.3">
      <c r="A37" s="117"/>
      <c r="B37" s="118"/>
      <c r="C37" s="120" t="s">
        <v>253</v>
      </c>
      <c r="D37" s="120"/>
      <c r="E37" s="120"/>
      <c r="F37" s="120"/>
      <c r="G37" s="120"/>
      <c r="H37" s="120"/>
      <c r="I37" s="118"/>
    </row>
    <row r="38" spans="1:9" ht="27" thickBot="1" x14ac:dyDescent="0.3">
      <c r="A38" s="117"/>
      <c r="B38" s="93" t="s">
        <v>59</v>
      </c>
      <c r="C38" s="37" t="s">
        <v>17</v>
      </c>
      <c r="D38" s="31" t="s">
        <v>51</v>
      </c>
      <c r="E38" s="31" t="s">
        <v>52</v>
      </c>
      <c r="F38" s="31" t="s">
        <v>53</v>
      </c>
      <c r="G38" s="31" t="s">
        <v>54</v>
      </c>
      <c r="H38" s="31" t="s">
        <v>55</v>
      </c>
      <c r="I38" s="118"/>
    </row>
    <row r="39" spans="1:9" ht="13.65" customHeight="1" thickBot="1" x14ac:dyDescent="0.3">
      <c r="A39" s="117"/>
      <c r="B39" s="118" t="s">
        <v>60</v>
      </c>
      <c r="C39" s="36" t="s">
        <v>11</v>
      </c>
      <c r="D39" s="30">
        <v>0</v>
      </c>
      <c r="E39" s="30">
        <v>4000</v>
      </c>
      <c r="F39" s="30" t="s">
        <v>58</v>
      </c>
      <c r="G39" s="30" t="s">
        <v>58</v>
      </c>
      <c r="H39" s="30" t="s">
        <v>58</v>
      </c>
      <c r="I39" s="118"/>
    </row>
    <row r="40" spans="1:9" ht="13.8" thickBot="1" x14ac:dyDescent="0.3">
      <c r="A40" s="117"/>
      <c r="B40" s="118" t="s">
        <v>17</v>
      </c>
      <c r="C40" s="36" t="s">
        <v>13</v>
      </c>
      <c r="D40" s="53" t="s">
        <v>17</v>
      </c>
      <c r="E40" s="30" t="s">
        <v>17</v>
      </c>
      <c r="F40" s="30" t="s">
        <v>17</v>
      </c>
      <c r="G40" s="30" t="s">
        <v>17</v>
      </c>
      <c r="H40" s="30"/>
      <c r="I40" s="118"/>
    </row>
    <row r="41" spans="1:9" ht="13.5" customHeight="1" thickBot="1" x14ac:dyDescent="0.3">
      <c r="A41" s="117"/>
      <c r="B41" s="118" t="s">
        <v>17</v>
      </c>
      <c r="C41" s="120" t="s">
        <v>252</v>
      </c>
      <c r="D41" s="120"/>
      <c r="E41" s="120"/>
      <c r="F41" s="120"/>
      <c r="G41" s="120"/>
      <c r="H41" s="120"/>
      <c r="I41" s="118"/>
    </row>
    <row r="42" spans="1:9" ht="27" thickBot="1" x14ac:dyDescent="0.3">
      <c r="A42" s="29" t="s">
        <v>61</v>
      </c>
      <c r="B42" s="93" t="s">
        <v>62</v>
      </c>
      <c r="C42" s="37" t="s">
        <v>17</v>
      </c>
      <c r="D42" s="31" t="s">
        <v>63</v>
      </c>
      <c r="E42" s="31" t="s">
        <v>52</v>
      </c>
      <c r="F42" s="31" t="s">
        <v>53</v>
      </c>
      <c r="G42" s="31" t="s">
        <v>54</v>
      </c>
      <c r="H42" s="31" t="s">
        <v>55</v>
      </c>
      <c r="I42" s="118"/>
    </row>
    <row r="43" spans="1:9" ht="13.65" customHeight="1" thickBot="1" x14ac:dyDescent="0.3">
      <c r="A43" s="116">
        <v>0.1</v>
      </c>
      <c r="B43" s="118" t="s">
        <v>64</v>
      </c>
      <c r="C43" s="36" t="s">
        <v>65</v>
      </c>
      <c r="D43" s="30">
        <v>156000</v>
      </c>
      <c r="E43" s="30">
        <v>156000</v>
      </c>
      <c r="F43" s="30">
        <v>156000</v>
      </c>
      <c r="G43" s="30">
        <v>156000</v>
      </c>
      <c r="H43" s="30">
        <v>156000</v>
      </c>
      <c r="I43" s="118"/>
    </row>
    <row r="44" spans="1:9" ht="13.8" thickBot="1" x14ac:dyDescent="0.3">
      <c r="A44" s="116"/>
      <c r="B44" s="118"/>
      <c r="C44" s="36" t="s">
        <v>13</v>
      </c>
      <c r="D44" s="53" t="s">
        <v>17</v>
      </c>
      <c r="E44" s="30" t="s">
        <v>17</v>
      </c>
      <c r="F44" s="30" t="s">
        <v>17</v>
      </c>
      <c r="G44" s="30" t="s">
        <v>17</v>
      </c>
      <c r="H44" s="30"/>
      <c r="I44" s="118"/>
    </row>
    <row r="45" spans="1:9" ht="13.5" customHeight="1" thickBot="1" x14ac:dyDescent="0.3">
      <c r="A45" s="116"/>
      <c r="B45" s="118"/>
      <c r="C45" s="120" t="s">
        <v>263</v>
      </c>
      <c r="D45" s="120"/>
      <c r="E45" s="120"/>
      <c r="F45" s="120"/>
      <c r="G45" s="120"/>
      <c r="H45" s="120"/>
      <c r="I45" s="118"/>
    </row>
    <row r="46" spans="1:9" ht="13.8" thickBot="1" x14ac:dyDescent="0.3">
      <c r="A46" s="26"/>
      <c r="B46" s="92"/>
      <c r="C46" s="35"/>
      <c r="D46" s="35"/>
      <c r="E46" s="35"/>
      <c r="F46" s="35"/>
      <c r="G46" s="35"/>
      <c r="H46" s="35"/>
      <c r="I46" s="26"/>
    </row>
    <row r="47" spans="1:9" ht="27" thickBot="1" x14ac:dyDescent="0.3">
      <c r="A47" s="29" t="s">
        <v>66</v>
      </c>
      <c r="B47" s="100" t="s">
        <v>67</v>
      </c>
      <c r="C47" s="37" t="s">
        <v>17</v>
      </c>
      <c r="D47" s="31" t="s">
        <v>51</v>
      </c>
      <c r="E47" s="31" t="s">
        <v>52</v>
      </c>
      <c r="F47" s="31" t="s">
        <v>53</v>
      </c>
      <c r="G47" s="31" t="s">
        <v>54</v>
      </c>
      <c r="H47" s="31" t="s">
        <v>55</v>
      </c>
      <c r="I47" s="111" t="s">
        <v>10</v>
      </c>
    </row>
    <row r="48" spans="1:9" ht="30" customHeight="1" thickBot="1" x14ac:dyDescent="0.3">
      <c r="A48" s="117" t="s">
        <v>68</v>
      </c>
      <c r="B48" s="147" t="s">
        <v>264</v>
      </c>
      <c r="C48" s="36" t="s">
        <v>69</v>
      </c>
      <c r="D48" s="101">
        <v>6780</v>
      </c>
      <c r="E48" s="58">
        <v>9180</v>
      </c>
      <c r="F48" s="58">
        <v>11580</v>
      </c>
      <c r="G48" s="58">
        <v>13980</v>
      </c>
      <c r="H48" s="112">
        <v>16380</v>
      </c>
      <c r="I48" s="121" t="s">
        <v>70</v>
      </c>
    </row>
    <row r="49" spans="1:9" ht="13.5" customHeight="1" thickBot="1" x14ac:dyDescent="0.3">
      <c r="A49" s="117"/>
      <c r="B49" s="147"/>
      <c r="C49" s="36" t="s">
        <v>13</v>
      </c>
      <c r="D49" s="53" t="s">
        <v>17</v>
      </c>
      <c r="E49" s="30" t="s">
        <v>17</v>
      </c>
      <c r="F49" s="30" t="s">
        <v>17</v>
      </c>
      <c r="G49" s="30" t="s">
        <v>17</v>
      </c>
      <c r="H49" s="113"/>
      <c r="I49" s="122"/>
    </row>
    <row r="50" spans="1:9" ht="13.8" thickBot="1" x14ac:dyDescent="0.3">
      <c r="A50" s="117"/>
      <c r="B50" s="147"/>
      <c r="C50" s="120" t="s">
        <v>262</v>
      </c>
      <c r="D50" s="120"/>
      <c r="E50" s="120"/>
      <c r="F50" s="120"/>
      <c r="G50" s="120"/>
      <c r="H50" s="156"/>
      <c r="I50" s="122"/>
    </row>
    <row r="51" spans="1:9" ht="27" thickBot="1" x14ac:dyDescent="0.3">
      <c r="A51" s="117"/>
      <c r="B51" s="100" t="s">
        <v>268</v>
      </c>
      <c r="C51" s="37" t="s">
        <v>17</v>
      </c>
      <c r="D51" s="31" t="s">
        <v>6</v>
      </c>
      <c r="E51" s="31" t="s">
        <v>7</v>
      </c>
      <c r="F51" s="31" t="s">
        <v>8</v>
      </c>
      <c r="G51" s="31" t="s">
        <v>9</v>
      </c>
      <c r="H51" s="104" t="s">
        <v>18</v>
      </c>
      <c r="I51" s="122"/>
    </row>
    <row r="52" spans="1:9" ht="35.25" customHeight="1" thickBot="1" x14ac:dyDescent="0.3">
      <c r="A52" s="117"/>
      <c r="B52" s="119" t="s">
        <v>72</v>
      </c>
      <c r="C52" s="36" t="s">
        <v>46</v>
      </c>
      <c r="D52" s="114" t="s">
        <v>73</v>
      </c>
      <c r="E52" s="57" t="s">
        <v>74</v>
      </c>
      <c r="F52" s="58" t="s">
        <v>75</v>
      </c>
      <c r="G52" s="58" t="s">
        <v>76</v>
      </c>
      <c r="H52" s="112" t="s">
        <v>77</v>
      </c>
      <c r="I52" s="122"/>
    </row>
    <row r="53" spans="1:9" ht="13.5" customHeight="1" thickBot="1" x14ac:dyDescent="0.3">
      <c r="A53" s="117"/>
      <c r="B53" s="119"/>
      <c r="C53" s="36" t="s">
        <v>13</v>
      </c>
      <c r="D53" s="53" t="s">
        <v>17</v>
      </c>
      <c r="E53" s="30" t="s">
        <v>17</v>
      </c>
      <c r="F53" s="30" t="s">
        <v>17</v>
      </c>
      <c r="G53" s="30" t="s">
        <v>17</v>
      </c>
      <c r="H53" s="113"/>
      <c r="I53" s="122"/>
    </row>
    <row r="54" spans="1:9" ht="13.5" customHeight="1" thickBot="1" x14ac:dyDescent="0.3">
      <c r="A54" s="117"/>
      <c r="B54" s="119"/>
      <c r="C54" s="130" t="s">
        <v>78</v>
      </c>
      <c r="D54" s="130"/>
      <c r="E54" s="130"/>
      <c r="F54" s="130"/>
      <c r="G54" s="130"/>
      <c r="H54" s="150"/>
      <c r="I54" s="122"/>
    </row>
    <row r="55" spans="1:9" ht="27" thickBot="1" x14ac:dyDescent="0.3">
      <c r="A55" s="117"/>
      <c r="B55" s="100" t="s">
        <v>71</v>
      </c>
      <c r="C55" s="37" t="s">
        <v>17</v>
      </c>
      <c r="D55" s="31" t="s">
        <v>51</v>
      </c>
      <c r="E55" s="31" t="s">
        <v>7</v>
      </c>
      <c r="F55" s="31" t="s">
        <v>8</v>
      </c>
      <c r="G55" s="31" t="s">
        <v>9</v>
      </c>
      <c r="H55" s="104" t="s">
        <v>18</v>
      </c>
      <c r="I55" s="122"/>
    </row>
    <row r="56" spans="1:9" ht="13.5" customHeight="1" thickBot="1" x14ac:dyDescent="0.3">
      <c r="A56" s="117"/>
      <c r="B56" s="157" t="s">
        <v>273</v>
      </c>
      <c r="C56" s="36" t="s">
        <v>46</v>
      </c>
      <c r="D56" s="115">
        <v>423510</v>
      </c>
      <c r="E56" s="115">
        <v>429862.65</v>
      </c>
      <c r="F56" s="115">
        <v>451355.78250000003</v>
      </c>
      <c r="G56" s="115">
        <v>464998.01102606254</v>
      </c>
      <c r="H56" s="115">
        <v>464998.01102606254</v>
      </c>
      <c r="I56" s="122"/>
    </row>
    <row r="57" spans="1:9" ht="13.5" customHeight="1" thickBot="1" x14ac:dyDescent="0.3">
      <c r="A57" s="117"/>
      <c r="B57" s="158"/>
      <c r="C57" s="36" t="s">
        <v>13</v>
      </c>
      <c r="D57" s="53" t="s">
        <v>17</v>
      </c>
      <c r="E57" s="30" t="s">
        <v>17</v>
      </c>
      <c r="F57" s="30" t="s">
        <v>17</v>
      </c>
      <c r="G57" s="30" t="s">
        <v>17</v>
      </c>
      <c r="H57" s="113"/>
      <c r="I57" s="122"/>
    </row>
    <row r="58" spans="1:9" ht="13.5" customHeight="1" thickBot="1" x14ac:dyDescent="0.3">
      <c r="A58" s="117"/>
      <c r="B58" s="158"/>
      <c r="C58" s="130" t="s">
        <v>274</v>
      </c>
      <c r="D58" s="130"/>
      <c r="E58" s="130"/>
      <c r="F58" s="130"/>
      <c r="G58" s="130"/>
      <c r="H58" s="150"/>
      <c r="I58" s="122"/>
    </row>
    <row r="59" spans="1:9" ht="48.75" customHeight="1" thickBot="1" x14ac:dyDescent="0.3">
      <c r="A59" s="117"/>
      <c r="B59" s="159"/>
      <c r="C59" s="137" t="s">
        <v>277</v>
      </c>
      <c r="D59" s="138"/>
      <c r="E59" s="138"/>
      <c r="F59" s="138"/>
      <c r="G59" s="138"/>
      <c r="H59" s="166"/>
      <c r="I59" s="122"/>
    </row>
    <row r="60" spans="1:9" ht="27" customHeight="1" thickBot="1" x14ac:dyDescent="0.3">
      <c r="A60" s="109" t="s">
        <v>61</v>
      </c>
      <c r="B60" s="108" t="s">
        <v>79</v>
      </c>
      <c r="C60" s="37" t="s">
        <v>17</v>
      </c>
      <c r="D60" s="31" t="s">
        <v>51</v>
      </c>
      <c r="E60" s="31" t="s">
        <v>52</v>
      </c>
      <c r="F60" s="31" t="s">
        <v>53</v>
      </c>
      <c r="G60" s="31" t="s">
        <v>54</v>
      </c>
      <c r="H60" s="104" t="s">
        <v>55</v>
      </c>
      <c r="I60" s="122"/>
    </row>
    <row r="61" spans="1:9" ht="13.5" customHeight="1" thickBot="1" x14ac:dyDescent="0.3">
      <c r="A61" s="148">
        <v>0.5</v>
      </c>
      <c r="B61" s="163" t="s">
        <v>265</v>
      </c>
      <c r="C61" s="107" t="s">
        <v>69</v>
      </c>
      <c r="D61" s="30">
        <v>0</v>
      </c>
      <c r="E61" s="58">
        <v>40427</v>
      </c>
      <c r="F61" s="58">
        <v>40427</v>
      </c>
      <c r="G61" s="58">
        <v>80853</v>
      </c>
      <c r="H61" s="112">
        <v>80853</v>
      </c>
      <c r="I61" s="122"/>
    </row>
    <row r="62" spans="1:9" ht="13.5" customHeight="1" thickBot="1" x14ac:dyDescent="0.3">
      <c r="A62" s="149"/>
      <c r="B62" s="164"/>
      <c r="C62" s="107" t="s">
        <v>13</v>
      </c>
      <c r="D62" s="53" t="s">
        <v>17</v>
      </c>
      <c r="E62" s="30" t="s">
        <v>17</v>
      </c>
      <c r="F62" s="30" t="s">
        <v>17</v>
      </c>
      <c r="G62" s="30" t="s">
        <v>17</v>
      </c>
      <c r="H62" s="113"/>
      <c r="I62" s="122"/>
    </row>
    <row r="63" spans="1:9" ht="13.65" customHeight="1" thickBot="1" x14ac:dyDescent="0.3">
      <c r="A63" s="149"/>
      <c r="B63" s="164"/>
      <c r="C63" s="160" t="s">
        <v>80</v>
      </c>
      <c r="D63" s="161"/>
      <c r="E63" s="161"/>
      <c r="F63" s="161"/>
      <c r="G63" s="161"/>
      <c r="H63" s="162"/>
      <c r="I63" s="122"/>
    </row>
    <row r="64" spans="1:9" ht="29.25" customHeight="1" thickBot="1" x14ac:dyDescent="0.3">
      <c r="A64" s="110"/>
      <c r="B64" s="165"/>
      <c r="C64" s="153" t="s">
        <v>266</v>
      </c>
      <c r="D64" s="154"/>
      <c r="E64" s="154"/>
      <c r="F64" s="154"/>
      <c r="G64" s="154"/>
      <c r="H64" s="155"/>
      <c r="I64" s="123"/>
    </row>
    <row r="65" spans="1:9" ht="13.8" thickBot="1" x14ac:dyDescent="0.3">
      <c r="A65" s="26"/>
      <c r="B65" s="92"/>
      <c r="C65" s="35"/>
      <c r="D65" s="35" t="s">
        <v>17</v>
      </c>
      <c r="E65" s="35" t="s">
        <v>17</v>
      </c>
      <c r="F65" s="35" t="s">
        <v>17</v>
      </c>
      <c r="G65" s="35" t="s">
        <v>17</v>
      </c>
      <c r="H65" s="35"/>
      <c r="I65" s="26" t="s">
        <v>17</v>
      </c>
    </row>
    <row r="66" spans="1:9" ht="27" thickBot="1" x14ac:dyDescent="0.3">
      <c r="A66" s="29" t="s">
        <v>81</v>
      </c>
      <c r="B66" s="93" t="s">
        <v>82</v>
      </c>
      <c r="C66" s="37" t="s">
        <v>17</v>
      </c>
      <c r="D66" s="31" t="s">
        <v>51</v>
      </c>
      <c r="E66" s="39" t="s">
        <v>52</v>
      </c>
      <c r="F66" s="39" t="s">
        <v>53</v>
      </c>
      <c r="G66" s="39" t="s">
        <v>54</v>
      </c>
      <c r="H66" s="39" t="s">
        <v>55</v>
      </c>
      <c r="I66" s="38" t="s">
        <v>10</v>
      </c>
    </row>
    <row r="67" spans="1:9" ht="13.65" customHeight="1" thickBot="1" x14ac:dyDescent="0.3">
      <c r="A67" s="141" t="s">
        <v>83</v>
      </c>
      <c r="B67" s="131" t="s">
        <v>250</v>
      </c>
      <c r="C67" s="36" t="s">
        <v>69</v>
      </c>
      <c r="D67" s="30">
        <v>0</v>
      </c>
      <c r="E67" s="54">
        <f>800+220</f>
        <v>1020</v>
      </c>
      <c r="F67" s="54">
        <f>37600+800+800+220</f>
        <v>39420</v>
      </c>
      <c r="G67" s="54">
        <f>F67+25600+1600+220</f>
        <v>66840</v>
      </c>
      <c r="H67" s="54">
        <f>G67+12800+2400+220</f>
        <v>82260</v>
      </c>
      <c r="I67" s="131" t="s">
        <v>84</v>
      </c>
    </row>
    <row r="68" spans="1:9" ht="13.8" thickBot="1" x14ac:dyDescent="0.3">
      <c r="A68" s="142"/>
      <c r="B68" s="132"/>
      <c r="C68" s="36" t="s">
        <v>13</v>
      </c>
      <c r="D68" s="53" t="s">
        <v>17</v>
      </c>
      <c r="E68" s="30" t="s">
        <v>17</v>
      </c>
      <c r="F68" s="30" t="s">
        <v>17</v>
      </c>
      <c r="G68" s="30" t="s">
        <v>17</v>
      </c>
      <c r="H68" s="30"/>
      <c r="I68" s="132"/>
    </row>
    <row r="69" spans="1:9" ht="13.5" customHeight="1" thickBot="1" x14ac:dyDescent="0.3">
      <c r="A69" s="142"/>
      <c r="B69" s="132"/>
      <c r="C69" s="150" t="s">
        <v>85</v>
      </c>
      <c r="D69" s="151"/>
      <c r="E69" s="151"/>
      <c r="F69" s="151"/>
      <c r="G69" s="151"/>
      <c r="H69" s="152"/>
      <c r="I69" s="132"/>
    </row>
    <row r="70" spans="1:9" ht="13.8" thickBot="1" x14ac:dyDescent="0.3">
      <c r="A70" s="143"/>
      <c r="B70" s="136"/>
      <c r="C70" s="133"/>
      <c r="D70" s="134"/>
      <c r="E70" s="134"/>
      <c r="F70" s="134"/>
      <c r="G70" s="135"/>
      <c r="H70" s="55"/>
      <c r="I70" s="132"/>
    </row>
    <row r="71" spans="1:9" ht="27" thickBot="1" x14ac:dyDescent="0.3">
      <c r="A71" s="29" t="s">
        <v>61</v>
      </c>
      <c r="B71" s="93" t="s">
        <v>86</v>
      </c>
      <c r="C71" s="37" t="s">
        <v>17</v>
      </c>
      <c r="D71" s="31" t="s">
        <v>51</v>
      </c>
      <c r="E71" s="39" t="s">
        <v>52</v>
      </c>
      <c r="F71" s="39" t="s">
        <v>53</v>
      </c>
      <c r="G71" s="39" t="s">
        <v>54</v>
      </c>
      <c r="H71" s="39" t="s">
        <v>55</v>
      </c>
      <c r="I71" s="132"/>
    </row>
    <row r="72" spans="1:9" ht="13.5" customHeight="1" thickBot="1" x14ac:dyDescent="0.3">
      <c r="A72" s="144">
        <v>0.1</v>
      </c>
      <c r="B72" s="131" t="s">
        <v>87</v>
      </c>
      <c r="C72" s="36" t="s">
        <v>69</v>
      </c>
      <c r="D72" s="106">
        <v>14414</v>
      </c>
      <c r="E72" s="106">
        <f>5044.9+12000</f>
        <v>17044.900000000001</v>
      </c>
      <c r="F72" s="106">
        <f>20180+(20%*20180)</f>
        <v>24216</v>
      </c>
      <c r="G72" s="106">
        <f>F72+(20%*F72)</f>
        <v>29059.200000000001</v>
      </c>
      <c r="H72" s="106">
        <f>G72+(20%*G72)</f>
        <v>34871.040000000001</v>
      </c>
      <c r="I72" s="132"/>
    </row>
    <row r="73" spans="1:9" ht="13.8" thickBot="1" x14ac:dyDescent="0.3">
      <c r="A73" s="145"/>
      <c r="B73" s="132"/>
      <c r="C73" s="36" t="s">
        <v>13</v>
      </c>
      <c r="D73" s="53" t="s">
        <v>17</v>
      </c>
      <c r="E73" s="30" t="s">
        <v>17</v>
      </c>
      <c r="F73" s="30" t="s">
        <v>17</v>
      </c>
      <c r="G73" s="30" t="s">
        <v>17</v>
      </c>
      <c r="H73" s="30"/>
      <c r="I73" s="132"/>
    </row>
    <row r="74" spans="1:9" ht="13.65" customHeight="1" thickBot="1" x14ac:dyDescent="0.3">
      <c r="A74" s="145"/>
      <c r="B74" s="132"/>
      <c r="C74" s="150" t="s">
        <v>254</v>
      </c>
      <c r="D74" s="151"/>
      <c r="E74" s="151"/>
      <c r="F74" s="151"/>
      <c r="G74" s="151"/>
      <c r="H74" s="152"/>
      <c r="I74" s="132"/>
    </row>
    <row r="75" spans="1:9" ht="43.5" customHeight="1" thickBot="1" x14ac:dyDescent="0.3">
      <c r="A75" s="146"/>
      <c r="B75" s="136"/>
      <c r="C75" s="137" t="s">
        <v>257</v>
      </c>
      <c r="D75" s="138"/>
      <c r="E75" s="138"/>
      <c r="F75" s="138"/>
      <c r="G75" s="138"/>
      <c r="H75" s="139"/>
      <c r="I75" s="132"/>
    </row>
    <row r="76" spans="1:9" ht="13.8" thickBot="1" x14ac:dyDescent="0.3">
      <c r="A76" s="26"/>
      <c r="B76" s="92"/>
      <c r="C76" s="35"/>
      <c r="D76" s="35" t="s">
        <v>17</v>
      </c>
      <c r="E76" s="35" t="s">
        <v>17</v>
      </c>
      <c r="F76" s="35" t="s">
        <v>17</v>
      </c>
      <c r="G76" s="35" t="s">
        <v>17</v>
      </c>
      <c r="H76" s="35"/>
      <c r="I76" s="26" t="s">
        <v>17</v>
      </c>
    </row>
    <row r="77" spans="1:9" ht="27" thickBot="1" x14ac:dyDescent="0.3">
      <c r="A77" s="29" t="s">
        <v>88</v>
      </c>
      <c r="B77" s="93" t="s">
        <v>89</v>
      </c>
      <c r="C77" s="37" t="s">
        <v>17</v>
      </c>
      <c r="D77" s="31" t="s">
        <v>51</v>
      </c>
      <c r="E77" s="31" t="s">
        <v>52</v>
      </c>
      <c r="F77" s="31" t="s">
        <v>53</v>
      </c>
      <c r="G77" s="31" t="s">
        <v>54</v>
      </c>
      <c r="H77" s="31" t="s">
        <v>55</v>
      </c>
      <c r="I77" s="38" t="s">
        <v>10</v>
      </c>
    </row>
    <row r="78" spans="1:9" ht="13.65" customHeight="1" thickBot="1" x14ac:dyDescent="0.3">
      <c r="A78" s="117" t="s">
        <v>90</v>
      </c>
      <c r="B78" s="118" t="s">
        <v>91</v>
      </c>
      <c r="C78" s="36" t="s">
        <v>69</v>
      </c>
      <c r="D78" s="30">
        <v>0</v>
      </c>
      <c r="E78" s="30">
        <v>50</v>
      </c>
      <c r="F78" s="98">
        <f>100+9200+70+250</f>
        <v>9620</v>
      </c>
      <c r="G78" s="98">
        <f>200+9200+120+300</f>
        <v>9820</v>
      </c>
      <c r="H78" s="98">
        <f>314+9200+120+350</f>
        <v>9984</v>
      </c>
      <c r="I78" s="118" t="s">
        <v>92</v>
      </c>
    </row>
    <row r="79" spans="1:9" ht="13.8" thickBot="1" x14ac:dyDescent="0.3">
      <c r="A79" s="117"/>
      <c r="B79" s="118"/>
      <c r="C79" s="36" t="s">
        <v>13</v>
      </c>
      <c r="D79" s="53" t="s">
        <v>17</v>
      </c>
      <c r="E79" s="30" t="s">
        <v>17</v>
      </c>
      <c r="F79" s="30" t="s">
        <v>17</v>
      </c>
      <c r="G79" s="30" t="s">
        <v>17</v>
      </c>
      <c r="H79" s="30"/>
      <c r="I79" s="118"/>
    </row>
    <row r="80" spans="1:9" ht="13.65" customHeight="1" thickBot="1" x14ac:dyDescent="0.3">
      <c r="A80" s="117"/>
      <c r="B80" s="118"/>
      <c r="C80" s="130" t="s">
        <v>93</v>
      </c>
      <c r="D80" s="130"/>
      <c r="E80" s="130"/>
      <c r="F80" s="130"/>
      <c r="G80" s="130"/>
      <c r="H80" s="130"/>
      <c r="I80" s="118"/>
    </row>
    <row r="81" spans="1:9" ht="50.25" customHeight="1" thickBot="1" x14ac:dyDescent="0.3">
      <c r="A81" s="117"/>
      <c r="B81" s="118"/>
      <c r="C81" s="118" t="s">
        <v>258</v>
      </c>
      <c r="D81" s="118"/>
      <c r="E81" s="118"/>
      <c r="F81" s="118"/>
      <c r="G81" s="118"/>
      <c r="H81" s="118"/>
      <c r="I81" s="118"/>
    </row>
    <row r="82" spans="1:9" ht="27" thickBot="1" x14ac:dyDescent="0.3">
      <c r="A82" s="29" t="s">
        <v>61</v>
      </c>
      <c r="B82" s="93" t="s">
        <v>94</v>
      </c>
      <c r="C82" s="37" t="s">
        <v>17</v>
      </c>
      <c r="D82" s="31" t="s">
        <v>51</v>
      </c>
      <c r="E82" s="31" t="s">
        <v>52</v>
      </c>
      <c r="F82" s="31" t="s">
        <v>53</v>
      </c>
      <c r="G82" s="31" t="s">
        <v>54</v>
      </c>
      <c r="H82" s="31" t="s">
        <v>55</v>
      </c>
      <c r="I82" s="118"/>
    </row>
    <row r="83" spans="1:9" ht="13.8" thickBot="1" x14ac:dyDescent="0.3">
      <c r="A83" s="116">
        <v>0.2</v>
      </c>
      <c r="B83" s="118" t="s">
        <v>95</v>
      </c>
      <c r="C83" s="36" t="s">
        <v>11</v>
      </c>
      <c r="D83" s="30">
        <v>0</v>
      </c>
      <c r="E83" s="103" t="s">
        <v>96</v>
      </c>
      <c r="F83" s="97" t="s">
        <v>97</v>
      </c>
      <c r="G83" s="97" t="s">
        <v>98</v>
      </c>
      <c r="H83" s="97" t="s">
        <v>99</v>
      </c>
      <c r="I83" s="118"/>
    </row>
    <row r="84" spans="1:9" ht="13.8" thickBot="1" x14ac:dyDescent="0.3">
      <c r="A84" s="116"/>
      <c r="B84" s="118"/>
      <c r="C84" s="36" t="s">
        <v>13</v>
      </c>
      <c r="D84" s="53" t="s">
        <v>17</v>
      </c>
      <c r="E84" s="30" t="s">
        <v>17</v>
      </c>
      <c r="F84" s="30" t="s">
        <v>17</v>
      </c>
      <c r="G84" s="30" t="s">
        <v>17</v>
      </c>
      <c r="H84" s="30"/>
      <c r="I84" s="118"/>
    </row>
    <row r="85" spans="1:9" ht="13.65" customHeight="1" thickBot="1" x14ac:dyDescent="0.3">
      <c r="A85" s="116"/>
      <c r="B85" s="118"/>
      <c r="C85" s="130" t="s">
        <v>100</v>
      </c>
      <c r="D85" s="130"/>
      <c r="E85" s="130"/>
      <c r="F85" s="130"/>
      <c r="G85" s="130"/>
      <c r="H85" s="130"/>
      <c r="I85" s="118"/>
    </row>
    <row r="86" spans="1:9" ht="60.75" customHeight="1" thickBot="1" x14ac:dyDescent="0.3">
      <c r="A86" s="116"/>
      <c r="B86" s="118"/>
      <c r="C86" s="118" t="s">
        <v>259</v>
      </c>
      <c r="D86" s="118"/>
      <c r="E86" s="118"/>
      <c r="F86" s="118"/>
      <c r="G86" s="118"/>
      <c r="H86" s="118"/>
      <c r="I86" s="118"/>
    </row>
    <row r="87" spans="1:9" ht="24" customHeight="1" thickBot="1" x14ac:dyDescent="0.3">
      <c r="A87" s="28"/>
      <c r="B87" s="94"/>
      <c r="C87" s="102"/>
      <c r="D87" s="102"/>
      <c r="E87" s="102"/>
      <c r="F87" s="102"/>
      <c r="G87" s="102"/>
      <c r="H87" s="55"/>
      <c r="I87" s="95"/>
    </row>
    <row r="88" spans="1:9" ht="27" thickBot="1" x14ac:dyDescent="0.3">
      <c r="A88" s="29" t="s">
        <v>101</v>
      </c>
      <c r="B88" s="93" t="s">
        <v>102</v>
      </c>
      <c r="C88" s="37" t="s">
        <v>17</v>
      </c>
      <c r="D88" s="31" t="s">
        <v>51</v>
      </c>
      <c r="E88" s="31" t="s">
        <v>52</v>
      </c>
      <c r="F88" s="31" t="s">
        <v>53</v>
      </c>
      <c r="G88" s="31" t="s">
        <v>54</v>
      </c>
      <c r="H88" s="31" t="s">
        <v>55</v>
      </c>
      <c r="I88" s="38" t="s">
        <v>10</v>
      </c>
    </row>
    <row r="89" spans="1:9" ht="13.65" customHeight="1" thickBot="1" x14ac:dyDescent="0.3">
      <c r="A89" s="117" t="s">
        <v>103</v>
      </c>
      <c r="B89" s="118" t="s">
        <v>105</v>
      </c>
      <c r="C89" s="36" t="s">
        <v>69</v>
      </c>
      <c r="D89" s="56">
        <v>0</v>
      </c>
      <c r="E89" s="58">
        <v>12</v>
      </c>
      <c r="F89" s="58">
        <v>32</v>
      </c>
      <c r="G89" s="58">
        <v>50</v>
      </c>
      <c r="H89" s="58">
        <v>69</v>
      </c>
      <c r="I89" s="118"/>
    </row>
    <row r="90" spans="1:9" ht="13.8" thickBot="1" x14ac:dyDescent="0.3">
      <c r="A90" s="117"/>
      <c r="B90" s="118"/>
      <c r="C90" s="36" t="s">
        <v>13</v>
      </c>
      <c r="D90" s="53"/>
      <c r="E90" s="30"/>
      <c r="F90" s="30"/>
      <c r="G90" s="30"/>
      <c r="H90" s="30"/>
      <c r="I90" s="118"/>
    </row>
    <row r="91" spans="1:9" ht="13.65" customHeight="1" thickBot="1" x14ac:dyDescent="0.3">
      <c r="A91" s="117"/>
      <c r="B91" s="118"/>
      <c r="C91" s="130" t="s">
        <v>255</v>
      </c>
      <c r="D91" s="130"/>
      <c r="E91" s="130"/>
      <c r="F91" s="130"/>
      <c r="G91" s="130"/>
      <c r="H91" s="130"/>
      <c r="I91" s="118"/>
    </row>
    <row r="92" spans="1:9" ht="13.8" thickBot="1" x14ac:dyDescent="0.3">
      <c r="A92" s="117"/>
      <c r="B92" s="118"/>
      <c r="C92" s="119"/>
      <c r="D92" s="119"/>
      <c r="E92" s="119"/>
      <c r="F92" s="119"/>
      <c r="G92" s="119"/>
      <c r="H92" s="30"/>
      <c r="I92" s="118"/>
    </row>
    <row r="93" spans="1:9" ht="27" thickBot="1" x14ac:dyDescent="0.3">
      <c r="A93" s="29" t="s">
        <v>61</v>
      </c>
      <c r="B93" s="93" t="s">
        <v>104</v>
      </c>
      <c r="C93" s="37"/>
      <c r="D93" s="31" t="s">
        <v>51</v>
      </c>
      <c r="E93" s="31" t="s">
        <v>52</v>
      </c>
      <c r="F93" s="31" t="s">
        <v>53</v>
      </c>
      <c r="G93" s="31" t="s">
        <v>54</v>
      </c>
      <c r="H93" s="31" t="s">
        <v>55</v>
      </c>
      <c r="I93" s="118"/>
    </row>
    <row r="94" spans="1:9" ht="13.8" thickBot="1" x14ac:dyDescent="0.3">
      <c r="A94" s="116">
        <v>0.1</v>
      </c>
      <c r="B94" s="118" t="s">
        <v>106</v>
      </c>
      <c r="C94" s="36" t="s">
        <v>11</v>
      </c>
      <c r="D94" s="56">
        <v>0</v>
      </c>
      <c r="E94" s="88">
        <v>0.8</v>
      </c>
      <c r="F94" s="88">
        <v>0.9</v>
      </c>
      <c r="G94" s="88">
        <v>0.9</v>
      </c>
      <c r="H94" s="88">
        <v>1</v>
      </c>
      <c r="I94" s="118"/>
    </row>
    <row r="95" spans="1:9" ht="13.8" thickBot="1" x14ac:dyDescent="0.3">
      <c r="A95" s="116"/>
      <c r="B95" s="118"/>
      <c r="C95" s="36" t="s">
        <v>13</v>
      </c>
      <c r="D95" s="53"/>
      <c r="E95" s="30"/>
      <c r="F95" s="30"/>
      <c r="G95" s="30"/>
      <c r="H95" s="30"/>
      <c r="I95" s="118"/>
    </row>
    <row r="96" spans="1:9" ht="13.65" customHeight="1" thickBot="1" x14ac:dyDescent="0.3">
      <c r="A96" s="116"/>
      <c r="B96" s="118"/>
      <c r="C96" s="130" t="s">
        <v>107</v>
      </c>
      <c r="D96" s="130"/>
      <c r="E96" s="130"/>
      <c r="F96" s="130"/>
      <c r="G96" s="130"/>
      <c r="H96" s="130"/>
      <c r="I96" s="118"/>
    </row>
    <row r="97" spans="1:9" ht="39" customHeight="1" thickBot="1" x14ac:dyDescent="0.3">
      <c r="A97" s="116"/>
      <c r="B97" s="118"/>
      <c r="C97" s="137" t="s">
        <v>279</v>
      </c>
      <c r="D97" s="138"/>
      <c r="E97" s="138"/>
      <c r="F97" s="138"/>
      <c r="G97" s="138"/>
      <c r="H97" s="139"/>
      <c r="I97" s="118"/>
    </row>
    <row r="98" spans="1:9" x14ac:dyDescent="0.25">
      <c r="B98" s="92"/>
      <c r="C98" s="35"/>
      <c r="D98" s="35" t="s">
        <v>17</v>
      </c>
      <c r="E98" s="35" t="s">
        <v>17</v>
      </c>
      <c r="F98" s="35" t="s">
        <v>17</v>
      </c>
      <c r="G98" s="35" t="s">
        <v>17</v>
      </c>
      <c r="H98" s="35"/>
      <c r="I98" s="26" t="s">
        <v>17</v>
      </c>
    </row>
    <row r="99" spans="1:9" x14ac:dyDescent="0.25">
      <c r="C99" s="90"/>
      <c r="D99" s="90"/>
      <c r="E99" s="90"/>
    </row>
    <row r="100" spans="1:9" x14ac:dyDescent="0.25">
      <c r="D100" s="90"/>
    </row>
    <row r="101" spans="1:9" x14ac:dyDescent="0.25">
      <c r="D101" s="90"/>
    </row>
    <row r="102" spans="1:9" x14ac:dyDescent="0.25">
      <c r="D102" s="90"/>
    </row>
    <row r="103" spans="1:9" x14ac:dyDescent="0.25">
      <c r="D103" s="90"/>
    </row>
    <row r="104" spans="1:9" x14ac:dyDescent="0.25">
      <c r="D104" s="90"/>
    </row>
    <row r="105" spans="1:9" x14ac:dyDescent="0.25">
      <c r="D105" s="90"/>
    </row>
    <row r="106" spans="1:9" x14ac:dyDescent="0.25">
      <c r="D106" s="90"/>
    </row>
    <row r="107" spans="1:9" x14ac:dyDescent="0.25">
      <c r="D107" s="90"/>
    </row>
    <row r="108" spans="1:9" x14ac:dyDescent="0.25">
      <c r="D108" s="90"/>
    </row>
    <row r="109" spans="1:9" x14ac:dyDescent="0.25">
      <c r="D109" s="90"/>
    </row>
    <row r="110" spans="1:9" x14ac:dyDescent="0.25">
      <c r="D110" s="90"/>
    </row>
    <row r="111" spans="1:9" x14ac:dyDescent="0.25">
      <c r="D111" s="90"/>
    </row>
    <row r="112" spans="1:9" x14ac:dyDescent="0.25">
      <c r="D112" s="90"/>
    </row>
    <row r="113" spans="4:4" x14ac:dyDescent="0.25">
      <c r="D113" s="90"/>
    </row>
    <row r="114" spans="4:4" x14ac:dyDescent="0.25">
      <c r="D114" s="90"/>
    </row>
    <row r="115" spans="4:4" x14ac:dyDescent="0.25">
      <c r="D115" s="90"/>
    </row>
    <row r="116" spans="4:4" x14ac:dyDescent="0.25">
      <c r="D116" s="90"/>
    </row>
    <row r="117" spans="4:4" x14ac:dyDescent="0.25">
      <c r="D117" s="90"/>
    </row>
    <row r="118" spans="4:4" x14ac:dyDescent="0.25">
      <c r="D118" s="90"/>
    </row>
    <row r="119" spans="4:4" x14ac:dyDescent="0.25">
      <c r="D119" s="90"/>
    </row>
    <row r="120" spans="4:4" x14ac:dyDescent="0.25">
      <c r="D120" s="90"/>
    </row>
    <row r="121" spans="4:4" x14ac:dyDescent="0.25">
      <c r="D121" s="90"/>
    </row>
    <row r="122" spans="4:4" x14ac:dyDescent="0.25">
      <c r="D122" s="90"/>
    </row>
  </sheetData>
  <mergeCells count="72">
    <mergeCell ref="B52:B54"/>
    <mergeCell ref="B61:B64"/>
    <mergeCell ref="C59:H59"/>
    <mergeCell ref="C97:H97"/>
    <mergeCell ref="B56:B59"/>
    <mergeCell ref="C58:H58"/>
    <mergeCell ref="C85:H85"/>
    <mergeCell ref="B78:B81"/>
    <mergeCell ref="C63:H63"/>
    <mergeCell ref="A6:A8"/>
    <mergeCell ref="B83:B86"/>
    <mergeCell ref="A67:A70"/>
    <mergeCell ref="A72:A75"/>
    <mergeCell ref="C81:H81"/>
    <mergeCell ref="A78:A81"/>
    <mergeCell ref="A83:A86"/>
    <mergeCell ref="B48:B50"/>
    <mergeCell ref="A61:A63"/>
    <mergeCell ref="C69:H69"/>
    <mergeCell ref="C74:H74"/>
    <mergeCell ref="C80:H80"/>
    <mergeCell ref="B25:B27"/>
    <mergeCell ref="C64:H64"/>
    <mergeCell ref="C50:H50"/>
    <mergeCell ref="C54:H54"/>
    <mergeCell ref="I78:I86"/>
    <mergeCell ref="I67:I75"/>
    <mergeCell ref="C70:G70"/>
    <mergeCell ref="A30:A32"/>
    <mergeCell ref="A35:A41"/>
    <mergeCell ref="B35:B37"/>
    <mergeCell ref="B39:B41"/>
    <mergeCell ref="C37:H37"/>
    <mergeCell ref="C41:H41"/>
    <mergeCell ref="B72:B75"/>
    <mergeCell ref="B67:B70"/>
    <mergeCell ref="C75:H75"/>
    <mergeCell ref="C86:H86"/>
    <mergeCell ref="A43:A45"/>
    <mergeCell ref="B43:B45"/>
    <mergeCell ref="A48:A59"/>
    <mergeCell ref="B89:B92"/>
    <mergeCell ref="C91:H91"/>
    <mergeCell ref="C92:G92"/>
    <mergeCell ref="B94:B97"/>
    <mergeCell ref="C96:H96"/>
    <mergeCell ref="B4:I4"/>
    <mergeCell ref="I35:I45"/>
    <mergeCell ref="C45:H45"/>
    <mergeCell ref="C27:H27"/>
    <mergeCell ref="I30:I32"/>
    <mergeCell ref="C32:H32"/>
    <mergeCell ref="I21:I27"/>
    <mergeCell ref="C8:H8"/>
    <mergeCell ref="I6:I8"/>
    <mergeCell ref="B6:B8"/>
    <mergeCell ref="A94:A97"/>
    <mergeCell ref="A89:A92"/>
    <mergeCell ref="I11:I18"/>
    <mergeCell ref="D14:E14"/>
    <mergeCell ref="F14:G14"/>
    <mergeCell ref="B30:B32"/>
    <mergeCell ref="A11:A18"/>
    <mergeCell ref="B11:B14"/>
    <mergeCell ref="C13:H13"/>
    <mergeCell ref="B16:B18"/>
    <mergeCell ref="C18:H18"/>
    <mergeCell ref="A21:A27"/>
    <mergeCell ref="B21:B23"/>
    <mergeCell ref="C23:H23"/>
    <mergeCell ref="I48:I64"/>
    <mergeCell ref="I89:I97"/>
  </mergeCells>
  <phoneticPr fontId="0" type="noConversion"/>
  <hyperlinks>
    <hyperlink ref="A1" location="'Guidance Notes'!A1" display="Please refer to the Guidance Notes tab for advice on completing the various fields in the logframe." xr:uid="{D5F07A34-457F-416E-A940-3A09CC24A05C}"/>
    <hyperlink ref="A2" r:id="rId1" xr:uid="{D50FCE6F-2861-492D-9152-3E3D72DD98E1}"/>
  </hyperlinks>
  <pageMargins left="0.74803149606299213" right="0.74803149606299213" top="0.98425196850393704" bottom="0.98425196850393704" header="0.51181102362204722" footer="0.51181102362204722"/>
  <pageSetup paperSize="8" scale="69" fitToHeight="0" orientation="landscape" r:id="rId2"/>
  <headerFooter alignWithMargins="0">
    <oddHeader>&amp;L&amp;"Calibri"&amp;10&amp;K000000OFFICIAL&amp;1#</oddHeader>
    <oddFooter>&amp;LUpdated January 2011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4"/>
  <sheetViews>
    <sheetView workbookViewId="0">
      <selection activeCell="B7" sqref="B7"/>
    </sheetView>
  </sheetViews>
  <sheetFormatPr defaultRowHeight="13.2" x14ac:dyDescent="0.25"/>
  <cols>
    <col min="1" max="1" width="5.109375" style="1" customWidth="1"/>
    <col min="2" max="2" width="23.44140625" style="1" customWidth="1"/>
    <col min="3" max="3" width="57.5546875" style="3" customWidth="1"/>
    <col min="4" max="5" width="16.88671875" customWidth="1"/>
  </cols>
  <sheetData>
    <row r="1" spans="1:5" ht="25.5" customHeight="1" x14ac:dyDescent="0.25">
      <c r="A1" s="167" t="s">
        <v>167</v>
      </c>
      <c r="B1" s="167"/>
      <c r="C1" s="167"/>
      <c r="D1" s="167"/>
      <c r="E1" s="167"/>
    </row>
    <row r="2" spans="1:5" x14ac:dyDescent="0.25">
      <c r="A2"/>
      <c r="B2"/>
    </row>
    <row r="3" spans="1:5" x14ac:dyDescent="0.25">
      <c r="A3" s="5" t="s">
        <v>168</v>
      </c>
      <c r="B3" s="6" t="s">
        <v>169</v>
      </c>
      <c r="C3" s="7" t="s">
        <v>170</v>
      </c>
      <c r="D3" s="6" t="s">
        <v>171</v>
      </c>
      <c r="E3" s="6" t="s">
        <v>172</v>
      </c>
    </row>
    <row r="4" spans="1:5" s="2" customFormat="1" ht="39.6" x14ac:dyDescent="0.25">
      <c r="A4" s="8" t="s">
        <v>173</v>
      </c>
      <c r="B4" s="9" t="s">
        <v>174</v>
      </c>
      <c r="C4" s="10" t="s">
        <v>175</v>
      </c>
      <c r="D4" s="9" t="s">
        <v>176</v>
      </c>
      <c r="E4" s="11">
        <v>44562</v>
      </c>
    </row>
    <row r="5" spans="1:5" x14ac:dyDescent="0.25">
      <c r="A5" s="12">
        <v>1</v>
      </c>
      <c r="B5" s="13"/>
      <c r="C5" s="14"/>
      <c r="D5" s="13" t="s">
        <v>17</v>
      </c>
      <c r="E5" s="96"/>
    </row>
    <row r="6" spans="1:5" x14ac:dyDescent="0.25">
      <c r="A6" s="12">
        <v>2</v>
      </c>
      <c r="B6" s="13" t="s">
        <v>17</v>
      </c>
      <c r="C6" s="14" t="s">
        <v>17</v>
      </c>
      <c r="D6" s="13" t="s">
        <v>17</v>
      </c>
      <c r="E6" s="13" t="s">
        <v>17</v>
      </c>
    </row>
    <row r="7" spans="1:5" x14ac:dyDescent="0.25">
      <c r="A7" s="12">
        <v>3</v>
      </c>
      <c r="B7" s="13" t="s">
        <v>17</v>
      </c>
      <c r="C7" s="14" t="s">
        <v>17</v>
      </c>
      <c r="D7" s="13" t="s">
        <v>17</v>
      </c>
      <c r="E7" s="13" t="s">
        <v>17</v>
      </c>
    </row>
    <row r="8" spans="1:5" x14ac:dyDescent="0.25">
      <c r="A8" s="12">
        <v>4</v>
      </c>
      <c r="B8" s="13" t="s">
        <v>17</v>
      </c>
      <c r="C8" s="14" t="s">
        <v>17</v>
      </c>
      <c r="D8" s="13" t="s">
        <v>17</v>
      </c>
      <c r="E8" s="13" t="s">
        <v>17</v>
      </c>
    </row>
    <row r="9" spans="1:5" x14ac:dyDescent="0.25">
      <c r="A9" s="12">
        <v>5</v>
      </c>
      <c r="B9" s="13" t="s">
        <v>17</v>
      </c>
      <c r="C9" s="14" t="s">
        <v>17</v>
      </c>
      <c r="D9" s="13" t="s">
        <v>17</v>
      </c>
      <c r="E9" s="13" t="s">
        <v>17</v>
      </c>
    </row>
    <row r="10" spans="1:5" x14ac:dyDescent="0.25">
      <c r="A10" s="12">
        <v>6</v>
      </c>
      <c r="B10" s="13" t="s">
        <v>17</v>
      </c>
      <c r="C10" s="14" t="s">
        <v>17</v>
      </c>
      <c r="D10" s="13" t="s">
        <v>17</v>
      </c>
      <c r="E10" s="13" t="s">
        <v>17</v>
      </c>
    </row>
    <row r="11" spans="1:5" x14ac:dyDescent="0.25">
      <c r="A11" s="12">
        <v>7</v>
      </c>
      <c r="B11" s="13" t="s">
        <v>17</v>
      </c>
      <c r="C11" s="14" t="s">
        <v>17</v>
      </c>
      <c r="D11" s="13" t="s">
        <v>17</v>
      </c>
      <c r="E11" s="13" t="s">
        <v>17</v>
      </c>
    </row>
    <row r="12" spans="1:5" x14ac:dyDescent="0.25">
      <c r="A12" s="12">
        <v>8</v>
      </c>
      <c r="B12" s="13" t="s">
        <v>17</v>
      </c>
      <c r="C12" s="14" t="s">
        <v>17</v>
      </c>
      <c r="D12" s="13" t="s">
        <v>17</v>
      </c>
      <c r="E12" s="13" t="s">
        <v>17</v>
      </c>
    </row>
    <row r="13" spans="1:5" x14ac:dyDescent="0.25">
      <c r="A13" s="12">
        <v>9</v>
      </c>
      <c r="B13" s="13" t="s">
        <v>17</v>
      </c>
      <c r="C13" s="14" t="s">
        <v>17</v>
      </c>
      <c r="D13" s="13" t="s">
        <v>17</v>
      </c>
      <c r="E13" s="13" t="s">
        <v>17</v>
      </c>
    </row>
    <row r="14" spans="1:5" x14ac:dyDescent="0.25">
      <c r="A14" s="12">
        <v>10</v>
      </c>
      <c r="B14" s="13" t="s">
        <v>17</v>
      </c>
      <c r="C14" s="14" t="s">
        <v>17</v>
      </c>
      <c r="D14" s="13" t="s">
        <v>17</v>
      </c>
      <c r="E14" s="13" t="s">
        <v>17</v>
      </c>
    </row>
  </sheetData>
  <mergeCells count="1">
    <mergeCell ref="A1:E1"/>
  </mergeCells>
  <pageMargins left="0.7" right="0.7" top="0.75" bottom="0.75" header="0.3" footer="0.3"/>
  <pageSetup paperSize="9" orientation="portrait" r:id="rId1"/>
  <headerFooter>
    <oddHeader>&amp;L&amp;"Calibri"&amp;10&amp;K000000OFFICIAL&amp;1#</oddHead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AA768A-690C-4FEB-80A9-15A6B1093204}">
  <sheetPr>
    <pageSetUpPr fitToPage="1"/>
  </sheetPr>
  <dimension ref="A1:I73"/>
  <sheetViews>
    <sheetView zoomScaleNormal="100" workbookViewId="0">
      <selection activeCell="B40" sqref="B40:B43"/>
    </sheetView>
  </sheetViews>
  <sheetFormatPr defaultColWidth="9.109375" defaultRowHeight="13.2" x14ac:dyDescent="0.25"/>
  <cols>
    <col min="1" max="1" width="49" customWidth="1"/>
    <col min="2" max="2" width="42.5546875" customWidth="1"/>
    <col min="3" max="3" width="20.88671875" style="40" customWidth="1"/>
    <col min="4" max="4" width="20.88671875" style="1" customWidth="1"/>
    <col min="5" max="5" width="23.109375" style="1" customWidth="1"/>
    <col min="6" max="8" width="20.88671875" style="1" customWidth="1"/>
    <col min="9" max="9" width="29.109375" customWidth="1"/>
  </cols>
  <sheetData>
    <row r="1" spans="1:9" x14ac:dyDescent="0.25">
      <c r="A1" s="41"/>
      <c r="B1" s="4"/>
    </row>
    <row r="2" spans="1:9" x14ac:dyDescent="0.25">
      <c r="A2" s="41"/>
      <c r="B2" s="4"/>
    </row>
    <row r="3" spans="1:9" ht="13.8" thickBot="1" x14ac:dyDescent="0.3"/>
    <row r="4" spans="1:9" ht="13.5" customHeight="1" x14ac:dyDescent="0.25">
      <c r="A4" s="27" t="s">
        <v>2</v>
      </c>
      <c r="B4" s="196" t="s">
        <v>17</v>
      </c>
      <c r="C4" s="196"/>
      <c r="D4" s="196"/>
      <c r="E4" s="196"/>
      <c r="F4" s="196"/>
      <c r="G4" s="196"/>
      <c r="H4" s="196"/>
    </row>
    <row r="5" spans="1:9" x14ac:dyDescent="0.25">
      <c r="A5" s="26"/>
      <c r="B5" s="26"/>
      <c r="C5" s="35"/>
      <c r="D5" s="26"/>
      <c r="E5" s="26"/>
      <c r="F5" s="26"/>
      <c r="G5" s="26"/>
      <c r="H5" s="26"/>
    </row>
    <row r="6" spans="1:9" ht="26.4" x14ac:dyDescent="0.25">
      <c r="A6" s="29" t="s">
        <v>108</v>
      </c>
      <c r="B6" s="27" t="s">
        <v>109</v>
      </c>
      <c r="C6" s="36" t="s">
        <v>17</v>
      </c>
      <c r="D6" s="69" t="s">
        <v>110</v>
      </c>
      <c r="E6" s="69" t="s">
        <v>111</v>
      </c>
      <c r="F6" s="69" t="s">
        <v>112</v>
      </c>
      <c r="G6" s="69" t="s">
        <v>113</v>
      </c>
      <c r="H6" s="69" t="s">
        <v>18</v>
      </c>
      <c r="I6" s="70" t="s">
        <v>114</v>
      </c>
    </row>
    <row r="7" spans="1:9" ht="17.25" customHeight="1" x14ac:dyDescent="0.25">
      <c r="A7" s="175" t="s">
        <v>115</v>
      </c>
      <c r="B7" s="175" t="s">
        <v>116</v>
      </c>
      <c r="C7" s="36" t="s">
        <v>11</v>
      </c>
      <c r="D7" s="42">
        <v>0</v>
      </c>
      <c r="E7" s="42"/>
      <c r="F7" s="71"/>
      <c r="G7" s="71"/>
      <c r="H7" s="72"/>
      <c r="I7" s="178" t="s">
        <v>117</v>
      </c>
    </row>
    <row r="8" spans="1:9" ht="13.5" customHeight="1" x14ac:dyDescent="0.25">
      <c r="A8" s="175"/>
      <c r="B8" s="175"/>
      <c r="C8" s="73" t="s">
        <v>13</v>
      </c>
      <c r="D8" s="60" t="s">
        <v>17</v>
      </c>
      <c r="E8" s="61" t="s">
        <v>17</v>
      </c>
      <c r="F8" s="61" t="s">
        <v>17</v>
      </c>
      <c r="G8" s="61" t="s">
        <v>17</v>
      </c>
      <c r="H8" s="62"/>
      <c r="I8" s="179"/>
    </row>
    <row r="9" spans="1:9" ht="13.5" customHeight="1" x14ac:dyDescent="0.25">
      <c r="A9" s="175"/>
      <c r="B9" s="197"/>
      <c r="C9" s="199"/>
      <c r="D9" s="200"/>
      <c r="E9" s="200"/>
      <c r="F9" s="200"/>
      <c r="G9" s="200"/>
      <c r="H9" s="201"/>
      <c r="I9" s="198"/>
    </row>
    <row r="10" spans="1:9" x14ac:dyDescent="0.25">
      <c r="A10" s="175"/>
      <c r="B10" s="175"/>
      <c r="C10" s="202" t="s">
        <v>17</v>
      </c>
      <c r="D10" s="202"/>
      <c r="E10" s="202"/>
      <c r="F10" s="202"/>
      <c r="G10" s="202"/>
      <c r="H10" s="63"/>
      <c r="I10" s="180"/>
    </row>
    <row r="11" spans="1:9" x14ac:dyDescent="0.25">
      <c r="A11" s="26"/>
      <c r="B11" s="26"/>
      <c r="C11" s="35"/>
      <c r="D11" s="74"/>
      <c r="E11" s="74"/>
      <c r="F11" s="74"/>
      <c r="G11" s="74"/>
      <c r="H11" s="74"/>
    </row>
    <row r="12" spans="1:9" ht="26.4" x14ac:dyDescent="0.25">
      <c r="A12" s="29" t="s">
        <v>118</v>
      </c>
      <c r="B12" s="75" t="s">
        <v>119</v>
      </c>
      <c r="C12" s="32" t="s">
        <v>17</v>
      </c>
      <c r="D12" s="76" t="s">
        <v>51</v>
      </c>
      <c r="E12" s="76" t="s">
        <v>111</v>
      </c>
      <c r="F12" s="76" t="s">
        <v>112</v>
      </c>
      <c r="G12" s="76" t="s">
        <v>113</v>
      </c>
      <c r="H12" s="76" t="s">
        <v>18</v>
      </c>
      <c r="I12" s="70" t="s">
        <v>114</v>
      </c>
    </row>
    <row r="13" spans="1:9" ht="13.5" customHeight="1" x14ac:dyDescent="0.25">
      <c r="A13" s="168" t="s">
        <v>120</v>
      </c>
      <c r="B13" s="171" t="s">
        <v>121</v>
      </c>
      <c r="C13" s="33" t="s">
        <v>11</v>
      </c>
      <c r="D13" s="77"/>
      <c r="E13" s="48"/>
      <c r="F13" s="48"/>
      <c r="G13" s="48"/>
      <c r="H13" s="49"/>
      <c r="I13" s="178"/>
    </row>
    <row r="14" spans="1:9" ht="13.5" customHeight="1" x14ac:dyDescent="0.25">
      <c r="A14" s="169"/>
      <c r="B14" s="172"/>
      <c r="C14" s="78" t="s">
        <v>13</v>
      </c>
      <c r="D14" s="50" t="s">
        <v>17</v>
      </c>
      <c r="E14" s="51" t="s">
        <v>17</v>
      </c>
      <c r="F14" s="51" t="s">
        <v>17</v>
      </c>
      <c r="G14" s="51" t="s">
        <v>17</v>
      </c>
      <c r="H14" s="52"/>
      <c r="I14" s="179"/>
    </row>
    <row r="15" spans="1:9" ht="13.5" customHeight="1" x14ac:dyDescent="0.25">
      <c r="A15" s="169"/>
      <c r="B15" s="173"/>
      <c r="C15" s="203" t="s">
        <v>122</v>
      </c>
      <c r="D15" s="204"/>
      <c r="E15" s="204"/>
      <c r="F15" s="204"/>
      <c r="G15" s="204"/>
      <c r="H15" s="204"/>
      <c r="I15" s="179"/>
    </row>
    <row r="16" spans="1:9" ht="25.5" customHeight="1" x14ac:dyDescent="0.25">
      <c r="A16" s="169"/>
      <c r="B16" s="75" t="s">
        <v>123</v>
      </c>
      <c r="C16" s="37" t="s">
        <v>17</v>
      </c>
      <c r="D16" s="69" t="s">
        <v>6</v>
      </c>
      <c r="E16" s="69" t="s">
        <v>111</v>
      </c>
      <c r="F16" s="69" t="s">
        <v>112</v>
      </c>
      <c r="G16" s="69" t="s">
        <v>113</v>
      </c>
      <c r="H16" s="79" t="s">
        <v>18</v>
      </c>
      <c r="I16" s="179"/>
    </row>
    <row r="17" spans="1:9" ht="13.5" customHeight="1" x14ac:dyDescent="0.25">
      <c r="A17" s="169"/>
      <c r="B17" s="171" t="s">
        <v>124</v>
      </c>
      <c r="C17" s="36" t="s">
        <v>11</v>
      </c>
      <c r="D17" s="42">
        <v>0</v>
      </c>
      <c r="E17" s="80"/>
      <c r="F17" s="80"/>
      <c r="G17" s="80"/>
      <c r="H17" s="81"/>
      <c r="I17" s="179"/>
    </row>
    <row r="18" spans="1:9" ht="13.5" customHeight="1" x14ac:dyDescent="0.25">
      <c r="A18" s="169"/>
      <c r="B18" s="173"/>
      <c r="C18" s="36" t="s">
        <v>13</v>
      </c>
      <c r="D18" s="43" t="s">
        <v>17</v>
      </c>
      <c r="E18" s="42" t="s">
        <v>17</v>
      </c>
      <c r="F18" s="42" t="s">
        <v>17</v>
      </c>
      <c r="G18" s="42" t="s">
        <v>17</v>
      </c>
      <c r="H18" s="45"/>
      <c r="I18" s="179"/>
    </row>
    <row r="19" spans="1:9" ht="13.5" customHeight="1" x14ac:dyDescent="0.25">
      <c r="A19" s="169"/>
      <c r="B19" s="173"/>
      <c r="C19" s="181" t="s">
        <v>125</v>
      </c>
      <c r="D19" s="181"/>
      <c r="E19" s="181"/>
      <c r="F19" s="181"/>
      <c r="G19" s="181"/>
      <c r="H19" s="182"/>
      <c r="I19" s="179"/>
    </row>
    <row r="20" spans="1:9" ht="13.5" customHeight="1" x14ac:dyDescent="0.25">
      <c r="A20" s="169"/>
      <c r="B20" s="205"/>
      <c r="C20" s="206" t="s">
        <v>17</v>
      </c>
      <c r="D20" s="206"/>
      <c r="E20" s="206"/>
      <c r="F20" s="206"/>
      <c r="G20" s="206"/>
      <c r="H20" s="47"/>
      <c r="I20" s="180"/>
    </row>
    <row r="21" spans="1:9" ht="13.5" customHeight="1" x14ac:dyDescent="0.25">
      <c r="A21" s="169"/>
      <c r="B21" s="27" t="s">
        <v>126</v>
      </c>
      <c r="C21" s="36" t="s">
        <v>17</v>
      </c>
      <c r="D21" s="69" t="s">
        <v>127</v>
      </c>
      <c r="E21" s="69" t="s">
        <v>111</v>
      </c>
      <c r="F21" s="69" t="s">
        <v>112</v>
      </c>
      <c r="G21" s="69" t="s">
        <v>113</v>
      </c>
      <c r="H21" s="69" t="s">
        <v>18</v>
      </c>
      <c r="I21" s="70"/>
    </row>
    <row r="22" spans="1:9" ht="13.5" customHeight="1" x14ac:dyDescent="0.25">
      <c r="A22" s="169"/>
      <c r="B22" s="174" t="s">
        <v>128</v>
      </c>
      <c r="C22" s="36" t="s">
        <v>11</v>
      </c>
      <c r="D22" s="42">
        <v>0</v>
      </c>
      <c r="E22" s="42"/>
      <c r="F22" s="71"/>
      <c r="G22" s="71"/>
      <c r="H22" s="72"/>
      <c r="I22" s="178" t="s">
        <v>129</v>
      </c>
    </row>
    <row r="23" spans="1:9" ht="13.5" customHeight="1" x14ac:dyDescent="0.25">
      <c r="A23" s="169"/>
      <c r="B23" s="174"/>
      <c r="C23" s="36" t="s">
        <v>13</v>
      </c>
      <c r="D23" s="43" t="s">
        <v>17</v>
      </c>
      <c r="E23" s="42" t="s">
        <v>17</v>
      </c>
      <c r="F23" s="42" t="s">
        <v>17</v>
      </c>
      <c r="G23" s="42" t="s">
        <v>17</v>
      </c>
      <c r="H23" s="45"/>
      <c r="I23" s="179"/>
    </row>
    <row r="24" spans="1:9" ht="13.5" customHeight="1" x14ac:dyDescent="0.25">
      <c r="A24" s="169"/>
      <c r="B24" s="174"/>
      <c r="C24" s="181"/>
      <c r="D24" s="181"/>
      <c r="E24" s="181"/>
      <c r="F24" s="181"/>
      <c r="G24" s="181"/>
      <c r="H24" s="182"/>
      <c r="I24" s="179"/>
    </row>
    <row r="25" spans="1:9" ht="13.5" customHeight="1" x14ac:dyDescent="0.25">
      <c r="A25" s="169"/>
      <c r="B25" s="174"/>
      <c r="C25" s="177" t="s">
        <v>17</v>
      </c>
      <c r="D25" s="177"/>
      <c r="E25" s="177"/>
      <c r="F25" s="177"/>
      <c r="G25" s="177"/>
      <c r="H25" s="45"/>
      <c r="I25" s="179"/>
    </row>
    <row r="26" spans="1:9" ht="13.5" customHeight="1" x14ac:dyDescent="0.25">
      <c r="A26" s="169"/>
      <c r="B26" s="27" t="s">
        <v>130</v>
      </c>
      <c r="C26" s="37" t="s">
        <v>17</v>
      </c>
      <c r="D26" s="69" t="s">
        <v>51</v>
      </c>
      <c r="E26" s="69" t="s">
        <v>111</v>
      </c>
      <c r="F26" s="69" t="s">
        <v>112</v>
      </c>
      <c r="G26" s="69" t="s">
        <v>113</v>
      </c>
      <c r="H26" s="79" t="s">
        <v>18</v>
      </c>
      <c r="I26" s="179"/>
    </row>
    <row r="27" spans="1:9" ht="13.5" customHeight="1" x14ac:dyDescent="0.25">
      <c r="A27" s="169"/>
      <c r="B27" s="175" t="s">
        <v>131</v>
      </c>
      <c r="C27" s="36" t="s">
        <v>11</v>
      </c>
      <c r="D27" s="42">
        <v>0</v>
      </c>
      <c r="E27" s="42"/>
      <c r="F27" s="71"/>
      <c r="G27" s="71"/>
      <c r="H27" s="72"/>
      <c r="I27" s="179"/>
    </row>
    <row r="28" spans="1:9" ht="13.5" customHeight="1" x14ac:dyDescent="0.25">
      <c r="A28" s="169"/>
      <c r="B28" s="175"/>
      <c r="C28" s="36" t="s">
        <v>13</v>
      </c>
      <c r="D28" s="43" t="s">
        <v>17</v>
      </c>
      <c r="E28" s="42" t="s">
        <v>17</v>
      </c>
      <c r="F28" s="42" t="s">
        <v>17</v>
      </c>
      <c r="G28" s="42" t="s">
        <v>17</v>
      </c>
      <c r="H28" s="45"/>
      <c r="I28" s="179"/>
    </row>
    <row r="29" spans="1:9" ht="13.5" customHeight="1" x14ac:dyDescent="0.25">
      <c r="A29" s="169"/>
      <c r="B29" s="175"/>
      <c r="C29" s="181" t="s">
        <v>132</v>
      </c>
      <c r="D29" s="181"/>
      <c r="E29" s="181"/>
      <c r="F29" s="181"/>
      <c r="G29" s="181"/>
      <c r="H29" s="182"/>
      <c r="I29" s="179"/>
    </row>
    <row r="30" spans="1:9" ht="13.5" customHeight="1" x14ac:dyDescent="0.25">
      <c r="A30" s="170"/>
      <c r="B30" s="175"/>
      <c r="C30" s="177" t="s">
        <v>17</v>
      </c>
      <c r="D30" s="177"/>
      <c r="E30" s="177"/>
      <c r="F30" s="177"/>
      <c r="G30" s="177"/>
      <c r="H30" s="45"/>
      <c r="I30" s="180"/>
    </row>
    <row r="31" spans="1:9" x14ac:dyDescent="0.25">
      <c r="A31" s="26"/>
      <c r="B31" s="26"/>
      <c r="C31" s="35"/>
      <c r="D31" s="74" t="s">
        <v>17</v>
      </c>
      <c r="E31" s="74" t="s">
        <v>17</v>
      </c>
      <c r="F31" s="74" t="s">
        <v>17</v>
      </c>
      <c r="G31" s="74" t="s">
        <v>17</v>
      </c>
      <c r="H31" s="74"/>
    </row>
    <row r="32" spans="1:9" ht="26.4" x14ac:dyDescent="0.25">
      <c r="A32" s="29" t="s">
        <v>133</v>
      </c>
      <c r="B32" s="27" t="s">
        <v>134</v>
      </c>
      <c r="C32" s="37" t="s">
        <v>17</v>
      </c>
      <c r="D32" s="69" t="s">
        <v>51</v>
      </c>
      <c r="E32" s="69" t="s">
        <v>111</v>
      </c>
      <c r="F32" s="69" t="s">
        <v>112</v>
      </c>
      <c r="G32" s="69" t="s">
        <v>113</v>
      </c>
      <c r="H32" s="69" t="s">
        <v>18</v>
      </c>
      <c r="I32" s="82" t="s">
        <v>114</v>
      </c>
    </row>
    <row r="33" spans="1:9" ht="13.5" customHeight="1" x14ac:dyDescent="0.25">
      <c r="A33" s="175" t="s">
        <v>135</v>
      </c>
      <c r="B33" s="171" t="s">
        <v>136</v>
      </c>
      <c r="C33" s="36"/>
      <c r="D33" s="42"/>
      <c r="E33" s="42"/>
      <c r="F33" s="44"/>
      <c r="G33" s="44"/>
      <c r="H33" s="44"/>
      <c r="I33" s="178" t="s">
        <v>137</v>
      </c>
    </row>
    <row r="34" spans="1:9" ht="13.5" customHeight="1" x14ac:dyDescent="0.25">
      <c r="A34" s="175"/>
      <c r="B34" s="173"/>
      <c r="C34" s="36"/>
      <c r="D34" s="43"/>
      <c r="E34" s="42"/>
      <c r="F34" s="42"/>
      <c r="G34" s="42"/>
      <c r="H34" s="42"/>
      <c r="I34" s="179"/>
    </row>
    <row r="35" spans="1:9" x14ac:dyDescent="0.25">
      <c r="A35" s="175"/>
      <c r="B35" s="173"/>
      <c r="C35" s="181" t="s">
        <v>138</v>
      </c>
      <c r="D35" s="181"/>
      <c r="E35" s="181"/>
      <c r="F35" s="181"/>
      <c r="G35" s="181"/>
      <c r="H35" s="181"/>
      <c r="I35" s="179"/>
    </row>
    <row r="36" spans="1:9" x14ac:dyDescent="0.25">
      <c r="A36" s="175"/>
      <c r="B36" s="176"/>
      <c r="C36" s="177"/>
      <c r="D36" s="177"/>
      <c r="E36" s="177"/>
      <c r="F36" s="177"/>
      <c r="G36" s="177"/>
      <c r="H36" s="42"/>
      <c r="I36" s="180"/>
    </row>
    <row r="37" spans="1:9" x14ac:dyDescent="0.25">
      <c r="A37" s="26"/>
      <c r="B37" s="26"/>
      <c r="C37" s="35"/>
      <c r="D37" s="74" t="s">
        <v>17</v>
      </c>
      <c r="E37" s="74" t="s">
        <v>17</v>
      </c>
      <c r="F37" s="74" t="s">
        <v>17</v>
      </c>
      <c r="G37" s="74" t="s">
        <v>17</v>
      </c>
      <c r="H37" s="74"/>
    </row>
    <row r="38" spans="1:9" x14ac:dyDescent="0.25">
      <c r="A38" s="26"/>
      <c r="B38" s="26"/>
      <c r="C38" s="35"/>
      <c r="D38" s="74" t="s">
        <v>17</v>
      </c>
      <c r="E38" s="74" t="s">
        <v>17</v>
      </c>
      <c r="F38" s="74" t="s">
        <v>17</v>
      </c>
      <c r="G38" s="74" t="s">
        <v>17</v>
      </c>
      <c r="H38" s="74"/>
    </row>
    <row r="39" spans="1:9" ht="26.4" x14ac:dyDescent="0.25">
      <c r="A39" s="29" t="s">
        <v>139</v>
      </c>
      <c r="B39" s="37" t="s">
        <v>140</v>
      </c>
      <c r="C39" s="37" t="s">
        <v>17</v>
      </c>
      <c r="D39" s="69" t="s">
        <v>51</v>
      </c>
      <c r="E39" s="69" t="s">
        <v>111</v>
      </c>
      <c r="F39" s="69" t="s">
        <v>112</v>
      </c>
      <c r="G39" s="69" t="s">
        <v>113</v>
      </c>
      <c r="H39" s="69" t="s">
        <v>18</v>
      </c>
      <c r="I39" s="70" t="s">
        <v>114</v>
      </c>
    </row>
    <row r="40" spans="1:9" ht="13.5" customHeight="1" x14ac:dyDescent="0.25">
      <c r="A40" s="171" t="s">
        <v>141</v>
      </c>
      <c r="B40" s="188" t="s">
        <v>142</v>
      </c>
      <c r="C40" s="36" t="s">
        <v>11</v>
      </c>
      <c r="D40" s="42">
        <v>0</v>
      </c>
      <c r="E40" s="42"/>
      <c r="F40" s="42"/>
      <c r="G40" s="42"/>
      <c r="H40" s="45"/>
      <c r="I40" s="178" t="s">
        <v>143</v>
      </c>
    </row>
    <row r="41" spans="1:9" ht="13.5" customHeight="1" x14ac:dyDescent="0.25">
      <c r="A41" s="173"/>
      <c r="B41" s="188"/>
      <c r="C41" s="36" t="s">
        <v>13</v>
      </c>
      <c r="D41" s="43"/>
      <c r="E41" s="42"/>
      <c r="F41" s="42"/>
      <c r="G41" s="42"/>
      <c r="H41" s="45"/>
      <c r="I41" s="179"/>
    </row>
    <row r="42" spans="1:9" x14ac:dyDescent="0.25">
      <c r="A42" s="173"/>
      <c r="B42" s="188"/>
      <c r="C42" s="181" t="s">
        <v>144</v>
      </c>
      <c r="D42" s="181"/>
      <c r="E42" s="181"/>
      <c r="F42" s="181"/>
      <c r="G42" s="181"/>
      <c r="H42" s="182"/>
      <c r="I42" s="179"/>
    </row>
    <row r="43" spans="1:9" x14ac:dyDescent="0.25">
      <c r="A43" s="173"/>
      <c r="B43" s="188"/>
      <c r="C43" s="177"/>
      <c r="D43" s="177"/>
      <c r="E43" s="177"/>
      <c r="F43" s="177"/>
      <c r="G43" s="177"/>
      <c r="H43" s="45"/>
      <c r="I43" s="179"/>
    </row>
    <row r="44" spans="1:9" ht="26.25" customHeight="1" x14ac:dyDescent="0.25">
      <c r="A44" s="173"/>
      <c r="B44" s="37" t="s">
        <v>145</v>
      </c>
      <c r="C44" s="37"/>
      <c r="D44" s="69" t="s">
        <v>51</v>
      </c>
      <c r="E44" s="69" t="s">
        <v>111</v>
      </c>
      <c r="F44" s="69" t="s">
        <v>112</v>
      </c>
      <c r="G44" s="69" t="s">
        <v>113</v>
      </c>
      <c r="H44" s="79" t="s">
        <v>18</v>
      </c>
      <c r="I44" s="179"/>
    </row>
    <row r="45" spans="1:9" ht="13.5" customHeight="1" x14ac:dyDescent="0.25">
      <c r="A45" s="173"/>
      <c r="B45" s="189" t="s">
        <v>146</v>
      </c>
      <c r="C45" s="36" t="s">
        <v>11</v>
      </c>
      <c r="D45" s="83">
        <v>0</v>
      </c>
      <c r="E45" s="44"/>
      <c r="F45" s="84"/>
      <c r="G45" s="84"/>
      <c r="H45" s="85"/>
      <c r="I45" s="179"/>
    </row>
    <row r="46" spans="1:9" ht="13.5" customHeight="1" x14ac:dyDescent="0.25">
      <c r="A46" s="173"/>
      <c r="B46" s="190"/>
      <c r="C46" s="36" t="s">
        <v>13</v>
      </c>
      <c r="D46" s="43"/>
      <c r="E46" s="42"/>
      <c r="F46" s="42"/>
      <c r="G46" s="42"/>
      <c r="H46" s="45"/>
      <c r="I46" s="179"/>
    </row>
    <row r="47" spans="1:9" x14ac:dyDescent="0.25">
      <c r="A47" s="173"/>
      <c r="B47" s="190"/>
      <c r="C47" s="181" t="s">
        <v>147</v>
      </c>
      <c r="D47" s="181"/>
      <c r="E47" s="181"/>
      <c r="F47" s="181"/>
      <c r="G47" s="181"/>
      <c r="H47" s="182"/>
      <c r="I47" s="179"/>
    </row>
    <row r="48" spans="1:9" x14ac:dyDescent="0.25">
      <c r="A48" s="173"/>
      <c r="B48" s="191"/>
      <c r="C48" s="177"/>
      <c r="D48" s="177"/>
      <c r="E48" s="177"/>
      <c r="F48" s="177"/>
      <c r="G48" s="177"/>
      <c r="H48" s="45"/>
      <c r="I48" s="179"/>
    </row>
    <row r="49" spans="1:9" ht="26.25" customHeight="1" x14ac:dyDescent="0.25">
      <c r="A49" s="173"/>
      <c r="B49" s="37" t="s">
        <v>148</v>
      </c>
      <c r="C49" s="37"/>
      <c r="D49" s="69" t="s">
        <v>51</v>
      </c>
      <c r="E49" s="69" t="s">
        <v>111</v>
      </c>
      <c r="F49" s="69" t="s">
        <v>112</v>
      </c>
      <c r="G49" s="69" t="s">
        <v>113</v>
      </c>
      <c r="H49" s="79" t="s">
        <v>18</v>
      </c>
      <c r="I49" s="179"/>
    </row>
    <row r="50" spans="1:9" ht="26.25" customHeight="1" x14ac:dyDescent="0.25">
      <c r="A50" s="173"/>
      <c r="B50" s="175" t="s">
        <v>149</v>
      </c>
      <c r="C50" s="36" t="s">
        <v>11</v>
      </c>
      <c r="D50" s="83">
        <v>0</v>
      </c>
      <c r="E50" s="86"/>
      <c r="F50" s="86"/>
      <c r="G50" s="86"/>
      <c r="H50" s="87"/>
      <c r="I50" s="179"/>
    </row>
    <row r="51" spans="1:9" ht="13.5" customHeight="1" x14ac:dyDescent="0.25">
      <c r="A51" s="173"/>
      <c r="B51" s="175"/>
      <c r="C51" s="36" t="s">
        <v>13</v>
      </c>
      <c r="D51" s="43"/>
      <c r="E51" s="42"/>
      <c r="F51" s="42"/>
      <c r="G51" s="42"/>
      <c r="H51" s="45"/>
      <c r="I51" s="179"/>
    </row>
    <row r="52" spans="1:9" ht="13.5" customHeight="1" x14ac:dyDescent="0.25">
      <c r="A52" s="173"/>
      <c r="B52" s="175"/>
      <c r="C52" s="181" t="s">
        <v>150</v>
      </c>
      <c r="D52" s="181"/>
      <c r="E52" s="181"/>
      <c r="F52" s="181"/>
      <c r="G52" s="181"/>
      <c r="H52" s="182"/>
      <c r="I52" s="179"/>
    </row>
    <row r="53" spans="1:9" x14ac:dyDescent="0.25">
      <c r="A53" s="173"/>
      <c r="B53" s="175"/>
      <c r="C53" s="177"/>
      <c r="D53" s="177"/>
      <c r="E53" s="177"/>
      <c r="F53" s="177"/>
      <c r="G53" s="177"/>
      <c r="H53" s="45"/>
      <c r="I53" s="179"/>
    </row>
    <row r="54" spans="1:9" ht="13.5" customHeight="1" x14ac:dyDescent="0.25">
      <c r="A54" s="173"/>
      <c r="B54" s="37" t="s">
        <v>151</v>
      </c>
      <c r="C54" s="37" t="s">
        <v>17</v>
      </c>
      <c r="D54" s="69" t="s">
        <v>51</v>
      </c>
      <c r="E54" s="69" t="s">
        <v>111</v>
      </c>
      <c r="F54" s="69" t="s">
        <v>112</v>
      </c>
      <c r="G54" s="69" t="s">
        <v>113</v>
      </c>
      <c r="H54" s="79" t="s">
        <v>18</v>
      </c>
      <c r="I54" s="179"/>
    </row>
    <row r="55" spans="1:9" ht="13.5" customHeight="1" x14ac:dyDescent="0.25">
      <c r="A55" s="173"/>
      <c r="B55" s="192" t="s">
        <v>152</v>
      </c>
      <c r="C55" s="36" t="s">
        <v>11</v>
      </c>
      <c r="D55" s="42" t="s">
        <v>17</v>
      </c>
      <c r="E55" s="42" t="s">
        <v>17</v>
      </c>
      <c r="F55" s="42" t="s">
        <v>17</v>
      </c>
      <c r="G55" s="42" t="s">
        <v>17</v>
      </c>
      <c r="H55" s="45"/>
      <c r="I55" s="179"/>
    </row>
    <row r="56" spans="1:9" ht="13.5" customHeight="1" x14ac:dyDescent="0.25">
      <c r="A56" s="173"/>
      <c r="B56" s="192"/>
      <c r="C56" s="36" t="s">
        <v>13</v>
      </c>
      <c r="D56" s="43" t="s">
        <v>17</v>
      </c>
      <c r="E56" s="42" t="s">
        <v>17</v>
      </c>
      <c r="F56" s="42" t="s">
        <v>17</v>
      </c>
      <c r="G56" s="42" t="s">
        <v>17</v>
      </c>
      <c r="H56" s="45"/>
      <c r="I56" s="179"/>
    </row>
    <row r="57" spans="1:9" ht="13.5" customHeight="1" x14ac:dyDescent="0.25">
      <c r="A57" s="173"/>
      <c r="B57" s="192"/>
      <c r="C57" s="31" t="s">
        <v>153</v>
      </c>
      <c r="D57" s="193" t="s">
        <v>154</v>
      </c>
      <c r="E57" s="194"/>
      <c r="F57" s="194"/>
      <c r="G57" s="194"/>
      <c r="H57" s="195"/>
      <c r="I57" s="179"/>
    </row>
    <row r="58" spans="1:9" x14ac:dyDescent="0.25">
      <c r="A58" s="176"/>
      <c r="B58" s="192"/>
      <c r="C58" s="177" t="s">
        <v>17</v>
      </c>
      <c r="D58" s="177"/>
      <c r="E58" s="177"/>
      <c r="F58" s="177"/>
      <c r="G58" s="177"/>
      <c r="H58" s="45"/>
      <c r="I58" s="180"/>
    </row>
    <row r="59" spans="1:9" x14ac:dyDescent="0.25">
      <c r="A59" s="26"/>
      <c r="B59" s="26"/>
      <c r="C59" s="35"/>
      <c r="D59" s="74" t="s">
        <v>17</v>
      </c>
      <c r="E59" s="74" t="s">
        <v>17</v>
      </c>
      <c r="F59" s="74" t="s">
        <v>17</v>
      </c>
      <c r="G59" s="74" t="s">
        <v>17</v>
      </c>
      <c r="H59" s="74"/>
    </row>
    <row r="60" spans="1:9" ht="13.8" thickBot="1" x14ac:dyDescent="0.3"/>
    <row r="61" spans="1:9" ht="26.4" x14ac:dyDescent="0.25">
      <c r="A61" s="29" t="s">
        <v>155</v>
      </c>
      <c r="B61" s="27" t="s">
        <v>156</v>
      </c>
      <c r="C61" s="37" t="s">
        <v>17</v>
      </c>
      <c r="D61" s="69" t="s">
        <v>51</v>
      </c>
      <c r="E61" s="69" t="s">
        <v>111</v>
      </c>
      <c r="F61" s="69" t="s">
        <v>112</v>
      </c>
      <c r="G61" s="69" t="s">
        <v>113</v>
      </c>
      <c r="H61" s="69" t="s">
        <v>18</v>
      </c>
      <c r="I61" s="70" t="s">
        <v>114</v>
      </c>
    </row>
    <row r="62" spans="1:9" ht="13.5" customHeight="1" x14ac:dyDescent="0.25">
      <c r="A62" s="175" t="s">
        <v>157</v>
      </c>
      <c r="B62" s="171" t="s">
        <v>158</v>
      </c>
      <c r="C62" s="36" t="s">
        <v>11</v>
      </c>
      <c r="D62" s="42"/>
      <c r="E62" s="42"/>
      <c r="F62" s="44"/>
      <c r="G62" s="44"/>
      <c r="H62" s="46"/>
      <c r="I62" s="178" t="s">
        <v>159</v>
      </c>
    </row>
    <row r="63" spans="1:9" ht="13.5" customHeight="1" x14ac:dyDescent="0.25">
      <c r="A63" s="175"/>
      <c r="B63" s="173"/>
      <c r="C63" s="36" t="s">
        <v>13</v>
      </c>
      <c r="D63" s="43"/>
      <c r="E63" s="42"/>
      <c r="F63" s="42"/>
      <c r="G63" s="42"/>
      <c r="H63" s="45"/>
      <c r="I63" s="179"/>
    </row>
    <row r="64" spans="1:9" x14ac:dyDescent="0.25">
      <c r="A64" s="175"/>
      <c r="B64" s="173"/>
      <c r="C64" s="181" t="s">
        <v>160</v>
      </c>
      <c r="D64" s="181"/>
      <c r="E64" s="181"/>
      <c r="F64" s="181"/>
      <c r="G64" s="181"/>
      <c r="H64" s="182"/>
      <c r="I64" s="179"/>
    </row>
    <row r="65" spans="1:9" x14ac:dyDescent="0.25">
      <c r="A65" s="175"/>
      <c r="B65" s="176"/>
      <c r="C65" s="177"/>
      <c r="D65" s="177"/>
      <c r="E65" s="177"/>
      <c r="F65" s="177"/>
      <c r="G65" s="177"/>
      <c r="H65" s="45"/>
      <c r="I65" s="179"/>
    </row>
    <row r="66" spans="1:9" ht="26.25" customHeight="1" x14ac:dyDescent="0.25">
      <c r="A66" s="175"/>
      <c r="B66" s="27" t="s">
        <v>161</v>
      </c>
      <c r="C66" s="37" t="s">
        <v>17</v>
      </c>
      <c r="D66" s="69" t="s">
        <v>51</v>
      </c>
      <c r="E66" s="69" t="s">
        <v>111</v>
      </c>
      <c r="F66" s="69" t="s">
        <v>112</v>
      </c>
      <c r="G66" s="69" t="s">
        <v>113</v>
      </c>
      <c r="H66" s="79" t="s">
        <v>18</v>
      </c>
      <c r="I66" s="179"/>
    </row>
    <row r="67" spans="1:9" ht="26.25" customHeight="1" x14ac:dyDescent="0.25">
      <c r="A67" s="175"/>
      <c r="B67" s="183" t="s">
        <v>162</v>
      </c>
      <c r="C67" s="36" t="s">
        <v>11</v>
      </c>
      <c r="D67" s="42" t="s">
        <v>17</v>
      </c>
      <c r="E67" s="42" t="s">
        <v>17</v>
      </c>
      <c r="F67" s="42" t="s">
        <v>17</v>
      </c>
      <c r="G67" s="42" t="s">
        <v>17</v>
      </c>
      <c r="H67" s="45"/>
      <c r="I67" s="179"/>
    </row>
    <row r="68" spans="1:9" ht="13.5" customHeight="1" x14ac:dyDescent="0.25">
      <c r="A68" s="175"/>
      <c r="B68" s="184"/>
      <c r="C68" s="36" t="s">
        <v>13</v>
      </c>
      <c r="D68" s="43" t="s">
        <v>17</v>
      </c>
      <c r="E68" s="42" t="s">
        <v>17</v>
      </c>
      <c r="F68" s="42" t="s">
        <v>17</v>
      </c>
      <c r="G68" s="42" t="s">
        <v>17</v>
      </c>
      <c r="H68" s="45"/>
      <c r="I68" s="179"/>
    </row>
    <row r="69" spans="1:9" x14ac:dyDescent="0.25">
      <c r="A69" s="175"/>
      <c r="B69" s="185"/>
      <c r="C69" s="182" t="s">
        <v>163</v>
      </c>
      <c r="D69" s="186"/>
      <c r="E69" s="186"/>
      <c r="F69" s="186"/>
      <c r="G69" s="186"/>
      <c r="H69" s="187"/>
      <c r="I69" s="179"/>
    </row>
    <row r="70" spans="1:9" ht="26.25" customHeight="1" x14ac:dyDescent="0.25">
      <c r="A70" s="175"/>
      <c r="B70" s="27" t="s">
        <v>164</v>
      </c>
      <c r="C70" s="37" t="s">
        <v>17</v>
      </c>
      <c r="D70" s="69" t="s">
        <v>51</v>
      </c>
      <c r="E70" s="69" t="s">
        <v>111</v>
      </c>
      <c r="F70" s="69" t="s">
        <v>112</v>
      </c>
      <c r="G70" s="69" t="s">
        <v>113</v>
      </c>
      <c r="H70" s="79" t="s">
        <v>18</v>
      </c>
      <c r="I70" s="179"/>
    </row>
    <row r="71" spans="1:9" ht="13.5" customHeight="1" x14ac:dyDescent="0.25">
      <c r="A71" s="175"/>
      <c r="B71" s="183" t="s">
        <v>165</v>
      </c>
      <c r="C71" s="36" t="s">
        <v>11</v>
      </c>
      <c r="D71" s="42" t="s">
        <v>17</v>
      </c>
      <c r="E71" s="42" t="s">
        <v>17</v>
      </c>
      <c r="F71" s="42" t="s">
        <v>17</v>
      </c>
      <c r="G71" s="42" t="s">
        <v>17</v>
      </c>
      <c r="H71" s="45"/>
      <c r="I71" s="179"/>
    </row>
    <row r="72" spans="1:9" ht="13.5" customHeight="1" x14ac:dyDescent="0.25">
      <c r="A72" s="175"/>
      <c r="B72" s="184"/>
      <c r="C72" s="36" t="s">
        <v>13</v>
      </c>
      <c r="D72" s="43" t="s">
        <v>17</v>
      </c>
      <c r="E72" s="42" t="s">
        <v>17</v>
      </c>
      <c r="F72" s="42" t="s">
        <v>17</v>
      </c>
      <c r="G72" s="42" t="s">
        <v>17</v>
      </c>
      <c r="H72" s="45"/>
      <c r="I72" s="179"/>
    </row>
    <row r="73" spans="1:9" ht="13.5" customHeight="1" x14ac:dyDescent="0.25">
      <c r="A73" s="175"/>
      <c r="B73" s="185"/>
      <c r="C73" s="182" t="s">
        <v>166</v>
      </c>
      <c r="D73" s="186"/>
      <c r="E73" s="186"/>
      <c r="F73" s="186"/>
      <c r="G73" s="186"/>
      <c r="H73" s="187"/>
      <c r="I73" s="180"/>
    </row>
  </sheetData>
  <mergeCells count="48">
    <mergeCell ref="I22:I30"/>
    <mergeCell ref="C24:H24"/>
    <mergeCell ref="I13:I20"/>
    <mergeCell ref="C15:H15"/>
    <mergeCell ref="B17:B20"/>
    <mergeCell ref="C19:H19"/>
    <mergeCell ref="C20:G20"/>
    <mergeCell ref="C25:G25"/>
    <mergeCell ref="B27:B30"/>
    <mergeCell ref="C29:H29"/>
    <mergeCell ref="C30:G30"/>
    <mergeCell ref="B4:H4"/>
    <mergeCell ref="A7:A10"/>
    <mergeCell ref="B7:B10"/>
    <mergeCell ref="I7:I10"/>
    <mergeCell ref="C9:H9"/>
    <mergeCell ref="C10:G10"/>
    <mergeCell ref="I33:I36"/>
    <mergeCell ref="C35:H35"/>
    <mergeCell ref="C36:G36"/>
    <mergeCell ref="A40:A58"/>
    <mergeCell ref="B40:B43"/>
    <mergeCell ref="I40:I58"/>
    <mergeCell ref="C42:H42"/>
    <mergeCell ref="C43:G43"/>
    <mergeCell ref="B45:B48"/>
    <mergeCell ref="C47:H47"/>
    <mergeCell ref="C48:G48"/>
    <mergeCell ref="B50:B53"/>
    <mergeCell ref="C52:H52"/>
    <mergeCell ref="C53:G53"/>
    <mergeCell ref="B55:B58"/>
    <mergeCell ref="D57:H57"/>
    <mergeCell ref="C58:G58"/>
    <mergeCell ref="I62:I73"/>
    <mergeCell ref="C64:H64"/>
    <mergeCell ref="C65:G65"/>
    <mergeCell ref="B67:B69"/>
    <mergeCell ref="C69:H69"/>
    <mergeCell ref="B71:B73"/>
    <mergeCell ref="C73:H73"/>
    <mergeCell ref="A13:A30"/>
    <mergeCell ref="B13:B15"/>
    <mergeCell ref="B22:B25"/>
    <mergeCell ref="A62:A73"/>
    <mergeCell ref="B62:B65"/>
    <mergeCell ref="A33:A36"/>
    <mergeCell ref="B33:B36"/>
  </mergeCells>
  <pageMargins left="0.74803149606299213" right="0.74803149606299213" top="0.98425196850393704" bottom="0.98425196850393704" header="0.51181102362204722" footer="0.51181102362204722"/>
  <pageSetup paperSize="9" scale="41" orientation="landscape" r:id="rId1"/>
  <headerFooter alignWithMargins="0">
    <oddHeader>&amp;L&amp;"Calibri"&amp;10&amp;K000000OFFICIAL&amp;1#</oddHeader>
    <oddFooter>&amp;LUpdated January 2011</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117"/>
  <sheetViews>
    <sheetView topLeftCell="A9" zoomScaleNormal="100" workbookViewId="0">
      <selection activeCell="A9" sqref="A9:C9"/>
    </sheetView>
  </sheetViews>
  <sheetFormatPr defaultColWidth="9.109375" defaultRowHeight="13.2" x14ac:dyDescent="0.25"/>
  <cols>
    <col min="1" max="1" width="67.88671875" style="3" customWidth="1"/>
    <col min="2" max="3" width="48.5546875" style="3" customWidth="1"/>
    <col min="4" max="16384" width="9.109375" style="3"/>
  </cols>
  <sheetData>
    <row r="1" spans="1:3" ht="17.399999999999999" x14ac:dyDescent="0.3">
      <c r="A1" s="15" t="s">
        <v>177</v>
      </c>
      <c r="B1" s="15"/>
      <c r="C1" s="16"/>
    </row>
    <row r="2" spans="1:3" x14ac:dyDescent="0.25">
      <c r="A2" s="16" t="s">
        <v>178</v>
      </c>
      <c r="B2" s="16"/>
      <c r="C2" s="16"/>
    </row>
    <row r="4" spans="1:3" ht="45.75" customHeight="1" x14ac:dyDescent="0.3">
      <c r="A4" s="207" t="s">
        <v>2</v>
      </c>
      <c r="B4" s="207"/>
      <c r="C4" s="207"/>
    </row>
    <row r="5" spans="1:3" ht="42" customHeight="1" x14ac:dyDescent="0.3">
      <c r="A5" s="25" t="s">
        <v>179</v>
      </c>
      <c r="B5" s="17" t="s">
        <v>17</v>
      </c>
      <c r="C5" s="17" t="s">
        <v>17</v>
      </c>
    </row>
    <row r="6" spans="1:3" ht="30.75" customHeight="1" x14ac:dyDescent="0.3">
      <c r="A6" s="207" t="s">
        <v>4</v>
      </c>
      <c r="B6" s="207"/>
      <c r="C6" s="207"/>
    </row>
    <row r="7" spans="1:3" ht="33" customHeight="1" x14ac:dyDescent="0.25">
      <c r="A7" s="209" t="s">
        <v>180</v>
      </c>
      <c r="B7" s="209"/>
      <c r="C7" s="209"/>
    </row>
    <row r="8" spans="1:3" ht="24" customHeight="1" x14ac:dyDescent="0.25">
      <c r="A8" s="209"/>
      <c r="B8" s="209"/>
      <c r="C8" s="209"/>
    </row>
    <row r="9" spans="1:3" ht="15.6" x14ac:dyDescent="0.3">
      <c r="A9" s="207" t="s">
        <v>181</v>
      </c>
      <c r="B9" s="207"/>
      <c r="C9" s="207"/>
    </row>
    <row r="10" spans="1:3" ht="50.4" customHeight="1" x14ac:dyDescent="0.25">
      <c r="A10" s="209" t="s">
        <v>182</v>
      </c>
      <c r="B10" s="209"/>
      <c r="C10" s="209"/>
    </row>
    <row r="11" spans="1:3" ht="51" customHeight="1" x14ac:dyDescent="0.25">
      <c r="A11" s="209" t="s">
        <v>183</v>
      </c>
      <c r="B11" s="209"/>
      <c r="C11" s="209"/>
    </row>
    <row r="12" spans="1:3" ht="17.399999999999999" x14ac:dyDescent="0.3">
      <c r="A12" s="18"/>
      <c r="B12" s="17" t="s">
        <v>17</v>
      </c>
      <c r="C12" s="17" t="s">
        <v>17</v>
      </c>
    </row>
    <row r="13" spans="1:3" ht="30.75" customHeight="1" x14ac:dyDescent="0.3">
      <c r="A13" s="207" t="s">
        <v>184</v>
      </c>
      <c r="B13" s="207"/>
      <c r="C13" s="207"/>
    </row>
    <row r="14" spans="1:3" ht="42.9" customHeight="1" x14ac:dyDescent="0.25">
      <c r="A14" s="209" t="s">
        <v>185</v>
      </c>
      <c r="B14" s="209"/>
      <c r="C14" s="209"/>
    </row>
    <row r="15" spans="1:3" ht="25.5" customHeight="1" x14ac:dyDescent="0.25">
      <c r="A15" s="209" t="s">
        <v>186</v>
      </c>
      <c r="B15" s="209"/>
      <c r="C15" s="209"/>
    </row>
    <row r="16" spans="1:3" x14ac:dyDescent="0.25">
      <c r="A16" s="17" t="s">
        <v>17</v>
      </c>
      <c r="B16" s="17" t="s">
        <v>17</v>
      </c>
      <c r="C16" s="17" t="s">
        <v>17</v>
      </c>
    </row>
    <row r="17" spans="1:3" ht="61.5" customHeight="1" x14ac:dyDescent="0.3">
      <c r="A17" s="207" t="s">
        <v>187</v>
      </c>
      <c r="B17" s="207"/>
      <c r="C17" s="207"/>
    </row>
    <row r="18" spans="1:3" ht="25.5" customHeight="1" x14ac:dyDescent="0.25">
      <c r="A18" s="209" t="s">
        <v>188</v>
      </c>
      <c r="B18" s="209"/>
      <c r="C18" s="209"/>
    </row>
    <row r="19" spans="1:3" x14ac:dyDescent="0.25">
      <c r="A19" s="209" t="s">
        <v>189</v>
      </c>
      <c r="B19" s="209"/>
      <c r="C19" s="209"/>
    </row>
    <row r="20" spans="1:3" x14ac:dyDescent="0.25">
      <c r="A20" s="209" t="s">
        <v>190</v>
      </c>
      <c r="B20" s="209"/>
      <c r="C20" s="209"/>
    </row>
    <row r="21" spans="1:3" ht="12.6" customHeight="1" x14ac:dyDescent="0.25">
      <c r="A21" s="17" t="s">
        <v>191</v>
      </c>
      <c r="B21" s="22"/>
      <c r="C21" s="22"/>
    </row>
    <row r="22" spans="1:3" ht="12.6" customHeight="1" x14ac:dyDescent="0.25">
      <c r="A22" s="17" t="s">
        <v>192</v>
      </c>
      <c r="B22" s="22"/>
      <c r="C22" s="22"/>
    </row>
    <row r="23" spans="1:3" ht="17.399999999999999" x14ac:dyDescent="0.3">
      <c r="A23" s="18"/>
      <c r="B23" s="18"/>
      <c r="C23" s="18"/>
    </row>
    <row r="24" spans="1:3" ht="30.75" customHeight="1" x14ac:dyDescent="0.3">
      <c r="A24" s="207" t="s">
        <v>193</v>
      </c>
      <c r="B24" s="207"/>
      <c r="C24" s="207"/>
    </row>
    <row r="25" spans="1:3" ht="29.25" customHeight="1" x14ac:dyDescent="0.25">
      <c r="A25" s="209" t="s">
        <v>194</v>
      </c>
      <c r="B25" s="209"/>
      <c r="C25" s="209"/>
    </row>
    <row r="26" spans="1:3" ht="54" customHeight="1" x14ac:dyDescent="0.25">
      <c r="A26" s="209" t="s">
        <v>195</v>
      </c>
      <c r="B26" s="209"/>
      <c r="C26" s="209"/>
    </row>
    <row r="27" spans="1:3" ht="39" customHeight="1" x14ac:dyDescent="0.25">
      <c r="A27" s="209" t="s">
        <v>196</v>
      </c>
      <c r="B27" s="209"/>
      <c r="C27" s="209"/>
    </row>
    <row r="28" spans="1:3" x14ac:dyDescent="0.25">
      <c r="A28" s="209" t="s">
        <v>17</v>
      </c>
      <c r="B28" s="209"/>
      <c r="C28" s="209"/>
    </row>
    <row r="29" spans="1:3" ht="15.6" x14ac:dyDescent="0.3">
      <c r="A29" s="207" t="s">
        <v>197</v>
      </c>
      <c r="B29" s="207"/>
      <c r="C29" s="207"/>
    </row>
    <row r="30" spans="1:3" ht="21" customHeight="1" x14ac:dyDescent="0.25">
      <c r="A30" s="209" t="s">
        <v>198</v>
      </c>
      <c r="B30" s="209"/>
      <c r="C30" s="209"/>
    </row>
    <row r="31" spans="1:3" x14ac:dyDescent="0.25">
      <c r="A31" s="17" t="s">
        <v>17</v>
      </c>
      <c r="B31" s="17" t="s">
        <v>17</v>
      </c>
      <c r="C31" s="17" t="s">
        <v>17</v>
      </c>
    </row>
    <row r="32" spans="1:3" ht="21.6" customHeight="1" x14ac:dyDescent="0.25">
      <c r="A32" s="211" t="s">
        <v>199</v>
      </c>
      <c r="B32" s="211"/>
      <c r="C32" s="211"/>
    </row>
    <row r="33" spans="1:3" x14ac:dyDescent="0.25">
      <c r="A33" s="23" t="s">
        <v>200</v>
      </c>
      <c r="B33" s="23"/>
      <c r="C33" s="24"/>
    </row>
    <row r="34" spans="1:3" x14ac:dyDescent="0.25">
      <c r="A34" s="23" t="s">
        <v>201</v>
      </c>
      <c r="B34" s="23"/>
      <c r="C34" s="24"/>
    </row>
    <row r="35" spans="1:3" x14ac:dyDescent="0.25">
      <c r="A35" s="23" t="s">
        <v>202</v>
      </c>
      <c r="B35" s="23"/>
      <c r="C35" s="24"/>
    </row>
    <row r="36" spans="1:3" x14ac:dyDescent="0.25">
      <c r="A36" s="23" t="s">
        <v>203</v>
      </c>
      <c r="B36" s="23"/>
      <c r="C36" s="24"/>
    </row>
    <row r="37" spans="1:3" x14ac:dyDescent="0.25">
      <c r="A37" s="17" t="s">
        <v>204</v>
      </c>
      <c r="B37" s="17"/>
      <c r="C37" s="22"/>
    </row>
    <row r="38" spans="1:3" ht="26.4" customHeight="1" x14ac:dyDescent="0.25">
      <c r="A38" s="20" t="s">
        <v>205</v>
      </c>
      <c r="B38" s="20"/>
      <c r="C38" s="21"/>
    </row>
    <row r="39" spans="1:3" x14ac:dyDescent="0.25">
      <c r="A39" s="20" t="s">
        <v>206</v>
      </c>
      <c r="B39" s="20"/>
      <c r="C39" s="21"/>
    </row>
    <row r="40" spans="1:3" ht="12.9" customHeight="1" x14ac:dyDescent="0.25">
      <c r="A40" s="23" t="s">
        <v>207</v>
      </c>
      <c r="B40" s="23"/>
      <c r="C40" s="24"/>
    </row>
    <row r="41" spans="1:3" ht="12.9" customHeight="1" x14ac:dyDescent="0.25">
      <c r="A41" s="17" t="s">
        <v>208</v>
      </c>
      <c r="B41" s="17"/>
      <c r="C41" s="22"/>
    </row>
    <row r="42" spans="1:3" x14ac:dyDescent="0.25">
      <c r="A42" s="19" t="s">
        <v>17</v>
      </c>
      <c r="B42" s="208" t="s">
        <v>17</v>
      </c>
      <c r="C42" s="213"/>
    </row>
    <row r="43" spans="1:3" x14ac:dyDescent="0.25">
      <c r="A43" s="209" t="s">
        <v>209</v>
      </c>
      <c r="B43" s="209"/>
      <c r="C43" s="209"/>
    </row>
    <row r="44" spans="1:3" x14ac:dyDescent="0.25">
      <c r="A44" s="212" t="s">
        <v>210</v>
      </c>
      <c r="B44" s="212"/>
      <c r="C44" s="212"/>
    </row>
    <row r="45" spans="1:3" x14ac:dyDescent="0.25">
      <c r="A45" s="209" t="s">
        <v>211</v>
      </c>
      <c r="B45" s="209"/>
      <c r="C45" s="209"/>
    </row>
    <row r="46" spans="1:3" x14ac:dyDescent="0.25">
      <c r="A46" s="17" t="s">
        <v>17</v>
      </c>
      <c r="B46" s="17" t="s">
        <v>17</v>
      </c>
      <c r="C46" s="17" t="s">
        <v>17</v>
      </c>
    </row>
    <row r="47" spans="1:3" ht="20.100000000000001" customHeight="1" x14ac:dyDescent="0.25">
      <c r="A47" s="209" t="s">
        <v>212</v>
      </c>
      <c r="B47" s="209"/>
      <c r="C47" s="209"/>
    </row>
    <row r="48" spans="1:3" x14ac:dyDescent="0.25">
      <c r="A48" s="17" t="s">
        <v>17</v>
      </c>
      <c r="B48" s="17" t="s">
        <v>17</v>
      </c>
      <c r="C48" s="17" t="s">
        <v>17</v>
      </c>
    </row>
    <row r="49" spans="1:3" x14ac:dyDescent="0.25">
      <c r="A49" s="17" t="s">
        <v>17</v>
      </c>
      <c r="B49" s="17" t="s">
        <v>17</v>
      </c>
      <c r="C49" s="17" t="s">
        <v>17</v>
      </c>
    </row>
    <row r="50" spans="1:3" x14ac:dyDescent="0.25">
      <c r="A50" s="17" t="s">
        <v>17</v>
      </c>
      <c r="B50" s="17" t="s">
        <v>17</v>
      </c>
      <c r="C50" s="17" t="s">
        <v>17</v>
      </c>
    </row>
    <row r="51" spans="1:3" x14ac:dyDescent="0.25">
      <c r="A51" s="17" t="s">
        <v>17</v>
      </c>
      <c r="B51" s="17" t="s">
        <v>17</v>
      </c>
      <c r="C51" s="17" t="s">
        <v>17</v>
      </c>
    </row>
    <row r="52" spans="1:3" x14ac:dyDescent="0.25">
      <c r="A52" s="17" t="s">
        <v>17</v>
      </c>
      <c r="B52" s="17" t="s">
        <v>17</v>
      </c>
      <c r="C52" s="17" t="s">
        <v>17</v>
      </c>
    </row>
    <row r="53" spans="1:3" x14ac:dyDescent="0.25">
      <c r="A53" s="17" t="s">
        <v>17</v>
      </c>
      <c r="B53" s="17" t="s">
        <v>17</v>
      </c>
      <c r="C53" s="17" t="s">
        <v>17</v>
      </c>
    </row>
    <row r="54" spans="1:3" x14ac:dyDescent="0.25">
      <c r="A54" s="17" t="s">
        <v>17</v>
      </c>
      <c r="B54" s="17" t="s">
        <v>17</v>
      </c>
      <c r="C54" s="17" t="s">
        <v>17</v>
      </c>
    </row>
    <row r="55" spans="1:3" x14ac:dyDescent="0.25">
      <c r="A55" s="17" t="s">
        <v>17</v>
      </c>
      <c r="B55" s="17" t="s">
        <v>17</v>
      </c>
      <c r="C55" s="17" t="s">
        <v>17</v>
      </c>
    </row>
    <row r="56" spans="1:3" x14ac:dyDescent="0.25">
      <c r="A56" s="17" t="s">
        <v>17</v>
      </c>
      <c r="B56" s="17" t="s">
        <v>17</v>
      </c>
      <c r="C56" s="17" t="s">
        <v>17</v>
      </c>
    </row>
    <row r="57" spans="1:3" x14ac:dyDescent="0.25">
      <c r="A57" s="17" t="s">
        <v>17</v>
      </c>
      <c r="B57" s="17" t="s">
        <v>17</v>
      </c>
      <c r="C57" s="17" t="s">
        <v>17</v>
      </c>
    </row>
    <row r="58" spans="1:3" x14ac:dyDescent="0.25">
      <c r="A58" s="17" t="s">
        <v>17</v>
      </c>
      <c r="B58" s="17" t="s">
        <v>17</v>
      </c>
      <c r="C58" s="17" t="s">
        <v>17</v>
      </c>
    </row>
    <row r="59" spans="1:3" x14ac:dyDescent="0.25">
      <c r="A59" s="17" t="s">
        <v>17</v>
      </c>
      <c r="B59" s="17" t="s">
        <v>17</v>
      </c>
      <c r="C59" s="17" t="s">
        <v>17</v>
      </c>
    </row>
    <row r="60" spans="1:3" x14ac:dyDescent="0.25">
      <c r="A60" s="17" t="s">
        <v>17</v>
      </c>
      <c r="B60" s="17" t="s">
        <v>17</v>
      </c>
      <c r="C60" s="17" t="s">
        <v>17</v>
      </c>
    </row>
    <row r="61" spans="1:3" x14ac:dyDescent="0.25">
      <c r="A61" s="17" t="s">
        <v>17</v>
      </c>
      <c r="B61" s="17" t="s">
        <v>17</v>
      </c>
      <c r="C61" s="17" t="s">
        <v>17</v>
      </c>
    </row>
    <row r="62" spans="1:3" x14ac:dyDescent="0.25">
      <c r="A62" s="17" t="s">
        <v>17</v>
      </c>
      <c r="B62" s="17" t="s">
        <v>17</v>
      </c>
      <c r="C62" s="17" t="s">
        <v>17</v>
      </c>
    </row>
    <row r="63" spans="1:3" x14ac:dyDescent="0.25">
      <c r="A63" s="17" t="s">
        <v>17</v>
      </c>
      <c r="B63" s="17" t="s">
        <v>17</v>
      </c>
      <c r="C63" s="17" t="s">
        <v>17</v>
      </c>
    </row>
    <row r="64" spans="1:3" x14ac:dyDescent="0.25">
      <c r="A64" s="17" t="s">
        <v>17</v>
      </c>
      <c r="B64" s="17" t="s">
        <v>17</v>
      </c>
      <c r="C64" s="17" t="s">
        <v>17</v>
      </c>
    </row>
    <row r="65" spans="1:3" x14ac:dyDescent="0.25">
      <c r="A65" s="17" t="s">
        <v>17</v>
      </c>
      <c r="B65" s="17" t="s">
        <v>17</v>
      </c>
      <c r="C65" s="17" t="s">
        <v>17</v>
      </c>
    </row>
    <row r="66" spans="1:3" x14ac:dyDescent="0.25">
      <c r="A66" s="17" t="s">
        <v>17</v>
      </c>
      <c r="B66" s="17" t="s">
        <v>17</v>
      </c>
      <c r="C66" s="17" t="s">
        <v>17</v>
      </c>
    </row>
    <row r="67" spans="1:3" x14ac:dyDescent="0.25">
      <c r="A67" s="17" t="s">
        <v>17</v>
      </c>
      <c r="B67" s="17" t="s">
        <v>17</v>
      </c>
      <c r="C67" s="17" t="s">
        <v>17</v>
      </c>
    </row>
    <row r="68" spans="1:3" x14ac:dyDescent="0.25">
      <c r="A68" s="17" t="s">
        <v>17</v>
      </c>
      <c r="B68" s="17" t="s">
        <v>17</v>
      </c>
      <c r="C68" s="17" t="s">
        <v>17</v>
      </c>
    </row>
    <row r="69" spans="1:3" x14ac:dyDescent="0.25">
      <c r="A69" s="17" t="s">
        <v>17</v>
      </c>
      <c r="B69" s="17" t="s">
        <v>17</v>
      </c>
      <c r="C69" s="17" t="s">
        <v>17</v>
      </c>
    </row>
    <row r="70" spans="1:3" x14ac:dyDescent="0.25">
      <c r="A70" s="17" t="s">
        <v>17</v>
      </c>
      <c r="B70" s="17" t="s">
        <v>17</v>
      </c>
      <c r="C70" s="17" t="s">
        <v>17</v>
      </c>
    </row>
    <row r="71" spans="1:3" x14ac:dyDescent="0.25">
      <c r="A71" s="17" t="s">
        <v>17</v>
      </c>
      <c r="B71" s="17" t="s">
        <v>17</v>
      </c>
      <c r="C71" s="17" t="s">
        <v>17</v>
      </c>
    </row>
    <row r="72" spans="1:3" x14ac:dyDescent="0.25">
      <c r="A72" s="17" t="s">
        <v>17</v>
      </c>
      <c r="B72" s="17" t="s">
        <v>17</v>
      </c>
      <c r="C72" s="17" t="s">
        <v>17</v>
      </c>
    </row>
    <row r="73" spans="1:3" x14ac:dyDescent="0.25">
      <c r="A73" s="17" t="s">
        <v>17</v>
      </c>
      <c r="B73" s="17" t="s">
        <v>17</v>
      </c>
      <c r="C73" s="17" t="s">
        <v>17</v>
      </c>
    </row>
    <row r="74" spans="1:3" x14ac:dyDescent="0.25">
      <c r="A74" s="17" t="s">
        <v>17</v>
      </c>
      <c r="B74" s="17" t="s">
        <v>17</v>
      </c>
      <c r="C74" s="17" t="s">
        <v>17</v>
      </c>
    </row>
    <row r="75" spans="1:3" x14ac:dyDescent="0.25">
      <c r="A75" s="17" t="s">
        <v>17</v>
      </c>
      <c r="B75" s="17" t="s">
        <v>17</v>
      </c>
      <c r="C75" s="17" t="s">
        <v>17</v>
      </c>
    </row>
    <row r="76" spans="1:3" ht="30.75" customHeight="1" x14ac:dyDescent="0.3">
      <c r="A76" s="207" t="s">
        <v>213</v>
      </c>
      <c r="B76" s="207"/>
      <c r="C76" s="207"/>
    </row>
    <row r="77" spans="1:3" ht="28.5" customHeight="1" x14ac:dyDescent="0.25">
      <c r="A77" s="209" t="s">
        <v>214</v>
      </c>
      <c r="B77" s="209"/>
      <c r="C77" s="209"/>
    </row>
    <row r="78" spans="1:3" ht="17.25" customHeight="1" x14ac:dyDescent="0.25">
      <c r="A78" s="209" t="s">
        <v>215</v>
      </c>
      <c r="B78" s="209"/>
      <c r="C78" s="209"/>
    </row>
    <row r="79" spans="1:3" ht="23.25" customHeight="1" x14ac:dyDescent="0.25">
      <c r="A79" s="209" t="s">
        <v>216</v>
      </c>
      <c r="B79" s="209"/>
      <c r="C79" s="209"/>
    </row>
    <row r="80" spans="1:3" ht="28.5" customHeight="1" x14ac:dyDescent="0.25">
      <c r="A80" s="208" t="s">
        <v>217</v>
      </c>
      <c r="B80" s="208"/>
      <c r="C80" s="208"/>
    </row>
    <row r="81" spans="1:3" ht="25.5" customHeight="1" x14ac:dyDescent="0.25">
      <c r="A81" s="208" t="s">
        <v>218</v>
      </c>
      <c r="B81" s="208"/>
      <c r="C81" s="208"/>
    </row>
    <row r="82" spans="1:3" x14ac:dyDescent="0.25">
      <c r="A82" s="20" t="s">
        <v>17</v>
      </c>
      <c r="B82" s="17" t="s">
        <v>17</v>
      </c>
      <c r="C82" s="17" t="s">
        <v>17</v>
      </c>
    </row>
    <row r="83" spans="1:3" ht="30.75" customHeight="1" x14ac:dyDescent="0.3">
      <c r="A83" s="207" t="s">
        <v>219</v>
      </c>
      <c r="B83" s="207"/>
      <c r="C83" s="207"/>
    </row>
    <row r="84" spans="1:3" ht="27.6" customHeight="1" x14ac:dyDescent="0.25">
      <c r="A84" s="208" t="s">
        <v>220</v>
      </c>
      <c r="B84" s="208"/>
      <c r="C84" s="208"/>
    </row>
    <row r="85" spans="1:3" x14ac:dyDescent="0.25">
      <c r="A85" s="209" t="s">
        <v>221</v>
      </c>
      <c r="B85" s="209"/>
      <c r="C85" s="209"/>
    </row>
    <row r="86" spans="1:3" x14ac:dyDescent="0.25">
      <c r="A86" s="208" t="s">
        <v>222</v>
      </c>
      <c r="B86" s="208"/>
      <c r="C86" s="208"/>
    </row>
    <row r="87" spans="1:3" ht="27.9" customHeight="1" x14ac:dyDescent="0.25">
      <c r="A87" s="208" t="s">
        <v>223</v>
      </c>
      <c r="B87" s="208"/>
      <c r="C87" s="208"/>
    </row>
    <row r="88" spans="1:3" x14ac:dyDescent="0.25">
      <c r="A88" s="17" t="s">
        <v>17</v>
      </c>
      <c r="B88" s="17" t="s">
        <v>17</v>
      </c>
      <c r="C88" s="17" t="s">
        <v>17</v>
      </c>
    </row>
    <row r="89" spans="1:3" ht="45.75" customHeight="1" x14ac:dyDescent="0.3">
      <c r="A89" s="207" t="s">
        <v>224</v>
      </c>
      <c r="B89" s="207"/>
      <c r="C89" s="207"/>
    </row>
    <row r="90" spans="1:3" x14ac:dyDescent="0.25">
      <c r="A90" s="209" t="s">
        <v>225</v>
      </c>
      <c r="B90" s="209"/>
      <c r="C90" s="209"/>
    </row>
    <row r="91" spans="1:3" x14ac:dyDescent="0.25">
      <c r="A91" s="209" t="s">
        <v>226</v>
      </c>
      <c r="B91" s="209"/>
      <c r="C91" s="209"/>
    </row>
    <row r="92" spans="1:3" x14ac:dyDescent="0.25">
      <c r="A92" s="209" t="s">
        <v>227</v>
      </c>
      <c r="B92" s="209"/>
      <c r="C92" s="209"/>
    </row>
    <row r="93" spans="1:3" x14ac:dyDescent="0.25">
      <c r="A93" s="209" t="s">
        <v>228</v>
      </c>
      <c r="B93" s="209"/>
      <c r="C93" s="209"/>
    </row>
    <row r="94" spans="1:3" x14ac:dyDescent="0.25">
      <c r="A94" s="209" t="s">
        <v>229</v>
      </c>
      <c r="B94" s="209"/>
      <c r="C94" s="209"/>
    </row>
    <row r="95" spans="1:3" ht="24.75" customHeight="1" x14ac:dyDescent="0.25">
      <c r="A95" s="212" t="s">
        <v>230</v>
      </c>
      <c r="B95" s="212"/>
      <c r="C95" s="212"/>
    </row>
    <row r="96" spans="1:3" x14ac:dyDescent="0.25">
      <c r="A96" s="209" t="s">
        <v>17</v>
      </c>
      <c r="B96" s="209"/>
      <c r="C96" s="209"/>
    </row>
    <row r="97" spans="1:3" ht="15.6" x14ac:dyDescent="0.3">
      <c r="A97" s="207" t="s">
        <v>231</v>
      </c>
      <c r="B97" s="207"/>
      <c r="C97" s="207"/>
    </row>
    <row r="98" spans="1:3" x14ac:dyDescent="0.25">
      <c r="A98" s="209" t="s">
        <v>232</v>
      </c>
      <c r="B98" s="209"/>
      <c r="C98" s="209"/>
    </row>
    <row r="99" spans="1:3" x14ac:dyDescent="0.25">
      <c r="A99" s="208" t="s">
        <v>233</v>
      </c>
      <c r="B99" s="208"/>
      <c r="C99" s="208"/>
    </row>
    <row r="100" spans="1:3" ht="18" customHeight="1" x14ac:dyDescent="0.25">
      <c r="A100" s="208" t="s">
        <v>234</v>
      </c>
      <c r="B100" s="208"/>
      <c r="C100" s="208"/>
    </row>
    <row r="101" spans="1:3" ht="17.25" customHeight="1" x14ac:dyDescent="0.25">
      <c r="A101" s="209" t="s">
        <v>235</v>
      </c>
      <c r="B101" s="209"/>
      <c r="C101" s="209"/>
    </row>
    <row r="102" spans="1:3" ht="26.25" customHeight="1" x14ac:dyDescent="0.25">
      <c r="A102" s="208" t="s">
        <v>236</v>
      </c>
      <c r="B102" s="208"/>
      <c r="C102" s="208"/>
    </row>
    <row r="103" spans="1:3" ht="24" customHeight="1" x14ac:dyDescent="0.25">
      <c r="A103" s="210" t="s">
        <v>237</v>
      </c>
      <c r="B103" s="210"/>
      <c r="C103" s="210"/>
    </row>
    <row r="104" spans="1:3" x14ac:dyDescent="0.25">
      <c r="A104" s="17" t="s">
        <v>17</v>
      </c>
      <c r="B104" s="17" t="s">
        <v>17</v>
      </c>
      <c r="C104" s="17" t="s">
        <v>17</v>
      </c>
    </row>
    <row r="105" spans="1:3" ht="45.75" customHeight="1" x14ac:dyDescent="0.3">
      <c r="A105" s="207" t="s">
        <v>238</v>
      </c>
      <c r="B105" s="207"/>
      <c r="C105" s="207"/>
    </row>
    <row r="106" spans="1:3" ht="33" customHeight="1" x14ac:dyDescent="0.25">
      <c r="A106" s="209" t="s">
        <v>239</v>
      </c>
      <c r="B106" s="209"/>
      <c r="C106" s="209"/>
    </row>
    <row r="107" spans="1:3" x14ac:dyDescent="0.25">
      <c r="A107" s="209" t="s">
        <v>17</v>
      </c>
      <c r="B107" s="209"/>
      <c r="C107" s="209"/>
    </row>
    <row r="108" spans="1:3" ht="15.6" x14ac:dyDescent="0.3">
      <c r="A108" s="207" t="s">
        <v>240</v>
      </c>
      <c r="B108" s="207"/>
      <c r="C108" s="207"/>
    </row>
    <row r="109" spans="1:3" ht="26.1" customHeight="1" x14ac:dyDescent="0.25">
      <c r="A109" s="209" t="s">
        <v>241</v>
      </c>
      <c r="B109" s="209"/>
      <c r="C109" s="209"/>
    </row>
    <row r="110" spans="1:3" ht="25.5" customHeight="1" x14ac:dyDescent="0.25">
      <c r="A110" s="209" t="s">
        <v>242</v>
      </c>
      <c r="B110" s="209"/>
      <c r="C110" s="209"/>
    </row>
    <row r="111" spans="1:3" ht="25.5" customHeight="1" x14ac:dyDescent="0.25">
      <c r="A111" s="209" t="s">
        <v>243</v>
      </c>
      <c r="B111" s="209"/>
      <c r="C111" s="209"/>
    </row>
    <row r="112" spans="1:3" x14ac:dyDescent="0.25">
      <c r="A112" s="212" t="s">
        <v>244</v>
      </c>
      <c r="B112" s="212"/>
      <c r="C112" s="212"/>
    </row>
    <row r="113" spans="1:3" x14ac:dyDescent="0.25">
      <c r="A113" s="212" t="s">
        <v>245</v>
      </c>
      <c r="B113" s="212"/>
      <c r="C113" s="212"/>
    </row>
    <row r="114" spans="1:3" x14ac:dyDescent="0.25">
      <c r="A114" s="212" t="s">
        <v>246</v>
      </c>
      <c r="B114" s="212"/>
      <c r="C114" s="212"/>
    </row>
    <row r="115" spans="1:3" x14ac:dyDescent="0.25">
      <c r="A115" s="212" t="s">
        <v>247</v>
      </c>
      <c r="B115" s="212"/>
      <c r="C115" s="212"/>
    </row>
    <row r="116" spans="1:3" ht="10.5" customHeight="1" x14ac:dyDescent="0.25">
      <c r="A116" s="212" t="s">
        <v>248</v>
      </c>
      <c r="B116" s="212"/>
      <c r="C116" s="212"/>
    </row>
    <row r="117" spans="1:3" x14ac:dyDescent="0.25">
      <c r="A117" s="209" t="s">
        <v>249</v>
      </c>
      <c r="B117" s="209"/>
      <c r="C117" s="209"/>
    </row>
  </sheetData>
  <mergeCells count="65">
    <mergeCell ref="A106:C106"/>
    <mergeCell ref="A107:C107"/>
    <mergeCell ref="A7:C8"/>
    <mergeCell ref="A94:C94"/>
    <mergeCell ref="A91:C91"/>
    <mergeCell ref="A95:C95"/>
    <mergeCell ref="A45:C45"/>
    <mergeCell ref="A80:C80"/>
    <mergeCell ref="A81:C81"/>
    <mergeCell ref="A87:C87"/>
    <mergeCell ref="A89:C89"/>
    <mergeCell ref="A18:C18"/>
    <mergeCell ref="A77:C77"/>
    <mergeCell ref="A78:C78"/>
    <mergeCell ref="A76:C76"/>
    <mergeCell ref="A43:C43"/>
    <mergeCell ref="A117:C117"/>
    <mergeCell ref="A108:C108"/>
    <mergeCell ref="A109:C109"/>
    <mergeCell ref="A114:C114"/>
    <mergeCell ref="A112:C112"/>
    <mergeCell ref="A113:C113"/>
    <mergeCell ref="A110:C110"/>
    <mergeCell ref="A111:C111"/>
    <mergeCell ref="A115:C115"/>
    <mergeCell ref="A116:C116"/>
    <mergeCell ref="A79:C79"/>
    <mergeCell ref="A85:C85"/>
    <mergeCell ref="A32:C32"/>
    <mergeCell ref="A24:C24"/>
    <mergeCell ref="A25:C25"/>
    <mergeCell ref="A83:C83"/>
    <mergeCell ref="A44:C44"/>
    <mergeCell ref="A84:C84"/>
    <mergeCell ref="B42:C42"/>
    <mergeCell ref="A26:C26"/>
    <mergeCell ref="A27:C27"/>
    <mergeCell ref="A28:C28"/>
    <mergeCell ref="A29:C29"/>
    <mergeCell ref="A30:C30"/>
    <mergeCell ref="A47:C47"/>
    <mergeCell ref="A4:C4"/>
    <mergeCell ref="A6:C6"/>
    <mergeCell ref="A9:C9"/>
    <mergeCell ref="A10:C10"/>
    <mergeCell ref="A20:C20"/>
    <mergeCell ref="A19:C19"/>
    <mergeCell ref="A15:C15"/>
    <mergeCell ref="A11:C11"/>
    <mergeCell ref="A13:C13"/>
    <mergeCell ref="A14:C14"/>
    <mergeCell ref="A17:C17"/>
    <mergeCell ref="A97:C97"/>
    <mergeCell ref="A86:C86"/>
    <mergeCell ref="A105:C105"/>
    <mergeCell ref="A99:C99"/>
    <mergeCell ref="A100:C100"/>
    <mergeCell ref="A96:C96"/>
    <mergeCell ref="A93:C93"/>
    <mergeCell ref="A92:C92"/>
    <mergeCell ref="A101:C101"/>
    <mergeCell ref="A102:C102"/>
    <mergeCell ref="A90:C90"/>
    <mergeCell ref="A98:C98"/>
    <mergeCell ref="A103:C103"/>
  </mergeCells>
  <hyperlinks>
    <hyperlink ref="A103" r:id="rId1" xr:uid="{22369710-E7CD-4215-905C-C85FE090D6DA}"/>
  </hyperlinks>
  <pageMargins left="0.7" right="0.7" top="0.75" bottom="0.75" header="0.3" footer="0.3"/>
  <pageSetup paperSize="9" orientation="portrait" r:id="rId2"/>
  <headerFooter>
    <oddHeader>&amp;L&amp;"Calibri"&amp;10&amp;K000000OFFICIAL&amp;1#</oddHeader>
  </headerFooter>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2E86D37676A544B81F4936F8033618" ma:contentTypeVersion="5" ma:contentTypeDescription="Create a new document." ma:contentTypeScope="" ma:versionID="d6b3510f93dadd4f7b50b15d2a828484">
  <xsd:schema xmlns:xsd="http://www.w3.org/2001/XMLSchema" xmlns:xs="http://www.w3.org/2001/XMLSchema" xmlns:p="http://schemas.microsoft.com/office/2006/metadata/properties" xmlns:ns1="http://schemas.microsoft.com/sharepoint/v3" xmlns:ns2="23907ac4-21ea-49fa-8a39-caf80aa8e14f" xmlns:ns3="69834774-a94e-4a06-84bc-392fd506921a" xmlns:ns4="ce09f52d-c599-4687-b359-ac792d3714e4" xmlns:ns5="8db525f0-6176-4f5b-a742-e225eceea37d" targetNamespace="http://schemas.microsoft.com/office/2006/metadata/properties" ma:root="true" ma:fieldsID="fa15d49c0bed66aa1fad27b8efb0d1af" ns1:_="" ns2:_="" ns3:_="" ns4:_="" ns5:_="">
    <xsd:import namespace="http://schemas.microsoft.com/sharepoint/v3"/>
    <xsd:import namespace="23907ac4-21ea-49fa-8a39-caf80aa8e14f"/>
    <xsd:import namespace="69834774-a94e-4a06-84bc-392fd506921a"/>
    <xsd:import namespace="ce09f52d-c599-4687-b359-ac792d3714e4"/>
    <xsd:import namespace="8db525f0-6176-4f5b-a742-e225eceea37d"/>
    <xsd:element name="properties">
      <xsd:complexType>
        <xsd:sequence>
          <xsd:element name="documentManagement">
            <xsd:complexType>
              <xsd:all>
                <xsd:element ref="ns2:lcf76f155ced4ddcb4097134ff3c332f" minOccurs="0"/>
                <xsd:element ref="ns3:TaxCatchAll"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5:SharedWithUsers" minOccurs="0"/>
                <xsd:element ref="ns5:SharedWithDetails" minOccurs="0"/>
                <xsd:element ref="ns4:MediaServiceAutoKeyPoints" minOccurs="0"/>
                <xsd:element ref="ns4:MediaServiceKeyPoints" minOccurs="0"/>
                <xsd:element ref="ns4:MediaServiceDateTaken" minOccurs="0"/>
                <xsd:element ref="ns1:_ip_UnifiedCompliancePolicyProperties" minOccurs="0"/>
                <xsd:element ref="ns1:_ip_UnifiedCompliancePolicyUIAction" minOccurs="0"/>
                <xsd:element ref="ns4:DocType" minOccurs="0"/>
                <xsd:element ref="ns4:Project_x0020_ID" minOccurs="0"/>
                <xsd:element ref="ns4: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3907ac4-21ea-49fa-8a39-caf80aa8e14f" elementFormDefault="qualified">
    <xsd:import namespace="http://schemas.microsoft.com/office/2006/documentManagement/types"/>
    <xsd:import namespace="http://schemas.microsoft.com/office/infopath/2007/PartnerControls"/>
    <xsd:element name="lcf76f155ced4ddcb4097134ff3c332f" ma:index="8" nillable="true" ma:taxonomy="true" ma:internalName="lcf76f155ced4ddcb4097134ff3c332f" ma:taxonomyFieldName="MediaServiceImageTags" ma:displayName="Image Tags" ma:readOnly="false" ma:fieldId="{5cf76f15-5ced-4ddc-b409-7134ff3c332f}" ma:taxonomyMulti="true" ma:sspId="52fe0610-371f-453b-aae5-f17618e5be7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8" nillable="true" ma:displayName="MediaServiceObjectDetectorVersions" ma:hidden="true" ma:indexed="true" ma:internalName="MediaServiceObjectDetectorVersions" ma:readOnly="true">
      <xsd:simpleType>
        <xsd:restriction base="dms:Text"/>
      </xsd:simpleType>
    </xsd:element>
    <xsd:element name="MediaServiceSearchProperties" ma:index="2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9834774-a94e-4a06-84bc-392fd506921a" elementFormDefault="qualified">
    <xsd:import namespace="http://schemas.microsoft.com/office/2006/documentManagement/types"/>
    <xsd:import namespace="http://schemas.microsoft.com/office/infopath/2007/PartnerControls"/>
    <xsd:element name="TaxCatchAll" ma:index="9" nillable="true" ma:displayName="Taxonomy Catch All Column" ma:hidden="true" ma:list="{f2bc4cf8-e2f5-43f7-bdab-d5bb99d5c470}" ma:internalName="TaxCatchAll" ma:showField="CatchAllData" ma:web="69834774-a94e-4a06-84bc-392fd506921a">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e09f52d-c599-4687-b359-ac792d3714e4"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DateTaken" ma:index="20" nillable="true" ma:displayName="MediaServiceDateTaken" ma:hidden="true" ma:internalName="MediaServiceDateTaken" ma:readOnly="true">
      <xsd:simpleType>
        <xsd:restriction base="dms:Text"/>
      </xsd:simpleType>
    </xsd:element>
    <xsd:element name="DocType" ma:index="23" nillable="true" ma:displayName="DocType" ma:default="Business Case" ma:format="Dropdown" ma:internalName="DocType">
      <xsd:simpleType>
        <xsd:restriction base="dms:Choice">
          <xsd:enumeration value="Generic Document"/>
          <xsd:enumeration value="Business Case"/>
          <xsd:enumeration value="Logframe"/>
          <xsd:enumeration value="Annual Review"/>
        </xsd:restriction>
      </xsd:simpleType>
    </xsd:element>
    <xsd:element name="Project_x0020_ID" ma:index="24" nillable="true" ma:displayName="Project ID" ma:description="Valid project ID" ma:format="Dropdown" ma:internalName="Project_x0020_ID">
      <xsd:simpleType>
        <xsd:restriction base="dms:Text">
          <xsd:maxLength value="255"/>
        </xsd:restriction>
      </xsd:simpleType>
    </xsd:element>
    <xsd:element name="MediaLengthInSeconds" ma:index="26"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db525f0-6176-4f5b-a742-e225eceea37d"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69834774-a94e-4a06-84bc-392fd506921a" xsi:nil="true"/>
    <lcf76f155ced4ddcb4097134ff3c332f xmlns="23907ac4-21ea-49fa-8a39-caf80aa8e14f">
      <Terms xmlns="http://schemas.microsoft.com/office/infopath/2007/PartnerControls"/>
    </lcf76f155ced4ddcb4097134ff3c332f>
    <DocType xmlns="ce09f52d-c599-4687-b359-ac792d3714e4">Business Case</DocType>
    <Project_x0020_ID xmlns="ce09f52d-c599-4687-b359-ac792d3714e4" xsi:nil="true"/>
  </documentManagement>
</p:properties>
</file>

<file path=customXml/itemProps1.xml><?xml version="1.0" encoding="utf-8"?>
<ds:datastoreItem xmlns:ds="http://schemas.openxmlformats.org/officeDocument/2006/customXml" ds:itemID="{C9C0E7A7-6569-438D-A09D-F2DDEB436625}"/>
</file>

<file path=customXml/itemProps2.xml><?xml version="1.0" encoding="utf-8"?>
<ds:datastoreItem xmlns:ds="http://schemas.openxmlformats.org/officeDocument/2006/customXml" ds:itemID="{FEBD57A0-F59C-4AAD-8B60-CB53905C70A0}">
  <ds:schemaRefs>
    <ds:schemaRef ds:uri="http://schemas.microsoft.com/sharepoint/v3/contenttype/forms"/>
  </ds:schemaRefs>
</ds:datastoreItem>
</file>

<file path=customXml/itemProps3.xml><?xml version="1.0" encoding="utf-8"?>
<ds:datastoreItem xmlns:ds="http://schemas.openxmlformats.org/officeDocument/2006/customXml" ds:itemID="{4785A5C0-4DA5-4788-A2E4-422E55E5875A}">
  <ds:schemaRefs>
    <ds:schemaRef ds:uri="http://purl.org/dc/terms/"/>
    <ds:schemaRef ds:uri="http://purl.org/dc/elements/1.1/"/>
    <ds:schemaRef ds:uri="http://schemas.microsoft.com/office/2006/documentManagement/types"/>
    <ds:schemaRef ds:uri="14338fd7-3c91-4ea3-9e02-0f2d13d15918"/>
    <ds:schemaRef ds:uri="http://schemas.microsoft.com/office/2006/metadata/properties"/>
    <ds:schemaRef ds:uri="http://purl.org/dc/dcmitype/"/>
    <ds:schemaRef ds:uri="http://schemas.microsoft.com/office/infopath/2007/PartnerControls"/>
    <ds:schemaRef ds:uri="http://schemas.openxmlformats.org/package/2006/metadata/core-properties"/>
    <ds:schemaRef ds:uri="aaed4703-a100-45b6-a213-cd2229db965f"/>
    <ds:schemaRef ds:uri="ee9c27cc-8e2e-49de-98be-ff22ef76e626"/>
    <ds:schemaRef ds:uri="1308a7e4-6b51-44f3-ad49-b4ddabbeec26"/>
    <ds:schemaRef ds:uri="http://schemas.microsoft.com/sharepoint/v3"/>
    <ds:schemaRef ds:uri="http://www.w3.org/XML/1998/namespace"/>
  </ds:schemaRefs>
</ds:datastoreItem>
</file>

<file path=docMetadata/LabelInfo.xml><?xml version="1.0" encoding="utf-8"?>
<clbl:labelList xmlns:clbl="http://schemas.microsoft.com/office/2020/mipLabelMetadata">
  <clbl:label id="{9e9cc48d-6fba-4c12-9882-137473def580}" enabled="1" method="Privileged" siteId="{d3a2d0d3-7cc8-4f52-bbf9-85bd43d94279}"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Logical Framework</vt:lpstr>
      <vt:lpstr>Logframe Change frame</vt:lpstr>
      <vt:lpstr>VfM Framework (2)</vt:lpstr>
      <vt:lpstr>Guidance Notes</vt:lpstr>
    </vt:vector>
  </TitlesOfParts>
  <Manager/>
  <Company>DFID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Template_Logical Framework</dc:title>
  <dc:subject/>
  <dc:creator>Claire Fitzroy</dc:creator>
  <cp:keywords/>
  <dc:description/>
  <cp:lastModifiedBy>Diana Wesley</cp:lastModifiedBy>
  <cp:revision/>
  <dcterms:created xsi:type="dcterms:W3CDTF">2010-10-26T15:58:14Z</dcterms:created>
  <dcterms:modified xsi:type="dcterms:W3CDTF">2025-03-12T09:46:35Z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Business Document Type">
    <vt:lpwstr>Logical framework</vt:lpwstr>
  </property>
  <property fmtid="{D5CDD505-2E9C-101B-9397-08002B2CF9AE}" pid="3" name="ContentTypeId">
    <vt:lpwstr>0x0101005F2E86D37676A544B81F4936F8033618</vt:lpwstr>
  </property>
  <property fmtid="{D5CDD505-2E9C-101B-9397-08002B2CF9AE}" pid="4" name="xd_Signature">
    <vt:bool>false</vt:bool>
  </property>
  <property fmtid="{D5CDD505-2E9C-101B-9397-08002B2CF9AE}" pid="5" name="xd_ProgID">
    <vt:lpwstr/>
  </property>
  <property fmtid="{D5CDD505-2E9C-101B-9397-08002B2CF9AE}" pid="6" name="TemplateUrl">
    <vt:lpwstr/>
  </property>
  <property fmtid="{D5CDD505-2E9C-101B-9397-08002B2CF9AE}" pid="7" name="AuthorIds_UIVersion_2560">
    <vt:lpwstr>134</vt:lpwstr>
  </property>
  <property fmtid="{D5CDD505-2E9C-101B-9397-08002B2CF9AE}" pid="8" name="MSIP_Label_e4c996da-17fa-4fc5-8989-2758fb4cf86b_Enabled">
    <vt:lpwstr>true</vt:lpwstr>
  </property>
  <property fmtid="{D5CDD505-2E9C-101B-9397-08002B2CF9AE}" pid="9" name="MSIP_Label_e4c996da-17fa-4fc5-8989-2758fb4cf86b_SetDate">
    <vt:lpwstr>2021-02-26T10:27:41Z</vt:lpwstr>
  </property>
  <property fmtid="{D5CDD505-2E9C-101B-9397-08002B2CF9AE}" pid="10" name="MSIP_Label_e4c996da-17fa-4fc5-8989-2758fb4cf86b_Method">
    <vt:lpwstr>Privileged</vt:lpwstr>
  </property>
  <property fmtid="{D5CDD505-2E9C-101B-9397-08002B2CF9AE}" pid="11" name="MSIP_Label_e4c996da-17fa-4fc5-8989-2758fb4cf86b_Name">
    <vt:lpwstr>OFFICIAL</vt:lpwstr>
  </property>
  <property fmtid="{D5CDD505-2E9C-101B-9397-08002B2CF9AE}" pid="12" name="MSIP_Label_e4c996da-17fa-4fc5-8989-2758fb4cf86b_SiteId">
    <vt:lpwstr>cdf709af-1a18-4c74-bd93-6d14a64d73b3</vt:lpwstr>
  </property>
  <property fmtid="{D5CDD505-2E9C-101B-9397-08002B2CF9AE}" pid="13" name="MSIP_Label_e4c996da-17fa-4fc5-8989-2758fb4cf86b_ActionId">
    <vt:lpwstr>f2ae131e-5fee-4609-8120-085842413b99</vt:lpwstr>
  </property>
  <property fmtid="{D5CDD505-2E9C-101B-9397-08002B2CF9AE}" pid="14" name="MSIP_Label_e4c996da-17fa-4fc5-8989-2758fb4cf86b_ContentBits">
    <vt:lpwstr>1</vt:lpwstr>
  </property>
  <property fmtid="{D5CDD505-2E9C-101B-9397-08002B2CF9AE}" pid="15" name="MSIP_Label_9e9cc48d-6fba-4c12-9882-137473def580_Enabled">
    <vt:lpwstr>true</vt:lpwstr>
  </property>
  <property fmtid="{D5CDD505-2E9C-101B-9397-08002B2CF9AE}" pid="16" name="MSIP_Label_9e9cc48d-6fba-4c12-9882-137473def580_SetDate">
    <vt:lpwstr>2022-06-19T02:11:00Z</vt:lpwstr>
  </property>
  <property fmtid="{D5CDD505-2E9C-101B-9397-08002B2CF9AE}" pid="17" name="MSIP_Label_9e9cc48d-6fba-4c12-9882-137473def580_Method">
    <vt:lpwstr>Privileged</vt:lpwstr>
  </property>
  <property fmtid="{D5CDD505-2E9C-101B-9397-08002B2CF9AE}" pid="18" name="MSIP_Label_9e9cc48d-6fba-4c12-9882-137473def580_Name">
    <vt:lpwstr>Official</vt:lpwstr>
  </property>
  <property fmtid="{D5CDD505-2E9C-101B-9397-08002B2CF9AE}" pid="19" name="MSIP_Label_9e9cc48d-6fba-4c12-9882-137473def580_SiteId">
    <vt:lpwstr>d3a2d0d3-7cc8-4f52-bbf9-85bd43d94279</vt:lpwstr>
  </property>
  <property fmtid="{D5CDD505-2E9C-101B-9397-08002B2CF9AE}" pid="20" name="MSIP_Label_9e9cc48d-6fba-4c12-9882-137473def580_ActionId">
    <vt:lpwstr>dea7df76-048d-4e71-a6ef-62d16bbe7c13</vt:lpwstr>
  </property>
  <property fmtid="{D5CDD505-2E9C-101B-9397-08002B2CF9AE}" pid="21" name="MSIP_Label_9e9cc48d-6fba-4c12-9882-137473def580_ContentBits">
    <vt:lpwstr>0</vt:lpwstr>
  </property>
  <property fmtid="{D5CDD505-2E9C-101B-9397-08002B2CF9AE}" pid="22" name="MediaServiceImageTags">
    <vt:lpwstr/>
  </property>
</Properties>
</file>