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01"/>
  <workbookPr filterPrivacy="1" defaultThemeVersion="124226"/>
  <xr:revisionPtr revIDLastSave="835" documentId="13_ncr:1_{524DA004-1102-4875-AD13-1CF48CAB148E}" xr6:coauthVersionLast="47" xr6:coauthVersionMax="47" xr10:uidLastSave="{5CFD12DC-61D9-4C4C-8B33-08D5E363E74A}"/>
  <bookViews>
    <workbookView xWindow="-110" yWindow="-110" windowWidth="19420" windowHeight="10420" tabRatio="550" xr2:uid="{00000000-000D-0000-FFFF-FFFF00000000}"/>
  </bookViews>
  <sheets>
    <sheet name="CURRENT DIBS PILOT LOGFRAME" sheetId="4" r:id="rId1"/>
    <sheet name="Change frame" sheetId="7" r:id="rId2"/>
    <sheet name="Comparison with BAT logframe" sheetId="8" r:id="rId3"/>
  </sheets>
  <externalReferences>
    <externalReference r:id="rId4"/>
  </externalReferences>
  <definedNames>
    <definedName name="Area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4" l="1"/>
  <c r="F56" i="4"/>
  <c r="B37" i="4" l="1"/>
  <c r="F71" i="4"/>
  <c r="J56" i="4"/>
  <c r="J71" i="4"/>
  <c r="J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tc={09AE5020-CB39-4468-9960-84DE650CF3A3}</author>
    <author>tc={D94BB3B0-19A6-4A49-B254-6BE13F504F19}</author>
    <author>tc={8459C7F0-1820-4CA9-885D-E2347FEBC305}</author>
  </authors>
  <commentList>
    <comment ref="D8" authorId="0" shapeId="0" xr:uid="{09AE5020-CB39-4468-9960-84DE650CF3A3}">
      <text>
        <t>[Threaded comment]
Your version of Excel allows you to read this threaded comment; however, any edits to it will get removed if the file is opened in a newer version of Excel. Learn more: https://go.microsoft.com/fwlink/?linkid=870924
Comment:
    Educate Girls and Cocoa and Coffee DIB in Peru were the only DIBs/SIBs to have been launched in LICs/LMICs at the time the Pilot Programme started</t>
      </text>
    </comment>
    <comment ref="D13" authorId="1" shapeId="0" xr:uid="{D94BB3B0-19A6-4A49-B254-6BE13F504F19}">
      <text>
        <t>[Threaded comment]
Your version of Excel allows you to read this threaded comment; however, any edits to it will get removed if the file is opened in a newer version of Excel. Learn more: https://go.microsoft.com/fwlink/?linkid=870924
Comment:
    Educate Girls and Cocoa and Coffee DIB in Peru were the only DIBs/SIBs to have been launched in LICs/LMICs at the time the Pilot Programme started</t>
      </text>
    </comment>
    <comment ref="H31" authorId="2" shapeId="0" xr:uid="{8459C7F0-1820-4CA9-885D-E2347FEBC305}">
      <text>
        <t>[Threaded comment]
Your version of Excel allows you to read this threaded comment; however, any edits to it will get removed if the file is opened in a newer version of Excel. Learn more: https://go.microsoft.com/fwlink/?linkid=870924
Comment:
    The only DIB to launch was Kenya Sexual and Reproductive Health DIB which used Pilot evidence in design phase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tc={7E22614D-A6EE-43B1-8937-D3547ADECF8F}</author>
    <author>tc={6EBEA929-FCBC-45FF-8D23-A1BD9B20FA54}</author>
    <author>tc={33B27E5B-BBF6-4C17-AE64-E7CB8458A4A3}</author>
    <author>tc={AD0C866B-0C8C-47E9-9C90-61B71FA59E1D}</author>
  </authors>
  <commentList>
    <comment ref="D4" authorId="0" shapeId="0" xr:uid="{7E22614D-A6EE-43B1-8937-D3547ADECF8F}">
      <text>
        <t>[Threaded comment]
Your version of Excel allows you to read this threaded comment; however, any edits to it will get removed if the file is opened in a newer version of Excel. Learn more: https://go.microsoft.com/fwlink/?linkid=870924
Comment:
    Reflect the latest decisions on what Brookings' revised deliverables are (e.g. blogs, webinars, etc)</t>
      </text>
    </comment>
    <comment ref="E4" authorId="1" shapeId="0" xr:uid="{6EBEA929-FCBC-45FF-8D23-A1BD9B20FA54}">
      <text>
        <t xml:space="preserve">[Threaded comment]
Your version of Excel allows you to read this threaded comment; however, any edits to it will get removed if the file is opened in a newer version of Excel. Learn more: https://go.microsoft.com/fwlink/?linkid=870924
Comment:
    Is this still in the pipeline? </t>
      </text>
    </comment>
    <comment ref="H4" authorId="2" shapeId="0" xr:uid="{33B27E5B-BBF6-4C17-AE64-E7CB8458A4A3}">
      <text>
        <t xml:space="preserve">[Threaded comment]
Your version of Excel allows you to read this threaded comment; however, any edits to it will get removed if the file is opened in a newer version of Excel. Learn more: https://go.microsoft.com/fwlink/?linkid=870924
Comment:
    Is this still the plan for Brookings' deliverables this year? </t>
      </text>
    </comment>
    <comment ref="D6" authorId="3" shapeId="0" xr:uid="{AD0C866B-0C8C-47E9-9C90-61B71FA59E1D}">
      <text>
        <t>[Threaded comment]
Your version of Excel allows you to read this threaded comment; however, any edits to it will get removed if the file is opened in a newer version of Excel. Learn more: https://go.microsoft.com/fwlink/?linkid=870924
Comment:
    Consider revising this wording to reflect that the feasibility study has become an actual programme to be launched, while the other two may only reach feasibility stage by this date).
Reply:
    BAT to send through revised logframe at the end of the month</t>
      </text>
    </comment>
  </commentList>
</comments>
</file>

<file path=xl/sharedStrings.xml><?xml version="1.0" encoding="utf-8"?>
<sst xmlns="http://schemas.openxmlformats.org/spreadsheetml/2006/main" count="438" uniqueCount="213">
  <si>
    <t>Please refer to the Smart Guide for advice on completing the various fields in the logframe.</t>
  </si>
  <si>
    <t>Smart Guide</t>
  </si>
  <si>
    <t>Version Control:</t>
  </si>
  <si>
    <t>Version 4 (updated 8 January 2021)</t>
  </si>
  <si>
    <t>PROJECT TITLE</t>
  </si>
  <si>
    <t>204722 - Programme to pilot Development Impact Bonds</t>
  </si>
  <si>
    <t>IMPACT</t>
  </si>
  <si>
    <t>Impact Indicator 1(a)</t>
  </si>
  <si>
    <t>Baseline (March 2017)</t>
  </si>
  <si>
    <t>Milestone 1 (March 2018)</t>
  </si>
  <si>
    <t>Milestone 2 (March 2019)</t>
  </si>
  <si>
    <t>Milestone 3 (September 2020)</t>
  </si>
  <si>
    <t>Milestone 4 (September 2021)</t>
  </si>
  <si>
    <t>Milestone 5 (September 2022)</t>
  </si>
  <si>
    <t>Target (December 2022)</t>
  </si>
  <si>
    <t xml:space="preserve">Value for money, better results for more people living in poverty, money spent where it makes the most difference </t>
  </si>
  <si>
    <t>Number of Development Impact Bonds (launched and completed) globally</t>
  </si>
  <si>
    <t>Planned</t>
  </si>
  <si>
    <t>N/A</t>
  </si>
  <si>
    <t>Achieved</t>
  </si>
  <si>
    <t>Source</t>
  </si>
  <si>
    <t xml:space="preserve">Brookings Institute Global Impact Bond Database </t>
  </si>
  <si>
    <t>Impact Indicator 1(b)</t>
  </si>
  <si>
    <t>Total number of Impact Bonds (social and development impact bonds) contracted in middle- and low-income countries</t>
  </si>
  <si>
    <t>`12</t>
  </si>
  <si>
    <t>OUTCOME</t>
  </si>
  <si>
    <t>Outcome Indicator 1(a)</t>
  </si>
  <si>
    <t>Assumptions</t>
  </si>
  <si>
    <t xml:space="preserve">FCDO and wider impact bond market able to make informed choices on how to use DIBs and compare the instrument to other PbR and non-PbR tools in commissioning and management, and emerging evidence on impact and value </t>
  </si>
  <si>
    <t>Number of FCDO teams (both central and in-country) engaged with on DIBs guidance, pilot evaluation findings and reports (cumulative) that resulted in follow-up</t>
  </si>
  <si>
    <t>All FCDO teams which are considering Payment by Results/Impact Bond approaches</t>
  </si>
  <si>
    <t>The type and quality of evidence generated on DIBs enables meaningful comparison to PbR and non-PbR tools and influence decision-making . 
DIBs team can communicate evidence effectively and influence decision-making on PbR and non-PbR projects.    
FCDO maintains appetite to use PbR.</t>
  </si>
  <si>
    <t>FCDO internal monitoring data</t>
  </si>
  <si>
    <t>Outcome Indicator 1(b)</t>
  </si>
  <si>
    <t>Number of external engagements on DIBs guidance, pilot evaluation findings and reports (cumulative) that resulted in follow-up</t>
  </si>
  <si>
    <t>Outcome Indicator 2</t>
  </si>
  <si>
    <t xml:space="preserve">Proportion of new DIB instruments commissioned that are informed by recommendations of FCDO DIBs evaluation reports. </t>
  </si>
  <si>
    <t>0% as expected given that evaluation reports due end 2018, 2020 and 2023</t>
  </si>
  <si>
    <t>Annual survey to commissioners/designers of new DIBs</t>
  </si>
  <si>
    <t>INPUTS (£)</t>
  </si>
  <si>
    <t>FCDO (£)</t>
  </si>
  <si>
    <t>Govt (£)</t>
  </si>
  <si>
    <t>Other (£)</t>
  </si>
  <si>
    <t>Total (£)</t>
  </si>
  <si>
    <t>FCDO SHARE (%)</t>
  </si>
  <si>
    <t>INPUTS (HR)</t>
  </si>
  <si>
    <t>FCDO (FTEs)</t>
  </si>
  <si>
    <t>OUTPUT 1</t>
  </si>
  <si>
    <t>Output Indicator 1.1</t>
  </si>
  <si>
    <t>DIB programmes deliver improved results for people living in poverty</t>
  </si>
  <si>
    <t>Number of direct beneficiaries with improved outcomes as a result of FCDO funded DIB projects (outcomes to be specified when DIB projects are selected)
ICRC HIB: Number of patients regaining mobility thanks to orthoses, prostheses, and wheelchairs provided in new ICRC physical rehabilitation centres.
VE DIB: Number of VE households with average (i) USD per capita increase in consumption compared to control group (USD PPP 2016 units); AND (ii) USD per capita increase in asset stock compared to control group (in USD PPP 2016 units).</t>
  </si>
  <si>
    <t>ICRC: 0
VE: 0</t>
  </si>
  <si>
    <t xml:space="preserve">ICRC: 0 (Project on track against output milestones)
VE: 0 (Project on track against output milestones)
</t>
  </si>
  <si>
    <t xml:space="preserve">ICRC: 0 (Project on track against output milestones = 3 PR centres are constructed &amp; have started operations by July 2020)
VE: 0 (Project on track against output milestones)
</t>
  </si>
  <si>
    <t xml:space="preserve">ICRC: 0 (PR centres are delivering PR services to beneficiaries)
VE: At least 12,660 households in treatment group with measured increase in per capita consumption AND asset stock compared to control group in RCT. 
</t>
  </si>
  <si>
    <t xml:space="preserve">ICRC:  1,580 patients regaining mobility at end of year 1 or centre operations, Jun 2021 (annual total)
</t>
  </si>
  <si>
    <t xml:space="preserve">ICRC: 2,730 beneficiaries have regained mobility by Jul 2022 (annual total)
VE: At least 12,660 households in treatment group with measured increase in per capita consumption AND asset stock compared to control group in RCT. 
</t>
  </si>
  <si>
    <t>Projects operate for long enough to demonstrate how the DIB operates and for learning to be generated.
DIB model maximises stakeholder comparative advantaged, creates focus on end outcome as opposed to process, and gives the provider greater freedom to innovate, adapt and improve programming to achieve desired outcome.
Assumes FCDO supports up to 3 DIB projects, and assumes they finish at different times.</t>
  </si>
  <si>
    <t xml:space="preserve">(i) ICRC project is on-track against build phase project milestones. Facing some delays – but these were anticipated and built into the timeline.
(ii)  VE – Effect on household asset and consumption outcomes will be measured in 2020 and 2022. In interim, VE is on track against project outputs, 832 beneficiaries (570 female, and 262 male) have completed VE training and received initial cash transfer to start microenterprise businesses (279 businesses = 130 Crop businesses / 29 Livestock / 102 Retail / 19 Service / 4 skilled) by March 2018.
</t>
  </si>
  <si>
    <t>(i) ICRC project is on-track against build phase project milestones. Facing some delays – but these were anticipated and built into the timeline.
(ii)  VE – Effect on household asset and consumption outcomes will be measured in 2020 and 2022. In interim, VE is on track against project level output milestones. As at March 2019 cash transfers have been disbursed to launch a total of 1,535 businesses benefitting 4,549 people, of which 1,414 were male and 3,135 female. The business types funded were 354 crop businesses, 177 livestock, 911 retail, 91 service and 37 skilled (note that multiple sectors apply to some businesses).</t>
  </si>
  <si>
    <t xml:space="preserve">(i) ICRC project was on track against build phase project milestones until March 2020. The construction and operating of all three centres is currently delayed due to lockdown restrictions, although general delays had been anticipated and built into the timeline so the impact of the pandemic is not as severe as initially feared. 
(ii)  VE – First assessment of impact on household asset and consumption outcomes was due to be measured in April 2020, however verification has been delayed until further notice due to lockdown restrictions in Kenya and Uganda. VE is due to report against its project-level output milestones in October 2020.
</t>
  </si>
  <si>
    <t xml:space="preserve">Results Verification Reports from each DIB Pilot Programme (The above results are the totals for each project; FCDO's share of results is proportionate to spend: for ICRC 10%, for VE is 39%).
ICRC: Self reported results, verified through independent audit of results by Philanthropy Associates
Village Enterprise: Randomised Controlled Trial implemented by Independent Evaluator to measure household assets and consumption in participating households compared to control, checking for inclusion and exclusion errors. The outcomes for the first 4 cohorts (101 villages) will be measured in March-July 2020. The outcomes for the remaining 3 cohorts (112 villages) will be measured in March-July 2021. The final (target) result will be a outcomes estimate generated by pooling the results of all 7 cohorts to give more accurate outcome measure. 
</t>
  </si>
  <si>
    <t>Output Indicator 1.2</t>
  </si>
  <si>
    <t>Number of FCDO supported DIB projects that complete programme cycle as planned</t>
  </si>
  <si>
    <t>None</t>
  </si>
  <si>
    <t>6 projects appraised
3 Projects supported</t>
  </si>
  <si>
    <t>3 Projects Active</t>
  </si>
  <si>
    <t>2 projects have completed programme cycle as planned, 1 is still active as planned.</t>
  </si>
  <si>
    <t>All 3 projects have completed programme cycle as planned</t>
  </si>
  <si>
    <t>9 projects appraised
3 Projects supported (of which 2 DIBs are active projects: ICRC launched July 2017, and VE in Nov 2017)</t>
  </si>
  <si>
    <t>A total of 3 projects are active: Village Enterprise IB (launched Nov 2017), ICRC IB (launched July 2017), Quality Education Impact Bond (launched Sept 2018).</t>
  </si>
  <si>
    <t>FCDO internal reporting, triangulated with FCDO independent evaluation report findings.</t>
  </si>
  <si>
    <t>IMPACT WEIGHTING (%)</t>
  </si>
  <si>
    <t>Output Indicator 1.3</t>
  </si>
  <si>
    <t>Number of FCDO supported DIB projects with improved cost-effectiveness ratio compared with service providers' own past performance</t>
  </si>
  <si>
    <t xml:space="preserve">0 - as too early to assess (but data being generated to answer this question in future years) </t>
  </si>
  <si>
    <t>RISK RATING</t>
  </si>
  <si>
    <t>DIB project independent results verififcation reports and / or as output from Independent Process Evaluation Report</t>
  </si>
  <si>
    <t>Moderate</t>
  </si>
  <si>
    <t>OUTPUT 2</t>
  </si>
  <si>
    <t>Output Indicator 2.1</t>
  </si>
  <si>
    <t>Milestone 4 (July 2021)</t>
  </si>
  <si>
    <t xml:space="preserve">Independent robust qualitative evidence available on whether Development Impact Bonds enable efficient and effective delivery in FCDO priority results areas and the conditions for DIBs to be an appropriate commissioning tool, and the costs and benefits of using them. </t>
  </si>
  <si>
    <r>
      <rPr>
        <sz val="9"/>
        <color theme="1"/>
        <rFont val="Arial"/>
        <family val="2"/>
      </rPr>
      <t>Quality independent evidence of programme effectiveness is generated by DIB Project level Verification Providers</t>
    </r>
    <r>
      <rPr>
        <sz val="9"/>
        <color rgb="FFFF0000"/>
        <rFont val="Arial"/>
        <family val="2"/>
      </rPr>
      <t xml:space="preserve">
</t>
    </r>
    <r>
      <rPr>
        <sz val="9"/>
        <rFont val="Arial"/>
        <family val="2"/>
      </rPr>
      <t xml:space="preserve">
</t>
    </r>
  </si>
  <si>
    <t>Independent Results verification process established for 2 of the 3 DIBs</t>
  </si>
  <si>
    <t>Independent Results Verification Process is operating effectively for all 3 DIBs</t>
  </si>
  <si>
    <t xml:space="preserve">Robust results data is produced enabling outcome payment decisions relevant to each project to be made by FCDO and co-donors in timely manner. </t>
  </si>
  <si>
    <t>All outcome payments have been made based on results achieved and verified.</t>
  </si>
  <si>
    <t>DIBs projects are established, and operate for a sufficient time to generate (qualitative) devidence on effectiveness/efficiency, conditions, and the costs of the tool. 
The type and quality of evidence generated on DIBs enables meaningful comparison to PbR and non-PbR tools.  
Timing of milestones is based on estimated DIB project timelines; possible that project timelines are adjusted as the projects and results verification requirements are finalised</t>
  </si>
  <si>
    <t>Independent Resulte verification process is established for 2 DIBs (ICRC in July 2017 and VE Nov 2018)</t>
  </si>
  <si>
    <t xml:space="preserve">All three Results Verification Processes are operating as planned. </t>
  </si>
  <si>
    <t xml:space="preserve">Results data for QEI’s second year was produced in April 2020 (NB: FCDO not an outcome funder); Outcomes Verification activities for VE are delayed due to COVID-19; ICRC not due to generate results data until 2022.  </t>
  </si>
  <si>
    <t>Project reporting, verified by other donors and delivery organisation</t>
  </si>
  <si>
    <t>Output Indicator 2.2</t>
  </si>
  <si>
    <t>Milestone 4 (Jan 2021)</t>
  </si>
  <si>
    <t xml:space="preserve">Quality Independent Process Evaluation Reports produced by contracted Evaluation Provider that have been published.
</t>
  </si>
  <si>
    <t>Brookings Review paper,  SIBs evaluation reports, Educate Girls Evaluation</t>
  </si>
  <si>
    <t>Independent Evaluation Provider is contracted by FCDO, their evaluation approach has been approved, and has started implementing evaluation activities.</t>
  </si>
  <si>
    <t xml:space="preserve">Quality Assured Evaluation Reports published on design phase of development impact bonds - costs, challenges, barriers and opportunities to designing and agreeing DIBs, and recommendations for future use of DIB instrument.
</t>
  </si>
  <si>
    <r>
      <rPr>
        <sz val="9"/>
        <color theme="1"/>
        <rFont val="Arial"/>
        <family val="2"/>
      </rPr>
      <t>Mid-term Evaluation report providing qualitative findings and learning on DIB effectiveness, efficiency, conditions for DIBs to be an appropriate tool, costs and benefits by Jan 2021 (moved from March 2020 to reflect that first outcome payments for VE DIB will not occur until Jul 2020, and mid-term evaluation most useful at this time).</t>
    </r>
    <r>
      <rPr>
        <sz val="9"/>
        <rFont val="Arial"/>
        <family val="2"/>
      </rPr>
      <t xml:space="preserve">
</t>
    </r>
  </si>
  <si>
    <t xml:space="preserve">Final Quality Assured Evaluation report delivered providing qualitative findings on DIB effectiveness, efficiency,  sustainability and conditions for DIBs to be an appropriate tool, costs and benefits. 
</t>
  </si>
  <si>
    <t>Evaluator contracted in May 2018, and in inception phase. On track for first output in October 2018.</t>
  </si>
  <si>
    <t>Evaluation report was delivered to high quality but later than planned: approved by Quality Assurance in April 2019, with final versions published in August 2019. However, lessons have been being disseminated to key stakeholders and target audiences since April 2019.</t>
  </si>
  <si>
    <t>Second Quality Assured Evaluation Report in progress, due to be published in October 2020.</t>
  </si>
  <si>
    <t>Peer reviewed evaluation reports published by FCDO</t>
  </si>
  <si>
    <t>OUTPUT 3</t>
  </si>
  <si>
    <t>Output Indicator 3.1</t>
  </si>
  <si>
    <t>Evidence generated on the process of agreeing and managing a project on a Development Impact Bond basis, including implications for FCDO's funding arrangements, assurance and management</t>
  </si>
  <si>
    <t>Internal policy guidance generated on process of agreeing and managing a project on a DIB basis</t>
  </si>
  <si>
    <t>PCR and papers from Sleeping Sickness programme available</t>
  </si>
  <si>
    <t>Internal paper produced on internal learning on due diligence, template grant arrangements,  and payment mechanisms for first DIBs.</t>
  </si>
  <si>
    <t xml:space="preserve">Internal paper / Smart Guide and signed off by Better Delivery Department on using, designing, agreeing, and managing a DIB project.
</t>
  </si>
  <si>
    <t>Annual update to DIBs internal guidance based on latest evidence.</t>
  </si>
  <si>
    <t xml:space="preserve">Other outcome funders, investors, service providers and intermediaries have designed quality DIB projects without FCDO input, but require additional outcome funding. 
A pipeline of DIB projects can be identified that fit with FCDO strategic priorities and represent good value for money. 
Once funding is committed, FCDO is able to adapt procurement practices to participate in DIB projects for a sufficient time to generate evidence on project management. </t>
  </si>
  <si>
    <t xml:space="preserve">Completed. Knowledge box containing first DIB agreements set up on vault and 4 DIBs guidance presentations are available on PbR Yammer site accessible to all FCDO staff. </t>
  </si>
  <si>
    <t>No smart guide developed. However, internal TeamSite includes internal guidance on using, designing and agreeing DIBs and advisors are providing direct advisory support to FCDO teams.</t>
  </si>
  <si>
    <t xml:space="preserve">No Smart Guide developed. However, TeamSite includes internal guidance on using, designing and agreeing DIBs and advisors are providing direct advisory support to FCDO teams. Update to DIBs internal guidance will be made once 2nd Evaluation Report is published in October 2020. </t>
  </si>
  <si>
    <t>FCDO internal reporting</t>
  </si>
  <si>
    <t>OUTPUT 4</t>
  </si>
  <si>
    <t>Output Indicator 4.1</t>
  </si>
  <si>
    <t>Milestone 3 (March 2020)</t>
  </si>
  <si>
    <t>Milestone 4 (March 2021)</t>
  </si>
  <si>
    <t>Milestone 5 (March 2022)</t>
  </si>
  <si>
    <t>Resources are produced that support other outcome funders to use development impact bonds to achieve sustainable development goals in FCDO priority countries in South Asia. [NEW BAT OUTPUT]</t>
  </si>
  <si>
    <t>Number of resources created to enable the entry of new funders into the impact bond market  in other FCDO priorty countries in South Asia (not cumulative)</t>
  </si>
  <si>
    <t>Research providers are contracted, and research framework is agreed.</t>
  </si>
  <si>
    <t xml:space="preserve">Research provider is contracted, learning agenda agreed and activities are underway.
</t>
  </si>
  <si>
    <t>1 Resource generated and published - summarising India Education DIB including overview of intervention, actors, roles, legal, programme management and results verification frameworks that underpin new Education impact bond in India.</t>
  </si>
  <si>
    <t xml:space="preserve">Research Report on COVID-19 impacts and response is produced and disseminated via web-event. 2 Blog posts on efficiency and the Yearly Progress Update. </t>
  </si>
  <si>
    <t>Research Report produced and disseminated on process of costing and pricing education outcomes - recommendations on price setting for education outcomes</t>
  </si>
  <si>
    <t>Possible to develop impact bond structure for Education Outcomes in India from which external learning resources will be generated.
BAT is able to procure high quality implementors to develop tools and research.
There is sufficient appetite among outcome funders in South Asia region to make feasibility studies worthwhile.</t>
  </si>
  <si>
    <t>Contract with research provider in progress, but not yet agreed.</t>
  </si>
  <si>
    <t xml:space="preserve">Achieved. Research provider contracted, though with a delay. As a result of this, agreed activities need to be refined/amended to endure additionality to other learning work (e.g. programme evaluation)  </t>
  </si>
  <si>
    <t>High-quality outputs by CUE on the India Education DIB have been widely disseminated and well-received, providing resources to support further DIB development in South Asia</t>
  </si>
  <si>
    <t>Outputs produced and reviewed by FCDO and peer review mechanism</t>
  </si>
  <si>
    <t>Output Indicator 4.2</t>
  </si>
  <si>
    <t>Milestone 4 (June 2021)</t>
  </si>
  <si>
    <t>Milestone 5 (June 2022)</t>
  </si>
  <si>
    <t>Number of proof of concept studies completed to assess potential for establishing DIBs in other SDG sectors (such as health, livelihoods, micro-finance, WASH) in FCDO priority countries in South Asia.</t>
  </si>
  <si>
    <t>Selection of countries/sectors for feasibility studies completed</t>
  </si>
  <si>
    <t>Feasibility study report framework agreed</t>
  </si>
  <si>
    <t>2 feasibility studies completed and 1 proof of concept report completed. Countries/sectors selected for detailed proof of concept reports</t>
  </si>
  <si>
    <t>1 proof of concept report (by June 2022) and 1 feasibility study completed (by December 2021).</t>
  </si>
  <si>
    <t xml:space="preserve">3 feasibility studies completed, and 2 proof of concept reports completed. </t>
  </si>
  <si>
    <t>N/A no milestone for this year</t>
  </si>
  <si>
    <t xml:space="preserve">Achieved. A longlist of countries and sectors has been identified. </t>
  </si>
  <si>
    <t xml:space="preserve">BAT is currently in the process of finalising the design of a new COVID-19 recovery skilling impact bond in collaboration with the Indian government and aims to launch the new programme in late 2020. Pakistan and Bangladesh DIBs on hold due to Covid. </t>
  </si>
  <si>
    <t>Minor</t>
  </si>
  <si>
    <t>Use this change log to record all changes to the logframe over the life of the project.</t>
  </si>
  <si>
    <t>ID</t>
  </si>
  <si>
    <t>LOGFRAME SECTION</t>
  </si>
  <si>
    <t>DETAILS OF CHANGE</t>
  </si>
  <si>
    <t>AUTHOR</t>
  </si>
  <si>
    <t>DATE</t>
  </si>
  <si>
    <t>Outcome Indicator 1</t>
  </si>
  <si>
    <t>Minor amendment. Indicator changed from "Number of new DFID programmes interacting with DIBs guidance, evaluation findings and reports" to "Number of new DFID projects interacting with DIBs guidance, evaluation findings and reports (cumulative)" so that it is explicit that the milestones were always intended to be cumulative and reflects that a programme may have multiple DIB projects underneath it and we are interested to count DIB projects. Can also consider DFID programmes that interact with DIBs guidance and ultimately decide not to progress with a DIB funding model.</t>
  </si>
  <si>
    <t>Programme Manager</t>
  </si>
  <si>
    <t>Output 4.1</t>
  </si>
  <si>
    <t>Milestone 2 amended from "2 sets of resources are generated and published (This includes : (i) the legal, programme management and results verirication frameworks that underpin the launch of a new education impact bond in India, AND, (ii) a Research Report to support entry of new funders into the impact bond market)" to "Research provider is contracted, learning agenda agreed and activities are underway". As we finalised logframe with BAT, realised that the timeline was too optimistic and that finalisation of the DIB was the priority. The learning partner is currently being tendered and will be contracted and have a research framework in place by March 2019.</t>
  </si>
  <si>
    <t>Milestone 3 (March 2020) updated to reflect that based on learning agenda, the first learning report is expected to be produced by March 2020 - including a summary of the DIB that informs the wider sector: "1 Resource generated and published - summarising India Education DIB including overview of intervention, actors, roles, legal, programme management and results verirication frameworks that underpin new Education impact bond in India"</t>
  </si>
  <si>
    <t>Milestone 4 (March 2021) updated from "Research Report  is produced and shared" to Research Report is produced and disseminated on using performance metrics in Education".</t>
  </si>
  <si>
    <t>Milestone 5 (March 2022) New milestone added: Research Report produced and disseminated on process of costing and pricing education outcomes - recommendations on price setting for education outcomes"</t>
  </si>
  <si>
    <t>Output 4.2</t>
  </si>
  <si>
    <t>Milestones 3,4,5 are pushed backwards, to reflect what was agreed in final BAT logframe as programme was finalised and timelines reviewed for realism - Milestones 3 (March 2020) revised from "3 feasibility studies completed and countries/sectors selected for detailed proof of concept reports" to "Feasibility study report framework agreed". Instead the 3 feasibility studies are expected to be completed by March 2021 and 2 proof of concept reports completed by March 2022.</t>
  </si>
  <si>
    <t>Output 1.1</t>
  </si>
  <si>
    <t>Made it explicit that ICRC beneficiary numbers are the results planned for each year, not the cumulative total. The cumulative total is year 4 + year 5 results ~ 4310 people regain mobility.</t>
  </si>
  <si>
    <t>All</t>
  </si>
  <si>
    <t>Updated all references to DFID to FCDO following the merger on 2 September 2020.</t>
  </si>
  <si>
    <t>SRO</t>
  </si>
  <si>
    <t>Inputs (HR)</t>
  </si>
  <si>
    <t xml:space="preserve">Updated FTE from 0.8 to 1.5 to reflect FCDO staff changes and increase in resource allocation to the programme. </t>
  </si>
  <si>
    <t>Output 2.1</t>
  </si>
  <si>
    <t>Milestone 4 deadline changed to July 2021 to reflect amended agreement with Village Enterprise regarding evaluation cut-off date.</t>
  </si>
  <si>
    <t xml:space="preserve">Milestone 4 deadline changed to September 2021 to reflect delays to Village Enterprise evaluation of cohorts 1 - 4. Text of Milestone 4 and 6 changed to reflect VE contract amendments in October 2020 as all cohorts will now be evaluated at the same time. Revised from "VE: 6,000 households with increase in per capita consumption of ≥ 24 USD AND asset stock of ≥ 15 USD (by Aug 2020)" to "VE: At least 12,660 households in treatment group with measured increase in per capita consumption AND asset stock compared to control group in RCT." This has been amended to reflect the negotiated changes to the Outcomes Payment Agreement (OPA). </t>
  </si>
  <si>
    <t>Impact (description)</t>
  </si>
  <si>
    <t>Changed description from 'Value for money, better results for more poor people, money spent where it makes the most difference' to Value for money, better results for more people living in poverty, money spent where it makes the most difference'</t>
  </si>
  <si>
    <t>Impact (Indicators)</t>
  </si>
  <si>
    <t xml:space="preserve">Indicator amended from 'Value (£) of FCDO spend delivered through Payment by Results programme financing structures that target increased efficiency &amp;/or cost-effectiveness' to Indicator 1(a): 'Number of Development Impact Bonds (launched and completed) Globally' (Indicator 1) and 'Indicator 1(b): 'Number of Impact Bonds contracted in 'developing' countries' *(e.g. Low-income and low-and-middle-income countries). Data will be sourced from Brookings Institute monthly Impact Bonds Snapshots and Annual Reports. Rationale for this change is that a) the value of FCDO spend doesn't demonstrate the impact the pilot programme is having on the wider market, and how we are feeding into the bigger picture of the impact bond landscape; b) data on value of FCDO spend (through PbR and DIBs contracts) is difficult to obtain, while figures on numbers of DIBs and SIBs is readily available online; and c) these indicators track both the uptake of IBs in the development field (DIBs), and where local/national governments in LICs/LMICs are using an outcomes framework to commission social interventions domestically (SIBs), which demonstrates a broader uptake of programme financing structures that target increased efficiency and/or cost effectiveness in LICs/LMICs. Suggested 'milestones' have been included but these are aspirational and not within the control of the DIBs Pilot programme team to influence. </t>
  </si>
  <si>
    <t>Outcome Description</t>
  </si>
  <si>
    <t>Included 'and wider impact bond market' into existing text: 'FCDO *and wider impact bond market* able to make informed choices on how to use DIBs and compare the instrument to other PbR and non-PbR tools in commissioning and management, and emerging evidence on impact and value.' The rationale for this is to expand the scope to demonstrate how the evidence generated by the DIBs pilot is broadening understanding of IBs across the entire market and informing the commissioning decisions of other outcomes funders, not just the FCDO.</t>
  </si>
  <si>
    <t xml:space="preserve">SRO </t>
  </si>
  <si>
    <t>Divided Outcome Indicator into two parts, (a) and (b). For outcome indicator 1(a), changed wording from 'Number of new FCDO projects interacting with DIBs guidance, evaluation findings and reports (cumulative)' to 'Number of FCDO teams (both central and in-country) that the DIBs team engages with on DIBs guidance, pilot evaluation findings and reports (cumulative)'. Scope of engagement can include, but is not limited to, delivering presentations to other teams on DIBs, providing advice/consulting to FCDO teams on DIBs design and implementation, and disseminating DIBs pilot evidence and reports. The rationale for amending this outcome is to facilitate the collection of data on how many FCDO teams are using the guidance and engaging with the DIBs team (easier to track proactive engagement than try to collect this data retrospectively). Both indicators have been updated to include the aspect of "follow-up" to increase linkage with outcomes (e.g. incorporation of guidance into future project design). An engagement tracker has been developed to record and detail these indicators.</t>
  </si>
  <si>
    <t xml:space="preserve">Created part (b) to this indicator: 'Number of external impact bond market players engaged with or informed about on DIBs guidance, pilot evaluation findings and reports (cumulative)'. Rationale for this is to capture the impact the DIBs Pilot Programme is having on the broader impact bond market outside of the FCDO, as the DIBs team is engaging widely with external actors and providing guidance and advice based on the findings of the evaluation and other learnings generated by the pilot. </t>
  </si>
  <si>
    <t xml:space="preserve">Change wording from 'Proportion of new FCDO DIB instruments commissioned that are informed by recommendations of FCDO DIBs evaluation reports' to ' Proportion of new DIB instruments commissioned that are informed by recommendations of FCDO DIBs evaluation reports.'  This is to track whether learnings from the pilot are being relied on in the commissioning of all new DIBs, not just those commissioned by the FCDO. Reduced milestones 4 and 5 to 80% (down from 100%) to account for the wider pool of potential respondents - some DIBs commissioned globally may not have engaged with our evidence, but achieving 80% would still indicate that it is being disseminated and used widely around the world. </t>
  </si>
  <si>
    <t xml:space="preserve">Changed milestones 3, 4 and 5 of most outputs and outcomes to September to match the Annual Review reporting schedule (which moved to September reporting in 2019).  </t>
  </si>
  <si>
    <t>Output 1</t>
  </si>
  <si>
    <t>Changed wording from 'DIB programmes deliver improved results for poor people' to 'DIB programmes deliver improved results for people living in poverty'</t>
  </si>
  <si>
    <t xml:space="preserve">Changed milestone 4 from 3 feasibility studies completed to 2, due to delays caused by Covid-19 (moved one feasibility into the following year's milestone). Changed milestone 5 from: '2 proof of concept reports completed (by December 2020)' to '1 proof of concept report (by June 2022) and 1 feasibility study completed by December 2021' to reflect amended outputs and expected delivery timelines. Changed dates from March to June for both milestone 4 and 5 as agreed with partner.  </t>
  </si>
  <si>
    <t xml:space="preserve">Output amended to reflect latest deliverables, e.g. change of topic for research report, and additional blog posts: "Research Report on COVID-19 impacts and response is produced and disseminated via web-event. 2 Blog posts on efficiency and the Yearly Progress Update." Changes are due to impact of Covid-19 on project (hence change from live event to web-event) and focus on Covid-19 impacts as opposed to costings and pricing education outcomes. </t>
  </si>
  <si>
    <t xml:space="preserve">FCDO Inputs Funding </t>
  </si>
  <si>
    <t>Total funding has been updated to approx £33,470,000 (F35) of which £6.3m is FCDO funding.</t>
  </si>
  <si>
    <t>FCDO logframe</t>
  </si>
  <si>
    <t>BAT logframe (June 2020)</t>
  </si>
  <si>
    <t>Milestone 3: March 21</t>
  </si>
  <si>
    <t>Milestone 4: March 22</t>
  </si>
  <si>
    <t>Resources are produced that support other outcome funders to use development impact bonds to achieve sustainable development goals in FCDO priority countries in South Asia. [BAT OUTPUT]</t>
  </si>
  <si>
    <t>Research Report produced and disseminated on using performance metrics in Education</t>
  </si>
  <si>
    <t>Creation and dissemination of evidence-based learning and knowledge on the effectiveness of DIBs - in the South Asia region as well as globally</t>
  </si>
  <si>
    <t>Number of resources created to enable the entry of new funders (public and private) in the impact bond market</t>
  </si>
  <si>
    <t>Publication: Costings and pricing education outcomes
Blog: Yearly Progress Update</t>
  </si>
  <si>
    <t>Publication: A focus of efficiency
Publication: Results of India Education DIB</t>
  </si>
  <si>
    <t>3 feasibility studies completed and countries/sectors selected for detailed proof of concept reports</t>
  </si>
  <si>
    <t>2 proof of concept reports completed (by December 2021)</t>
  </si>
  <si>
    <t>Tools developed to enable replication and scaling of DIBs across the South Asia region</t>
  </si>
  <si>
    <t>Number of feasibility studies completed to assess potential for establishing DIBs in other SDG sectors (such as health, livelihoods, micro-finance, WASH) in DFID priority countries.</t>
  </si>
  <si>
    <t>1 feasability study completed</t>
  </si>
  <si>
    <t>1 feasibility study completed</t>
  </si>
  <si>
    <t>Output Indicator 3.2</t>
  </si>
  <si>
    <t>Milestone 3: June 21</t>
  </si>
  <si>
    <t>Milestone 4: June 22</t>
  </si>
  <si>
    <t xml:space="preserve">Number of Design documents completed based on the feasibility studies </t>
  </si>
  <si>
    <t>1  Design document completed</t>
  </si>
  <si>
    <t>1 Design Document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</si>
</sst>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1">
    <font>
      <sz val="11"/>
      <color theme="1"/>
      <name val="Calibri"/>
      <family val="2"/>
      <scheme val="minor"/>
    </font>
    <font>
      <sz val="11"/>
      <color theme="1"/>
      <name val="Calibri"/>
      <family val="2"/>
      <scheme val="minor"/>
    </font>
    <font>
      <b/>
      <sz val="10"/>
      <name val="Arial"/>
      <family val="2"/>
    </font>
    <font>
      <sz val="11"/>
      <name val="Arial"/>
      <family val="2"/>
    </font>
    <font>
      <u/>
      <sz val="10"/>
      <color theme="10"/>
      <name val="Arial"/>
      <family val="2"/>
    </font>
    <font>
      <b/>
      <sz val="9"/>
      <name val="Arial"/>
      <family val="2"/>
    </font>
    <font>
      <sz val="10"/>
      <color rgb="FF000000"/>
      <name val="Arial"/>
      <family val="2"/>
    </font>
    <font>
      <sz val="9"/>
      <name val="Arial"/>
      <family val="2"/>
    </font>
    <font>
      <sz val="10"/>
      <name val="Arial"/>
      <family val="2"/>
    </font>
    <font>
      <sz val="9"/>
      <color rgb="FFFF0000"/>
      <name val="Arial"/>
      <family val="2"/>
    </font>
    <font>
      <b/>
      <sz val="9"/>
      <color rgb="FFFF0000"/>
      <name val="Arial"/>
      <family val="2"/>
    </font>
    <font>
      <sz val="9"/>
      <color theme="1"/>
      <name val="Arial"/>
      <family val="2"/>
    </font>
    <font>
      <b/>
      <sz val="9"/>
      <color theme="1"/>
      <name val="Arial"/>
      <family val="2"/>
    </font>
    <font>
      <sz val="10"/>
      <color theme="1"/>
      <name val="Arial"/>
      <family val="2"/>
    </font>
    <font>
      <sz val="10"/>
      <color theme="10"/>
      <name val="Arial"/>
      <family val="2"/>
    </font>
    <font>
      <sz val="10"/>
      <name val="Arial"/>
      <family val="2"/>
    </font>
    <font>
      <b/>
      <sz val="10"/>
      <color theme="0"/>
      <name val="Arial"/>
      <family val="2"/>
    </font>
    <font>
      <u/>
      <sz val="9"/>
      <color theme="10"/>
      <name val="Arial"/>
      <family val="2"/>
    </font>
    <font>
      <b/>
      <sz val="9"/>
      <color rgb="FF000000"/>
      <name val="Arial"/>
      <family val="2"/>
    </font>
    <font>
      <sz val="9"/>
      <color rgb="FF000000"/>
      <name val="Arial"/>
      <family val="2"/>
    </font>
    <font>
      <b/>
      <sz val="11"/>
      <color rgb="FFFFFFFF"/>
      <name val="Arial"/>
      <family val="2"/>
    </font>
  </fonts>
  <fills count="1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99CCFF"/>
        <bgColor rgb="FF000000"/>
      </patternFill>
    </fill>
    <fill>
      <patternFill patternType="solid">
        <fgColor rgb="FF70AD47"/>
        <bgColor indexed="64"/>
      </patternFill>
    </fill>
    <fill>
      <patternFill patternType="solid">
        <fgColor rgb="FF4472C4"/>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indexed="64"/>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indexed="64"/>
      </bottom>
      <diagonal/>
    </border>
    <border>
      <left style="medium">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style="medium">
        <color rgb="FF000000"/>
      </right>
      <top style="medium">
        <color rgb="FF000000"/>
      </top>
      <bottom style="medium">
        <color indexed="64"/>
      </bottom>
      <diagonal/>
    </border>
    <border>
      <left style="thin">
        <color rgb="FF000000"/>
      </left>
      <right style="medium">
        <color rgb="FF000000"/>
      </right>
      <top/>
      <bottom style="medium">
        <color indexed="64"/>
      </bottom>
      <diagonal/>
    </border>
    <border>
      <left style="medium">
        <color rgb="FF000000"/>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5" fillId="0" borderId="0"/>
    <xf numFmtId="0" fontId="8" fillId="0" borderId="0"/>
    <xf numFmtId="9" fontId="15" fillId="0" borderId="0" applyFont="0" applyFill="0" applyBorder="0" applyAlignment="0" applyProtection="0"/>
  </cellStyleXfs>
  <cellXfs count="23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3" applyAlignment="1">
      <alignment vertical="center"/>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5" fillId="4" borderId="6" xfId="0" applyFont="1" applyFill="1" applyBorder="1" applyAlignment="1">
      <alignment vertical="top" wrapText="1"/>
    </xf>
    <xf numFmtId="0" fontId="5" fillId="0" borderId="1" xfId="0" applyFont="1" applyBorder="1" applyAlignment="1">
      <alignment horizontal="center" vertical="top" wrapText="1"/>
    </xf>
    <xf numFmtId="0" fontId="7" fillId="0" borderId="6" xfId="0" applyFont="1" applyBorder="1" applyAlignment="1">
      <alignment vertical="top" wrapText="1"/>
    </xf>
    <xf numFmtId="0" fontId="5" fillId="0" borderId="5" xfId="0" applyFont="1" applyBorder="1" applyAlignment="1">
      <alignment horizontal="center" vertical="top" wrapText="1"/>
    </xf>
    <xf numFmtId="0" fontId="7" fillId="7" borderId="1" xfId="0" applyFont="1" applyFill="1" applyBorder="1" applyAlignment="1">
      <alignment vertical="top" wrapText="1"/>
    </xf>
    <xf numFmtId="0" fontId="7" fillId="0" borderId="1" xfId="0" applyFont="1" applyFill="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5" fillId="0" borderId="0" xfId="0" applyFont="1" applyFill="1" applyBorder="1" applyAlignment="1">
      <alignment vertical="top" wrapText="1"/>
    </xf>
    <xf numFmtId="0" fontId="5" fillId="3" borderId="1" xfId="0" applyFont="1" applyFill="1" applyBorder="1" applyAlignment="1">
      <alignment vertical="top" wrapText="1"/>
    </xf>
    <xf numFmtId="0" fontId="5" fillId="2" borderId="4" xfId="0" applyFont="1" applyFill="1" applyBorder="1" applyAlignment="1">
      <alignment vertical="top" wrapText="1"/>
    </xf>
    <xf numFmtId="0" fontId="5" fillId="4" borderId="4" xfId="0" applyFont="1" applyFill="1" applyBorder="1" applyAlignment="1">
      <alignment vertical="top" wrapText="1"/>
    </xf>
    <xf numFmtId="0" fontId="5" fillId="8" borderId="4" xfId="0" applyFont="1" applyFill="1" applyBorder="1" applyAlignment="1">
      <alignment vertical="top" wrapText="1"/>
    </xf>
    <xf numFmtId="0" fontId="5" fillId="7" borderId="6" xfId="0" applyFont="1" applyFill="1" applyBorder="1" applyAlignment="1">
      <alignment vertical="top" wrapText="1"/>
    </xf>
    <xf numFmtId="0" fontId="5" fillId="7" borderId="11" xfId="0" applyFont="1" applyFill="1" applyBorder="1" applyAlignment="1">
      <alignment vertical="top" wrapText="1"/>
    </xf>
    <xf numFmtId="0" fontId="5" fillId="0" borderId="6" xfId="0" applyFont="1" applyBorder="1" applyAlignment="1">
      <alignment vertical="top" wrapText="1"/>
    </xf>
    <xf numFmtId="0" fontId="5" fillId="0" borderId="11" xfId="0" applyFont="1" applyBorder="1" applyAlignment="1">
      <alignment vertical="top" wrapText="1"/>
    </xf>
    <xf numFmtId="0" fontId="5" fillId="7" borderId="1" xfId="0" applyFont="1" applyFill="1" applyBorder="1" applyAlignment="1">
      <alignment vertical="top" wrapText="1"/>
    </xf>
    <xf numFmtId="0" fontId="5" fillId="0" borderId="15" xfId="0" applyFont="1" applyBorder="1" applyAlignment="1">
      <alignment horizontal="center" vertical="top" wrapText="1"/>
    </xf>
    <xf numFmtId="0" fontId="7" fillId="7" borderId="11" xfId="0" applyFont="1" applyFill="1" applyBorder="1" applyAlignment="1">
      <alignment vertical="top" wrapText="1"/>
    </xf>
    <xf numFmtId="0" fontId="5" fillId="8" borderId="6" xfId="0" applyFont="1" applyFill="1" applyBorder="1" applyAlignment="1">
      <alignment vertical="top" wrapText="1"/>
    </xf>
    <xf numFmtId="0" fontId="5" fillId="0" borderId="8" xfId="0" applyFont="1" applyBorder="1" applyAlignment="1">
      <alignment horizontal="center" vertical="top" wrapText="1"/>
    </xf>
    <xf numFmtId="0" fontId="7" fillId="0" borderId="1" xfId="0" applyFont="1" applyBorder="1" applyAlignment="1">
      <alignment vertical="top" wrapText="1"/>
    </xf>
    <xf numFmtId="0" fontId="7" fillId="0" borderId="6" xfId="0" applyFont="1" applyBorder="1" applyAlignment="1">
      <alignment horizontal="left" vertical="top" wrapText="1"/>
    </xf>
    <xf numFmtId="0" fontId="5" fillId="4" borderId="1" xfId="0" applyFont="1" applyFill="1" applyBorder="1" applyAlignment="1">
      <alignment vertical="top" wrapText="1"/>
    </xf>
    <xf numFmtId="3" fontId="5" fillId="0" borderId="6" xfId="0" applyNumberFormat="1" applyFont="1" applyBorder="1" applyAlignment="1">
      <alignment vertical="top" wrapText="1"/>
    </xf>
    <xf numFmtId="164" fontId="5" fillId="0" borderId="6" xfId="1" applyNumberFormat="1" applyFont="1" applyBorder="1" applyAlignment="1">
      <alignment vertical="top" wrapText="1"/>
    </xf>
    <xf numFmtId="165" fontId="5" fillId="0" borderId="6" xfId="0" applyNumberFormat="1" applyFont="1" applyBorder="1" applyAlignment="1">
      <alignment vertical="top" wrapText="1"/>
    </xf>
    <xf numFmtId="0" fontId="11" fillId="0" borderId="6" xfId="0" applyFont="1" applyBorder="1" applyAlignment="1">
      <alignment vertical="top" wrapText="1"/>
    </xf>
    <xf numFmtId="0" fontId="11" fillId="7" borderId="1" xfId="0" applyFont="1" applyFill="1" applyBorder="1" applyAlignment="1">
      <alignment vertical="top" wrapText="1"/>
    </xf>
    <xf numFmtId="0" fontId="11" fillId="0" borderId="1" xfId="0" applyFont="1" applyFill="1" applyBorder="1" applyAlignment="1">
      <alignment vertical="top" wrapText="1"/>
    </xf>
    <xf numFmtId="0" fontId="12" fillId="4" borderId="6" xfId="0" applyFont="1" applyFill="1" applyBorder="1" applyAlignment="1">
      <alignment vertical="top" wrapText="1"/>
    </xf>
    <xf numFmtId="9" fontId="11" fillId="0" borderId="6" xfId="0" applyNumberFormat="1" applyFont="1" applyBorder="1" applyAlignment="1">
      <alignment vertical="top" wrapText="1"/>
    </xf>
    <xf numFmtId="0" fontId="5" fillId="3" borderId="7" xfId="0" applyFont="1" applyFill="1" applyBorder="1" applyAlignment="1">
      <alignment horizontal="left" vertical="top" wrapText="1"/>
    </xf>
    <xf numFmtId="0" fontId="5" fillId="3" borderId="5" xfId="0" applyFont="1" applyFill="1" applyBorder="1" applyAlignment="1">
      <alignment horizontal="left" vertical="top" wrapText="1"/>
    </xf>
    <xf numFmtId="0" fontId="10" fillId="0" borderId="11" xfId="0" applyFont="1" applyBorder="1" applyAlignment="1">
      <alignment vertical="top" wrapText="1"/>
    </xf>
    <xf numFmtId="0" fontId="0" fillId="0" borderId="0" xfId="0" applyFont="1"/>
    <xf numFmtId="0" fontId="14" fillId="0" borderId="0" xfId="3" applyFont="1" applyAlignment="1">
      <alignment vertical="center"/>
    </xf>
    <xf numFmtId="0" fontId="1" fillId="0" borderId="0" xfId="0" applyFont="1"/>
    <xf numFmtId="0" fontId="8" fillId="0" borderId="0" xfId="3" applyFont="1" applyAlignment="1">
      <alignment vertical="center"/>
    </xf>
    <xf numFmtId="0" fontId="8" fillId="0" borderId="0" xfId="0" applyFont="1" applyAlignment="1">
      <alignment vertical="center"/>
    </xf>
    <xf numFmtId="0" fontId="11" fillId="0" borderId="6" xfId="0" applyFont="1" applyBorder="1" applyAlignment="1">
      <alignment horizontal="center" vertical="center" wrapText="1"/>
    </xf>
    <xf numFmtId="0" fontId="11" fillId="7"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7" fillId="0" borderId="6" xfId="0" applyFont="1" applyBorder="1" applyAlignment="1">
      <alignment horizontal="center" vertical="top" wrapText="1"/>
    </xf>
    <xf numFmtId="0" fontId="7" fillId="0" borderId="1" xfId="0" applyFont="1" applyFill="1" applyBorder="1" applyAlignment="1">
      <alignment horizontal="center" vertical="top" wrapText="1"/>
    </xf>
    <xf numFmtId="0" fontId="8" fillId="0" borderId="0" xfId="6" applyAlignment="1">
      <alignment vertical="center"/>
    </xf>
    <xf numFmtId="0" fontId="16" fillId="9" borderId="16" xfId="6" applyFont="1" applyFill="1" applyBorder="1" applyAlignment="1">
      <alignment horizontal="center" vertical="center"/>
    </xf>
    <xf numFmtId="0" fontId="16" fillId="9" borderId="16" xfId="6" applyFont="1" applyFill="1" applyBorder="1" applyAlignment="1">
      <alignment horizontal="center" vertical="center" wrapText="1"/>
    </xf>
    <xf numFmtId="0" fontId="8" fillId="0" borderId="16" xfId="6" applyBorder="1" applyAlignment="1">
      <alignment horizontal="center" vertical="center"/>
    </xf>
    <xf numFmtId="0" fontId="8" fillId="0" borderId="0" xfId="6" applyAlignment="1">
      <alignment horizontal="center" vertical="center"/>
    </xf>
    <xf numFmtId="0" fontId="8" fillId="0" borderId="0" xfId="6" applyAlignment="1">
      <alignment vertical="center" wrapText="1"/>
    </xf>
    <xf numFmtId="9" fontId="7" fillId="6" borderId="8" xfId="0" applyNumberFormat="1" applyFont="1" applyFill="1" applyBorder="1" applyAlignment="1">
      <alignment horizontal="center" vertical="top" wrapText="1"/>
    </xf>
    <xf numFmtId="9" fontId="11" fillId="0" borderId="1" xfId="0" applyNumberFormat="1" applyFont="1" applyFill="1" applyBorder="1" applyAlignment="1">
      <alignment vertical="top" wrapText="1"/>
    </xf>
    <xf numFmtId="0" fontId="11" fillId="10" borderId="6" xfId="0" applyFont="1" applyFill="1" applyBorder="1" applyAlignment="1">
      <alignment vertical="top" wrapText="1"/>
    </xf>
    <xf numFmtId="0" fontId="7" fillId="10" borderId="6" xfId="0" applyFont="1" applyFill="1" applyBorder="1" applyAlignment="1">
      <alignment vertical="top" wrapText="1"/>
    </xf>
    <xf numFmtId="165" fontId="5" fillId="10" borderId="6" xfId="0" applyNumberFormat="1" applyFont="1" applyFill="1" applyBorder="1" applyAlignment="1">
      <alignment vertical="top" wrapText="1"/>
    </xf>
    <xf numFmtId="0" fontId="6" fillId="0" borderId="15" xfId="0" applyFont="1" applyBorder="1" applyAlignment="1">
      <alignment vertical="top" wrapText="1"/>
    </xf>
    <xf numFmtId="0" fontId="6" fillId="0" borderId="6" xfId="0" applyFont="1" applyBorder="1" applyAlignment="1">
      <alignment vertical="top" wrapText="1"/>
    </xf>
    <xf numFmtId="0" fontId="5"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xf>
    <xf numFmtId="0" fontId="5" fillId="2" borderId="17" xfId="0" applyFont="1" applyFill="1" applyBorder="1" applyAlignment="1">
      <alignment vertical="top" wrapText="1"/>
    </xf>
    <xf numFmtId="0" fontId="5" fillId="2" borderId="3" xfId="0" applyFont="1" applyFill="1" applyBorder="1" applyAlignment="1">
      <alignment vertical="top" wrapText="1"/>
    </xf>
    <xf numFmtId="0" fontId="12" fillId="0" borderId="5" xfId="0" applyFont="1" applyBorder="1" applyAlignment="1">
      <alignment horizontal="center" vertical="top" wrapText="1"/>
    </xf>
    <xf numFmtId="164" fontId="5" fillId="11" borderId="6" xfId="0" applyNumberFormat="1" applyFont="1" applyFill="1" applyBorder="1" applyAlignment="1">
      <alignment vertical="top" wrapText="1"/>
    </xf>
    <xf numFmtId="0" fontId="8" fillId="0" borderId="16" xfId="6" applyFont="1" applyBorder="1" applyAlignment="1">
      <alignment horizontal="center" vertical="center"/>
    </xf>
    <xf numFmtId="0" fontId="8" fillId="0" borderId="16" xfId="6" applyFont="1" applyBorder="1" applyAlignment="1">
      <alignment horizontal="left" vertical="center" wrapText="1"/>
    </xf>
    <xf numFmtId="0" fontId="8" fillId="0" borderId="16" xfId="6" applyFont="1" applyBorder="1" applyAlignment="1">
      <alignment horizontal="left" vertical="center"/>
    </xf>
    <xf numFmtId="14" fontId="8" fillId="0" borderId="16" xfId="6" applyNumberFormat="1" applyFont="1" applyBorder="1" applyAlignment="1">
      <alignment horizontal="center" vertical="center"/>
    </xf>
    <xf numFmtId="0" fontId="8" fillId="11" borderId="16" xfId="6" applyFont="1" applyFill="1" applyBorder="1" applyAlignment="1">
      <alignment horizontal="center" vertical="center"/>
    </xf>
    <xf numFmtId="0" fontId="8" fillId="11" borderId="16" xfId="6" applyFont="1" applyFill="1" applyBorder="1" applyAlignment="1">
      <alignment horizontal="left" vertical="center" wrapText="1"/>
    </xf>
    <xf numFmtId="0" fontId="8" fillId="11" borderId="16" xfId="6" applyFont="1" applyFill="1" applyBorder="1" applyAlignment="1">
      <alignment horizontal="left" vertical="center"/>
    </xf>
    <xf numFmtId="14" fontId="8" fillId="11" borderId="16" xfId="6" applyNumberFormat="1" applyFont="1" applyFill="1" applyBorder="1" applyAlignment="1">
      <alignment horizontal="center" vertical="center"/>
    </xf>
    <xf numFmtId="0" fontId="5" fillId="3"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0" fillId="12" borderId="37"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7" fillId="14" borderId="44"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2"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7" fillId="14" borderId="48" xfId="0" applyFont="1" applyFill="1" applyBorder="1" applyAlignment="1">
      <alignment horizontal="center" vertical="center" wrapText="1"/>
    </xf>
    <xf numFmtId="0" fontId="7" fillId="14" borderId="49"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1" fillId="0" borderId="6" xfId="0" applyFont="1" applyFill="1" applyBorder="1" applyAlignment="1">
      <alignment horizontal="center" vertical="center" wrapText="1"/>
    </xf>
    <xf numFmtId="164" fontId="5" fillId="0" borderId="6" xfId="0" applyNumberFormat="1" applyFont="1" applyFill="1" applyBorder="1" applyAlignment="1">
      <alignment vertical="top" wrapText="1"/>
    </xf>
    <xf numFmtId="3" fontId="5" fillId="0" borderId="6" xfId="0" applyNumberFormat="1" applyFont="1" applyFill="1" applyBorder="1" applyAlignment="1">
      <alignment vertical="top" wrapText="1"/>
    </xf>
    <xf numFmtId="0" fontId="8" fillId="0" borderId="16" xfId="6" applyFont="1" applyBorder="1" applyAlignment="1">
      <alignment horizontal="center" vertical="center" wrapText="1"/>
    </xf>
    <xf numFmtId="0" fontId="5" fillId="3" borderId="5" xfId="0" applyFont="1" applyFill="1" applyBorder="1" applyAlignment="1">
      <alignment vertical="top" wrapText="1"/>
    </xf>
    <xf numFmtId="0" fontId="5" fillId="7" borderId="4" xfId="0" applyFont="1" applyFill="1" applyBorder="1" applyAlignment="1">
      <alignment vertical="top" wrapText="1"/>
    </xf>
    <xf numFmtId="0" fontId="7" fillId="6" borderId="19"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0" borderId="23" xfId="0" applyFont="1" applyBorder="1" applyAlignment="1">
      <alignment horizontal="center" vertical="center" wrapText="1"/>
    </xf>
    <xf numFmtId="0" fontId="13" fillId="0" borderId="0" xfId="0" applyFont="1" applyAlignment="1">
      <alignment wrapText="1"/>
    </xf>
    <xf numFmtId="0" fontId="6" fillId="0" borderId="0" xfId="0" applyFont="1" applyAlignment="1">
      <alignment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5" borderId="7" xfId="0" applyFont="1" applyFill="1" applyBorder="1" applyAlignment="1">
      <alignment vertical="top" wrapText="1"/>
    </xf>
    <xf numFmtId="0" fontId="5" fillId="5" borderId="8" xfId="0" applyFont="1" applyFill="1" applyBorder="1" applyAlignment="1">
      <alignment vertical="top" wrapText="1"/>
    </xf>
    <xf numFmtId="0" fontId="5" fillId="5" borderId="5" xfId="0" applyFont="1" applyFill="1" applyBorder="1" applyAlignment="1">
      <alignmen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17" fillId="0" borderId="2" xfId="3" applyFont="1" applyBorder="1" applyAlignment="1">
      <alignment vertical="center" wrapText="1"/>
    </xf>
    <xf numFmtId="0" fontId="17" fillId="0" borderId="3" xfId="3" applyFont="1" applyBorder="1" applyAlignment="1">
      <alignment vertical="center" wrapText="1"/>
    </xf>
    <xf numFmtId="0" fontId="17" fillId="0" borderId="4" xfId="3" applyFont="1" applyBorder="1" applyAlignment="1">
      <alignment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5" xfId="0" applyFont="1" applyFill="1" applyBorder="1" applyAlignment="1">
      <alignment horizontal="lef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5" xfId="0" applyFont="1" applyBorder="1" applyAlignment="1">
      <alignment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5" fillId="7" borderId="2" xfId="0" applyFont="1" applyFill="1" applyBorder="1" applyAlignment="1">
      <alignment vertical="top" wrapText="1"/>
    </xf>
    <xf numFmtId="0" fontId="5" fillId="7" borderId="4" xfId="0" applyFont="1" applyFill="1" applyBorder="1" applyAlignment="1">
      <alignment vertical="top" wrapText="1"/>
    </xf>
    <xf numFmtId="9" fontId="5" fillId="0" borderId="2" xfId="2" applyFont="1" applyBorder="1" applyAlignment="1">
      <alignment vertical="top" wrapText="1"/>
    </xf>
    <xf numFmtId="9" fontId="5" fillId="0" borderId="4" xfId="2" applyFont="1" applyBorder="1" applyAlignment="1">
      <alignment vertical="top" wrapText="1"/>
    </xf>
    <xf numFmtId="0" fontId="5" fillId="3" borderId="7" xfId="0" applyFont="1" applyFill="1" applyBorder="1" applyAlignment="1">
      <alignment vertical="top" wrapText="1"/>
    </xf>
    <xf numFmtId="0" fontId="5" fillId="3" borderId="5" xfId="0" applyFont="1" applyFill="1" applyBorder="1" applyAlignment="1">
      <alignment vertical="top" wrapText="1"/>
    </xf>
    <xf numFmtId="0" fontId="5" fillId="5" borderId="12" xfId="0" applyFont="1" applyFill="1" applyBorder="1" applyAlignment="1">
      <alignment vertical="top" wrapText="1"/>
    </xf>
    <xf numFmtId="0" fontId="5" fillId="5" borderId="13" xfId="0" applyFont="1" applyFill="1" applyBorder="1" applyAlignment="1">
      <alignment vertical="top" wrapText="1"/>
    </xf>
    <xf numFmtId="0" fontId="5" fillId="5" borderId="14" xfId="0" applyFont="1" applyFill="1" applyBorder="1" applyAlignment="1">
      <alignment vertical="top" wrapText="1"/>
    </xf>
    <xf numFmtId="0" fontId="5" fillId="5" borderId="10" xfId="0" applyFont="1" applyFill="1" applyBorder="1" applyAlignment="1">
      <alignment vertical="top" wrapText="1"/>
    </xf>
    <xf numFmtId="0" fontId="5" fillId="5" borderId="11" xfId="0" applyFont="1" applyFill="1" applyBorder="1" applyAlignment="1">
      <alignment vertical="top" wrapText="1"/>
    </xf>
    <xf numFmtId="0" fontId="5" fillId="5" borderId="6" xfId="0" applyFont="1" applyFill="1" applyBorder="1" applyAlignment="1">
      <alignment vertical="top" wrapText="1"/>
    </xf>
    <xf numFmtId="0" fontId="13" fillId="6" borderId="7"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5" xfId="0" applyFont="1" applyFill="1" applyBorder="1" applyAlignment="1">
      <alignment horizontal="lef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5" xfId="0" applyFont="1" applyBorder="1" applyAlignment="1">
      <alignment vertical="top" wrapText="1"/>
    </xf>
    <xf numFmtId="0" fontId="7" fillId="0" borderId="5" xfId="0" applyFont="1" applyBorder="1" applyAlignment="1">
      <alignmen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6" borderId="5" xfId="0" applyFont="1" applyFill="1" applyBorder="1" applyAlignment="1">
      <alignment horizontal="left"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9" fontId="7" fillId="6" borderId="7" xfId="0" applyNumberFormat="1" applyFont="1" applyFill="1" applyBorder="1" applyAlignment="1">
      <alignment horizontal="center" vertical="center" wrapText="1"/>
    </xf>
    <xf numFmtId="9" fontId="7" fillId="6" borderId="8" xfId="0" applyNumberFormat="1" applyFont="1" applyFill="1" applyBorder="1" applyAlignment="1">
      <alignment horizontal="center" vertical="center" wrapText="1"/>
    </xf>
    <xf numFmtId="9" fontId="7" fillId="6" borderId="5" xfId="0" applyNumberFormat="1" applyFont="1" applyFill="1" applyBorder="1" applyAlignment="1">
      <alignment horizontal="center" vertical="center" wrapText="1"/>
    </xf>
    <xf numFmtId="0" fontId="5" fillId="7" borderId="2"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7" borderId="4" xfId="0" applyFont="1" applyFill="1" applyBorder="1" applyAlignment="1">
      <alignment horizontal="center" vertical="top" wrapText="1"/>
    </xf>
    <xf numFmtId="0" fontId="5" fillId="7" borderId="10" xfId="0" applyFont="1" applyFill="1" applyBorder="1" applyAlignment="1">
      <alignment vertical="top" wrapText="1"/>
    </xf>
    <xf numFmtId="164" fontId="5" fillId="11" borderId="2" xfId="0" applyNumberFormat="1" applyFont="1" applyFill="1" applyBorder="1" applyAlignment="1">
      <alignment horizontal="center" vertical="top" wrapText="1"/>
    </xf>
    <xf numFmtId="0" fontId="5" fillId="11" borderId="3" xfId="0" applyFont="1" applyFill="1" applyBorder="1" applyAlignment="1">
      <alignment horizontal="center" vertical="top" wrapText="1"/>
    </xf>
    <xf numFmtId="0" fontId="5" fillId="11" borderId="4" xfId="0" applyFont="1" applyFill="1" applyBorder="1" applyAlignment="1">
      <alignment horizontal="center"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6" borderId="7" xfId="0" applyFont="1" applyFill="1" applyBorder="1" applyAlignment="1">
      <alignment horizontal="left" vertical="top" wrapText="1"/>
    </xf>
    <xf numFmtId="0" fontId="8" fillId="6" borderId="8"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3" fontId="5" fillId="0" borderId="2"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3" fontId="5" fillId="0" borderId="4" xfId="0" applyNumberFormat="1" applyFont="1" applyBorder="1" applyAlignment="1">
      <alignment horizontal="right" vertical="top" wrapText="1"/>
    </xf>
    <xf numFmtId="164" fontId="5" fillId="0" borderId="2"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164" fontId="5" fillId="0" borderId="2" xfId="0" applyNumberFormat="1"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2" fillId="0" borderId="0" xfId="6" applyFont="1" applyAlignment="1">
      <alignment horizontal="left" vertical="center" wrapText="1"/>
    </xf>
    <xf numFmtId="0" fontId="7" fillId="14" borderId="34" xfId="0" applyFont="1" applyFill="1" applyBorder="1" applyAlignment="1">
      <alignment horizontal="center" vertical="center" wrapText="1"/>
    </xf>
    <xf numFmtId="0" fontId="7" fillId="14" borderId="43" xfId="0" applyFont="1" applyFill="1" applyBorder="1" applyAlignment="1">
      <alignment horizontal="center" vertical="center" wrapText="1"/>
    </xf>
    <xf numFmtId="0" fontId="7" fillId="14" borderId="24" xfId="0" applyFont="1" applyFill="1" applyBorder="1" applyAlignment="1">
      <alignment horizontal="center" vertical="center" wrapText="1"/>
    </xf>
    <xf numFmtId="0" fontId="7" fillId="14" borderId="26"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0" fillId="17" borderId="22" xfId="0" applyFont="1" applyFill="1" applyBorder="1" applyAlignment="1">
      <alignment horizontal="center" vertical="center"/>
    </xf>
    <xf numFmtId="0" fontId="20" fillId="17" borderId="20" xfId="0" applyFont="1" applyFill="1" applyBorder="1" applyAlignment="1">
      <alignment horizontal="center" vertical="center"/>
    </xf>
    <xf numFmtId="0" fontId="20" fillId="17" borderId="21" xfId="0" applyFont="1" applyFill="1" applyBorder="1" applyAlignment="1">
      <alignment horizontal="center" vertical="center"/>
    </xf>
    <xf numFmtId="0" fontId="20" fillId="16" borderId="22" xfId="0" applyFont="1" applyFill="1" applyBorder="1" applyAlignment="1">
      <alignment horizontal="center" vertical="center"/>
    </xf>
    <xf numFmtId="0" fontId="20" fillId="16" borderId="20" xfId="0" applyFont="1" applyFill="1" applyBorder="1" applyAlignment="1">
      <alignment horizontal="center" vertical="center"/>
    </xf>
    <xf numFmtId="0" fontId="20" fillId="16"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8" fillId="6" borderId="45"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0" xfId="0" applyFont="1" applyFill="1" applyBorder="1" applyAlignment="1">
      <alignment horizontal="center" vertical="center" wrapText="1"/>
    </xf>
  </cellXfs>
  <cellStyles count="8">
    <cellStyle name="Comma" xfId="1" builtinId="3"/>
    <cellStyle name="Hyperlink" xfId="3" builtinId="8"/>
    <cellStyle name="Normal" xfId="0" builtinId="0"/>
    <cellStyle name="Normal 2" xfId="4" xr:uid="{00000000-0005-0000-0000-000003000000}"/>
    <cellStyle name="Normal 3" xfId="5" xr:uid="{00000000-0005-0000-0000-000004000000}"/>
    <cellStyle name="Normal 3 2" xfId="6" xr:uid="{00000000-0005-0000-0000-000005000000}"/>
    <cellStyle name="Percent" xfId="2" builtinId="5"/>
    <cellStyle name="Percent 2" xfId="7" xr:uid="{00000000-0005-0000-0000-00000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mart%20Guid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 Guide"/>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Charlie Morgan" id="{0C048D88-9B64-4CE3-9DA7-CE456319CC01}" userId="S::charlie-morgan@dfid.gov.uk::f7ed1b1b-f331-470e-a36d-4cb26314511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1-09-16T13:06:29.91" personId="{0C048D88-9B64-4CE3-9DA7-CE456319CC01}" id="{09AE5020-CB39-4468-9960-84DE650CF3A3}">
    <text>Educate Girls and Cocoa and Coffee DIB in Peru were the only DIBs/SIBs to have been launched in LICs/LMICs at the time the Pilot Programme started</text>
  </threadedComment>
  <threadedComment ref="D13" dT="2021-09-16T13:06:29.91" personId="{0C048D88-9B64-4CE3-9DA7-CE456319CC01}" id="{D94BB3B0-19A6-4A49-B254-6BE13F504F19}">
    <text>Educate Girls and Cocoa and Coffee DIB in Peru were the only DIBs/SIBs to have been launched in LICs/LMICs at the time the Pilot Programme started</text>
  </threadedComment>
  <threadedComment ref="H31" dT="2021-09-16T13:11:28.17" personId="{0C048D88-9B64-4CE3-9DA7-CE456319CC01}" id="{8459C7F0-1820-4CA9-885D-E2347FEBC305}">
    <text>The only DIB to launch was Kenya Sexual and Reproductive Health DIB which used Pilot evidence in design phase</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0-10-01T13:17:23.13" personId="{00000000-0000-0000-0000-000000000000}" id="{7E22614D-A6EE-43B1-8937-D3547ADECF8F}">
    <text>Reflect the latest decisions on what Brookings' revised deliverables are (e.g. blogs, webinars, etc)</text>
  </threadedComment>
  <threadedComment ref="E4" dT="2021-01-11T10:51:48.98" personId="{00000000-0000-0000-0000-000000000000}" id="{6EBEA929-FCBC-45FF-8D23-A1BD9B20FA54}">
    <text xml:space="preserve">Is this still in the pipeline? </text>
  </threadedComment>
  <threadedComment ref="H4" dT="2021-01-11T10:52:30.53" personId="{00000000-0000-0000-0000-000000000000}" id="{33B27E5B-BBF6-4C17-AE64-E7CB8458A4A3}">
    <text xml:space="preserve">Is this still the plan for Brookings' deliverables this year? </text>
  </threadedComment>
  <threadedComment ref="D6" dT="2020-10-01T13:18:24.60" personId="{00000000-0000-0000-0000-000000000000}" id="{AD0C866B-0C8C-47E9-9C90-61B71FA59E1D}">
    <text>Consider revising this wording to reflect that the feasibility study has become an actual programme to be launched, while the other two may only reach feasibility stage by this date).</text>
  </threadedComment>
  <threadedComment ref="D6" dT="2020-10-06T15:18:37.96" personId="{00000000-0000-0000-0000-000000000000}" id="{0887A2F4-9D1F-41A4-A10B-327E01E0A205}" parentId="{AD0C866B-0C8C-47E9-9C90-61B71FA59E1D}">
    <text>BAT to send through revised logframe at the end of the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ookings.edu/wp-content/uploads/2020/09/Impact_Bonds-Brief_1-FINAL-1.pdf" TargetMode="External"/><Relationship Id="rId1" Type="http://schemas.openxmlformats.org/officeDocument/2006/relationships/hyperlink" Target="https://www.brookings.edu/wp-content/uploads/2020/09/Impact_Bonds-Brief_1-FINAL-1.pd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8"/>
  <sheetViews>
    <sheetView showGridLines="0" tabSelected="1" topLeftCell="F1" zoomScale="60" zoomScaleNormal="60" workbookViewId="0">
      <selection activeCell="J14" sqref="J14"/>
    </sheetView>
  </sheetViews>
  <sheetFormatPr defaultRowHeight="14.45"/>
  <cols>
    <col min="1" max="1" width="21.5703125" customWidth="1"/>
    <col min="2" max="2" width="27.85546875" customWidth="1"/>
    <col min="3" max="3" width="13.5703125" customWidth="1"/>
    <col min="4" max="4" width="25.5703125" customWidth="1"/>
    <col min="5" max="5" width="46.5703125" customWidth="1"/>
    <col min="6" max="6" width="46" customWidth="1"/>
    <col min="7" max="7" width="46.140625" customWidth="1"/>
    <col min="8" max="8" width="29" customWidth="1"/>
    <col min="9" max="9" width="30.28515625" customWidth="1"/>
    <col min="10" max="10" width="25.5703125" customWidth="1"/>
    <col min="11" max="11" width="30.7109375" customWidth="1"/>
    <col min="12" max="12" width="9.28515625" customWidth="1"/>
  </cols>
  <sheetData>
    <row r="1" spans="1:11">
      <c r="A1" s="1" t="s">
        <v>0</v>
      </c>
      <c r="B1" s="2"/>
      <c r="C1" s="2"/>
      <c r="D1" s="2"/>
      <c r="E1" s="2"/>
      <c r="F1" s="2"/>
      <c r="G1" s="2"/>
      <c r="H1" s="2"/>
      <c r="I1" s="2"/>
    </row>
    <row r="2" spans="1:11">
      <c r="A2" s="3" t="s">
        <v>1</v>
      </c>
      <c r="B2" s="2"/>
      <c r="C2" s="2"/>
      <c r="D2" s="2"/>
      <c r="E2" s="2"/>
      <c r="F2" s="2"/>
      <c r="G2" s="2"/>
      <c r="H2" s="2"/>
      <c r="I2" s="2"/>
    </row>
    <row r="3" spans="1:11">
      <c r="A3" s="43"/>
      <c r="B3" s="2"/>
      <c r="C3" s="2"/>
      <c r="D3" s="2"/>
      <c r="E3" s="2"/>
      <c r="F3" s="2"/>
      <c r="G3" s="2"/>
      <c r="H3" s="2"/>
      <c r="I3" s="2"/>
    </row>
    <row r="4" spans="1:11">
      <c r="A4" s="45" t="s">
        <v>2</v>
      </c>
      <c r="B4" s="46" t="s">
        <v>3</v>
      </c>
      <c r="C4" s="2"/>
      <c r="D4" s="2"/>
      <c r="E4" s="2"/>
      <c r="F4" s="2"/>
      <c r="G4" s="2"/>
      <c r="H4" s="2"/>
      <c r="I4" s="2"/>
    </row>
    <row r="5" spans="1:11" ht="15" thickBot="1">
      <c r="A5" s="44"/>
    </row>
    <row r="6" spans="1:11">
      <c r="A6" s="4" t="s">
        <v>4</v>
      </c>
      <c r="B6" s="117" t="s">
        <v>5</v>
      </c>
      <c r="C6" s="118"/>
      <c r="D6" s="118"/>
      <c r="E6" s="118"/>
      <c r="F6" s="118"/>
      <c r="G6" s="118"/>
      <c r="H6" s="118"/>
      <c r="I6" s="118"/>
      <c r="J6" s="118"/>
      <c r="K6" s="119"/>
    </row>
    <row r="7" spans="1:11" ht="15" thickBot="1">
      <c r="A7" s="110" t="s">
        <v>6</v>
      </c>
      <c r="B7" s="5" t="s">
        <v>7</v>
      </c>
      <c r="C7" s="5"/>
      <c r="D7" s="6" t="s">
        <v>8</v>
      </c>
      <c r="E7" s="6" t="s">
        <v>9</v>
      </c>
      <c r="F7" s="6" t="s">
        <v>10</v>
      </c>
      <c r="G7" s="6" t="s">
        <v>11</v>
      </c>
      <c r="H7" s="6" t="s">
        <v>12</v>
      </c>
      <c r="I7" s="17" t="s">
        <v>13</v>
      </c>
      <c r="J7" s="17" t="s">
        <v>14</v>
      </c>
      <c r="K7" s="120"/>
    </row>
    <row r="8" spans="1:11" ht="36.75" customHeight="1" thickBot="1">
      <c r="A8" s="207" t="s">
        <v>15</v>
      </c>
      <c r="B8" s="123" t="s">
        <v>16</v>
      </c>
      <c r="C8" s="7" t="s">
        <v>17</v>
      </c>
      <c r="D8" s="47">
        <v>2</v>
      </c>
      <c r="E8" s="47" t="s">
        <v>18</v>
      </c>
      <c r="F8" s="47" t="s">
        <v>18</v>
      </c>
      <c r="G8" s="47" t="s">
        <v>18</v>
      </c>
      <c r="H8" s="47">
        <v>14</v>
      </c>
      <c r="I8" s="47">
        <v>17</v>
      </c>
      <c r="J8" s="47">
        <v>18</v>
      </c>
      <c r="K8" s="121"/>
    </row>
    <row r="9" spans="1:11" s="69" customFormat="1" ht="15">
      <c r="A9" s="208"/>
      <c r="B9" s="124"/>
      <c r="C9" s="66" t="s">
        <v>19</v>
      </c>
      <c r="D9" s="47">
        <v>5</v>
      </c>
      <c r="E9" s="68">
        <v>7</v>
      </c>
      <c r="F9" s="68">
        <v>8</v>
      </c>
      <c r="G9" s="68">
        <v>11</v>
      </c>
      <c r="H9" s="68">
        <v>13</v>
      </c>
      <c r="I9" s="68"/>
      <c r="J9" s="68"/>
      <c r="K9" s="121"/>
    </row>
    <row r="10" spans="1:11" ht="15" thickBot="1">
      <c r="A10" s="208"/>
      <c r="B10" s="124"/>
      <c r="C10" s="12"/>
      <c r="D10" s="126" t="s">
        <v>20</v>
      </c>
      <c r="E10" s="127"/>
      <c r="F10" s="127"/>
      <c r="G10" s="127"/>
      <c r="H10" s="127"/>
      <c r="I10" s="127"/>
      <c r="J10" s="128"/>
      <c r="K10" s="121"/>
    </row>
    <row r="11" spans="1:11" ht="24" customHeight="1" thickBot="1">
      <c r="A11" s="208"/>
      <c r="B11" s="125"/>
      <c r="C11" s="13"/>
      <c r="D11" s="129" t="s">
        <v>21</v>
      </c>
      <c r="E11" s="130"/>
      <c r="F11" s="130"/>
      <c r="G11" s="130"/>
      <c r="H11" s="130"/>
      <c r="I11" s="130"/>
      <c r="J11" s="131"/>
      <c r="K11" s="122"/>
    </row>
    <row r="12" spans="1:11" ht="24" customHeight="1" thickBot="1">
      <c r="A12" s="64"/>
      <c r="B12" s="5" t="s">
        <v>22</v>
      </c>
      <c r="C12" s="5"/>
      <c r="D12" s="6" t="s">
        <v>8</v>
      </c>
      <c r="E12" s="6" t="s">
        <v>9</v>
      </c>
      <c r="F12" s="6" t="s">
        <v>10</v>
      </c>
      <c r="G12" s="6" t="s">
        <v>11</v>
      </c>
      <c r="H12" s="6" t="s">
        <v>12</v>
      </c>
      <c r="I12" s="17" t="s">
        <v>13</v>
      </c>
      <c r="J12" s="17" t="s">
        <v>14</v>
      </c>
      <c r="K12" s="120"/>
    </row>
    <row r="13" spans="1:11" ht="24" customHeight="1">
      <c r="A13" s="64"/>
      <c r="B13" s="123" t="s">
        <v>23</v>
      </c>
      <c r="C13" s="7" t="s">
        <v>17</v>
      </c>
      <c r="D13" s="47">
        <v>2</v>
      </c>
      <c r="E13" s="47" t="s">
        <v>18</v>
      </c>
      <c r="F13" s="47" t="s">
        <v>18</v>
      </c>
      <c r="G13" s="47" t="s">
        <v>18</v>
      </c>
      <c r="H13" s="47">
        <v>21</v>
      </c>
      <c r="I13" s="47">
        <v>25</v>
      </c>
      <c r="J13" s="47">
        <v>30</v>
      </c>
      <c r="K13" s="121"/>
    </row>
    <row r="14" spans="1:11" s="69" customFormat="1" ht="24" customHeight="1">
      <c r="A14" s="67"/>
      <c r="B14" s="124"/>
      <c r="C14" s="66" t="s">
        <v>19</v>
      </c>
      <c r="D14" s="47">
        <v>6</v>
      </c>
      <c r="E14" s="68">
        <v>10</v>
      </c>
      <c r="F14" s="68" t="s">
        <v>24</v>
      </c>
      <c r="G14" s="68">
        <v>17</v>
      </c>
      <c r="H14" s="68">
        <v>19</v>
      </c>
      <c r="I14" s="68"/>
      <c r="J14" s="68"/>
      <c r="K14" s="121"/>
    </row>
    <row r="15" spans="1:11" ht="24" customHeight="1">
      <c r="A15" s="64"/>
      <c r="B15" s="124"/>
      <c r="C15" s="12"/>
      <c r="D15" s="126" t="s">
        <v>20</v>
      </c>
      <c r="E15" s="127"/>
      <c r="F15" s="127"/>
      <c r="G15" s="127"/>
      <c r="H15" s="127"/>
      <c r="I15" s="127"/>
      <c r="J15" s="128"/>
      <c r="K15" s="121"/>
    </row>
    <row r="16" spans="1:11" ht="24" customHeight="1">
      <c r="A16" s="65"/>
      <c r="B16" s="125"/>
      <c r="C16" s="13"/>
      <c r="D16" s="129" t="s">
        <v>21</v>
      </c>
      <c r="E16" s="130"/>
      <c r="F16" s="130"/>
      <c r="G16" s="130"/>
      <c r="H16" s="130"/>
      <c r="I16" s="130"/>
      <c r="J16" s="131"/>
      <c r="K16" s="122"/>
    </row>
    <row r="17" spans="1:11">
      <c r="A17" s="14"/>
      <c r="B17" s="14"/>
      <c r="C17" s="14"/>
      <c r="D17" s="14"/>
      <c r="E17" s="14"/>
      <c r="F17" s="14"/>
      <c r="G17" s="14"/>
      <c r="H17" s="14"/>
      <c r="I17" s="14"/>
      <c r="J17" s="14"/>
      <c r="K17" s="14"/>
    </row>
    <row r="18" spans="1:11">
      <c r="A18" s="14"/>
      <c r="B18" s="14"/>
      <c r="C18" s="14"/>
      <c r="D18" s="14"/>
      <c r="E18" s="14"/>
      <c r="F18" s="14"/>
      <c r="G18" s="14"/>
      <c r="H18" s="14"/>
      <c r="I18" s="14"/>
      <c r="J18" s="14"/>
      <c r="K18" s="14"/>
    </row>
    <row r="19" spans="1:11">
      <c r="A19" s="15" t="s">
        <v>25</v>
      </c>
      <c r="B19" s="16" t="s">
        <v>26</v>
      </c>
      <c r="C19" s="16"/>
      <c r="D19" s="30" t="s">
        <v>8</v>
      </c>
      <c r="E19" s="17" t="s">
        <v>9</v>
      </c>
      <c r="F19" s="17" t="s">
        <v>10</v>
      </c>
      <c r="G19" s="6" t="s">
        <v>11</v>
      </c>
      <c r="H19" s="6" t="s">
        <v>12</v>
      </c>
      <c r="I19" s="17" t="s">
        <v>13</v>
      </c>
      <c r="J19" s="17" t="s">
        <v>14</v>
      </c>
      <c r="K19" s="18" t="s">
        <v>27</v>
      </c>
    </row>
    <row r="20" spans="1:11" ht="34.5">
      <c r="A20" s="132" t="s">
        <v>28</v>
      </c>
      <c r="B20" s="135" t="s">
        <v>29</v>
      </c>
      <c r="C20" s="7" t="s">
        <v>17</v>
      </c>
      <c r="D20" s="47">
        <v>0</v>
      </c>
      <c r="E20" s="47">
        <v>3</v>
      </c>
      <c r="F20" s="47">
        <v>8</v>
      </c>
      <c r="G20" s="47">
        <v>15</v>
      </c>
      <c r="H20" s="106">
        <v>22</v>
      </c>
      <c r="I20" s="106">
        <v>30</v>
      </c>
      <c r="J20" s="50" t="s">
        <v>30</v>
      </c>
      <c r="K20" s="138" t="s">
        <v>31</v>
      </c>
    </row>
    <row r="21" spans="1:11" ht="15">
      <c r="A21" s="133"/>
      <c r="B21" s="136"/>
      <c r="C21" s="9" t="s">
        <v>19</v>
      </c>
      <c r="D21" s="48"/>
      <c r="E21" s="49">
        <v>3</v>
      </c>
      <c r="F21" s="49">
        <v>8</v>
      </c>
      <c r="G21" s="49">
        <v>13</v>
      </c>
      <c r="H21" s="49">
        <v>20</v>
      </c>
      <c r="I21" s="49"/>
      <c r="J21" s="49"/>
      <c r="K21" s="139"/>
    </row>
    <row r="22" spans="1:11">
      <c r="A22" s="133"/>
      <c r="B22" s="136"/>
      <c r="C22" s="12"/>
      <c r="D22" s="141" t="s">
        <v>20</v>
      </c>
      <c r="E22" s="142"/>
      <c r="F22" s="142"/>
      <c r="G22" s="142"/>
      <c r="H22" s="142"/>
      <c r="I22" s="142"/>
      <c r="J22" s="143"/>
      <c r="K22" s="139"/>
    </row>
    <row r="23" spans="1:11">
      <c r="A23" s="133"/>
      <c r="B23" s="137"/>
      <c r="C23" s="13"/>
      <c r="D23" s="144" t="s">
        <v>32</v>
      </c>
      <c r="E23" s="145"/>
      <c r="F23" s="145"/>
      <c r="G23" s="145"/>
      <c r="H23" s="145"/>
      <c r="I23" s="145"/>
      <c r="J23" s="146"/>
      <c r="K23" s="139"/>
    </row>
    <row r="24" spans="1:11">
      <c r="A24" s="133"/>
      <c r="B24" s="16" t="s">
        <v>33</v>
      </c>
      <c r="C24" s="16"/>
      <c r="D24" s="30" t="s">
        <v>8</v>
      </c>
      <c r="E24" s="17" t="s">
        <v>9</v>
      </c>
      <c r="F24" s="17" t="s">
        <v>10</v>
      </c>
      <c r="G24" s="6" t="s">
        <v>11</v>
      </c>
      <c r="H24" s="6" t="s">
        <v>12</v>
      </c>
      <c r="I24" s="17" t="s">
        <v>13</v>
      </c>
      <c r="J24" s="17" t="s">
        <v>14</v>
      </c>
      <c r="K24" s="139"/>
    </row>
    <row r="25" spans="1:11" ht="15">
      <c r="A25" s="133"/>
      <c r="B25" s="135" t="s">
        <v>34</v>
      </c>
      <c r="C25" s="7" t="s">
        <v>17</v>
      </c>
      <c r="D25" s="47">
        <v>0</v>
      </c>
      <c r="E25" s="47" t="s">
        <v>18</v>
      </c>
      <c r="F25" s="47" t="s">
        <v>18</v>
      </c>
      <c r="G25" s="47" t="s">
        <v>18</v>
      </c>
      <c r="H25" s="106">
        <v>15</v>
      </c>
      <c r="I25" s="106">
        <v>30</v>
      </c>
      <c r="J25" s="50">
        <v>30</v>
      </c>
      <c r="K25" s="139"/>
    </row>
    <row r="26" spans="1:11">
      <c r="A26" s="133"/>
      <c r="B26" s="136"/>
      <c r="C26" s="9" t="s">
        <v>19</v>
      </c>
      <c r="D26" s="48"/>
      <c r="E26" s="49"/>
      <c r="F26" s="49"/>
      <c r="G26" s="49"/>
      <c r="H26" s="49"/>
      <c r="I26" s="49"/>
      <c r="J26" s="49"/>
      <c r="K26" s="139"/>
    </row>
    <row r="27" spans="1:11">
      <c r="A27" s="133"/>
      <c r="B27" s="136"/>
      <c r="C27" s="12"/>
      <c r="D27" s="141" t="s">
        <v>20</v>
      </c>
      <c r="E27" s="142"/>
      <c r="F27" s="142"/>
      <c r="G27" s="142"/>
      <c r="H27" s="142"/>
      <c r="I27" s="142"/>
      <c r="J27" s="143"/>
      <c r="K27" s="139"/>
    </row>
    <row r="28" spans="1:11">
      <c r="A28" s="133"/>
      <c r="B28" s="137"/>
      <c r="C28" s="13"/>
      <c r="D28" s="150" t="s">
        <v>32</v>
      </c>
      <c r="E28" s="151"/>
      <c r="F28" s="151"/>
      <c r="G28" s="151"/>
      <c r="H28" s="151"/>
      <c r="I28" s="151"/>
      <c r="J28" s="152"/>
      <c r="K28" s="139"/>
    </row>
    <row r="29" spans="1:11">
      <c r="A29" s="133"/>
      <c r="B29" s="5" t="s">
        <v>35</v>
      </c>
      <c r="C29" s="5"/>
      <c r="D29" s="37" t="s">
        <v>8</v>
      </c>
      <c r="E29" s="37" t="s">
        <v>9</v>
      </c>
      <c r="F29" s="37" t="s">
        <v>10</v>
      </c>
      <c r="G29" s="6" t="s">
        <v>11</v>
      </c>
      <c r="H29" s="6" t="s">
        <v>12</v>
      </c>
      <c r="I29" s="17" t="s">
        <v>13</v>
      </c>
      <c r="J29" s="17" t="s">
        <v>14</v>
      </c>
      <c r="K29" s="139"/>
    </row>
    <row r="30" spans="1:11" ht="36.75" customHeight="1">
      <c r="A30" s="133"/>
      <c r="B30" s="123" t="s">
        <v>36</v>
      </c>
      <c r="C30" s="7" t="s">
        <v>17</v>
      </c>
      <c r="D30" s="38">
        <v>0</v>
      </c>
      <c r="E30" s="38">
        <v>0</v>
      </c>
      <c r="F30" s="38">
        <v>1</v>
      </c>
      <c r="G30" s="38">
        <v>1</v>
      </c>
      <c r="H30" s="38">
        <v>0.8</v>
      </c>
      <c r="I30" s="38">
        <v>0.8</v>
      </c>
      <c r="J30" s="38">
        <v>0.8</v>
      </c>
      <c r="K30" s="139"/>
    </row>
    <row r="31" spans="1:11" ht="31.5" customHeight="1">
      <c r="A31" s="133"/>
      <c r="B31" s="124"/>
      <c r="C31" s="9" t="s">
        <v>19</v>
      </c>
      <c r="D31" s="35"/>
      <c r="E31" s="36" t="s">
        <v>37</v>
      </c>
      <c r="F31" s="60">
        <v>1</v>
      </c>
      <c r="G31" s="60">
        <v>1</v>
      </c>
      <c r="H31" s="60">
        <v>1</v>
      </c>
      <c r="I31" s="36"/>
      <c r="J31" s="36"/>
      <c r="K31" s="139"/>
    </row>
    <row r="32" spans="1:11" ht="15">
      <c r="A32" s="133"/>
      <c r="B32" s="124"/>
      <c r="C32" s="12"/>
      <c r="D32" s="141" t="s">
        <v>20</v>
      </c>
      <c r="E32" s="142"/>
      <c r="F32" s="142"/>
      <c r="G32" s="142"/>
      <c r="H32" s="142"/>
      <c r="I32" s="142"/>
      <c r="J32" s="143"/>
      <c r="K32" s="139"/>
    </row>
    <row r="33" spans="1:11">
      <c r="A33" s="134"/>
      <c r="B33" s="125"/>
      <c r="C33" s="13"/>
      <c r="D33" s="147" t="s">
        <v>38</v>
      </c>
      <c r="E33" s="148"/>
      <c r="F33" s="148"/>
      <c r="G33" s="148"/>
      <c r="H33" s="148"/>
      <c r="I33" s="148"/>
      <c r="J33" s="149"/>
      <c r="K33" s="140"/>
    </row>
    <row r="34" spans="1:11" ht="15" thickBot="1">
      <c r="A34" s="39" t="s">
        <v>39</v>
      </c>
      <c r="B34" s="19" t="s">
        <v>40</v>
      </c>
      <c r="C34" s="19"/>
      <c r="D34" s="19" t="s">
        <v>41</v>
      </c>
      <c r="E34" s="19" t="s">
        <v>42</v>
      </c>
      <c r="F34" s="19" t="s">
        <v>43</v>
      </c>
      <c r="G34" s="20"/>
      <c r="H34" s="20"/>
      <c r="I34" s="20"/>
      <c r="J34" s="153" t="s">
        <v>44</v>
      </c>
      <c r="K34" s="154"/>
    </row>
    <row r="35" spans="1:11" ht="15" thickBot="1">
      <c r="A35" s="40"/>
      <c r="B35" s="31">
        <v>6300000</v>
      </c>
      <c r="C35" s="21"/>
      <c r="D35" s="21"/>
      <c r="E35" s="107">
        <v>27170000</v>
      </c>
      <c r="F35" s="73">
        <v>33470000</v>
      </c>
      <c r="G35" s="73">
        <f>G56+G71+G96</f>
        <v>0</v>
      </c>
      <c r="H35" s="41"/>
      <c r="I35" s="41"/>
      <c r="J35" s="155">
        <f>B35/F35</f>
        <v>0.18822826411711982</v>
      </c>
      <c r="K35" s="156"/>
    </row>
    <row r="36" spans="1:11" ht="15" thickBot="1">
      <c r="A36" s="157" t="s">
        <v>45</v>
      </c>
      <c r="B36" s="111" t="s">
        <v>46</v>
      </c>
      <c r="C36" s="23"/>
      <c r="D36" s="159"/>
      <c r="E36" s="160"/>
      <c r="F36" s="160"/>
      <c r="G36" s="160"/>
      <c r="H36" s="160"/>
      <c r="I36" s="160"/>
      <c r="J36" s="160"/>
      <c r="K36" s="161"/>
    </row>
    <row r="37" spans="1:11">
      <c r="A37" s="158"/>
      <c r="B37" s="63">
        <f>SUM(B58,B73,B83,B98)</f>
        <v>1.5</v>
      </c>
      <c r="C37" s="22"/>
      <c r="D37" s="162"/>
      <c r="E37" s="163"/>
      <c r="F37" s="163"/>
      <c r="G37" s="163"/>
      <c r="H37" s="163"/>
      <c r="I37" s="163"/>
      <c r="J37" s="163"/>
      <c r="K37" s="164"/>
    </row>
    <row r="38" spans="1:11">
      <c r="A38" s="14"/>
      <c r="B38" s="14"/>
      <c r="C38" s="14"/>
      <c r="D38" s="14"/>
      <c r="E38" s="14"/>
      <c r="F38" s="14"/>
      <c r="G38" s="14"/>
      <c r="H38" s="14"/>
      <c r="I38" s="14"/>
      <c r="J38" s="14"/>
      <c r="K38" s="14"/>
    </row>
    <row r="39" spans="1:11" ht="15" thickBot="1">
      <c r="A39" s="14"/>
      <c r="B39" s="14"/>
      <c r="C39" s="14"/>
      <c r="D39" s="14"/>
      <c r="E39" s="14"/>
      <c r="F39" s="14"/>
      <c r="G39" s="14"/>
      <c r="H39" s="14"/>
      <c r="I39" s="14"/>
      <c r="J39" s="14"/>
      <c r="K39" s="14"/>
    </row>
    <row r="40" spans="1:11" ht="15" thickBot="1">
      <c r="A40" s="15" t="s">
        <v>47</v>
      </c>
      <c r="B40" s="71" t="s">
        <v>48</v>
      </c>
      <c r="C40" s="70"/>
      <c r="D40" s="17" t="s">
        <v>8</v>
      </c>
      <c r="E40" s="17" t="s">
        <v>9</v>
      </c>
      <c r="F40" s="30" t="s">
        <v>10</v>
      </c>
      <c r="G40" s="30" t="s">
        <v>11</v>
      </c>
      <c r="H40" s="30" t="s">
        <v>12</v>
      </c>
      <c r="I40" s="17" t="s">
        <v>13</v>
      </c>
      <c r="J40" s="17" t="s">
        <v>14</v>
      </c>
      <c r="K40" s="18" t="s">
        <v>27</v>
      </c>
    </row>
    <row r="41" spans="1:11" s="42" customFormat="1" ht="130.5" customHeight="1" thickBot="1">
      <c r="A41" s="165" t="s">
        <v>49</v>
      </c>
      <c r="B41" s="123" t="s">
        <v>50</v>
      </c>
      <c r="C41" s="72" t="s">
        <v>17</v>
      </c>
      <c r="D41" s="34" t="s">
        <v>51</v>
      </c>
      <c r="E41" s="34" t="s">
        <v>52</v>
      </c>
      <c r="F41" s="34" t="s">
        <v>52</v>
      </c>
      <c r="G41" s="34" t="s">
        <v>53</v>
      </c>
      <c r="H41" s="61" t="s">
        <v>54</v>
      </c>
      <c r="I41" s="61" t="s">
        <v>55</v>
      </c>
      <c r="J41" s="61" t="s">
        <v>56</v>
      </c>
      <c r="K41" s="168" t="s">
        <v>57</v>
      </c>
    </row>
    <row r="42" spans="1:11" ht="161.1">
      <c r="A42" s="166"/>
      <c r="B42" s="124"/>
      <c r="C42" s="9" t="s">
        <v>19</v>
      </c>
      <c r="D42" s="10"/>
      <c r="E42" s="11" t="s">
        <v>58</v>
      </c>
      <c r="F42" s="11" t="s">
        <v>59</v>
      </c>
      <c r="G42" s="11" t="s">
        <v>60</v>
      </c>
      <c r="H42" s="11"/>
      <c r="I42" s="11"/>
      <c r="J42" s="11"/>
      <c r="K42" s="169"/>
    </row>
    <row r="43" spans="1:11">
      <c r="A43" s="166"/>
      <c r="B43" s="124"/>
      <c r="C43" s="126" t="s">
        <v>20</v>
      </c>
      <c r="D43" s="127"/>
      <c r="E43" s="127"/>
      <c r="F43" s="127"/>
      <c r="G43" s="127"/>
      <c r="H43" s="127"/>
      <c r="I43" s="127"/>
      <c r="J43" s="128"/>
      <c r="K43" s="169"/>
    </row>
    <row r="44" spans="1:11" ht="69.75" customHeight="1">
      <c r="A44" s="166"/>
      <c r="B44" s="125"/>
      <c r="C44" s="172" t="s">
        <v>61</v>
      </c>
      <c r="D44" s="173"/>
      <c r="E44" s="173"/>
      <c r="F44" s="173"/>
      <c r="G44" s="173"/>
      <c r="H44" s="173"/>
      <c r="I44" s="173"/>
      <c r="J44" s="174"/>
      <c r="K44" s="169"/>
    </row>
    <row r="45" spans="1:11">
      <c r="A45" s="166"/>
      <c r="B45" s="5" t="s">
        <v>62</v>
      </c>
      <c r="C45" s="5"/>
      <c r="D45" s="6" t="s">
        <v>8</v>
      </c>
      <c r="E45" s="6" t="s">
        <v>9</v>
      </c>
      <c r="F45" s="6" t="s">
        <v>10</v>
      </c>
      <c r="G45" s="6" t="s">
        <v>11</v>
      </c>
      <c r="H45" s="6" t="s">
        <v>12</v>
      </c>
      <c r="I45" s="17" t="s">
        <v>13</v>
      </c>
      <c r="J45" s="17" t="s">
        <v>14</v>
      </c>
      <c r="K45" s="169"/>
    </row>
    <row r="46" spans="1:11" ht="40.5" customHeight="1">
      <c r="A46" s="166"/>
      <c r="B46" s="175" t="s">
        <v>63</v>
      </c>
      <c r="C46" s="24" t="s">
        <v>17</v>
      </c>
      <c r="D46" s="8" t="s">
        <v>64</v>
      </c>
      <c r="E46" s="8" t="s">
        <v>65</v>
      </c>
      <c r="F46" s="8" t="s">
        <v>66</v>
      </c>
      <c r="G46" s="8" t="s">
        <v>66</v>
      </c>
      <c r="H46" s="8" t="s">
        <v>66</v>
      </c>
      <c r="I46" s="62" t="s">
        <v>67</v>
      </c>
      <c r="J46" s="8" t="s">
        <v>68</v>
      </c>
      <c r="K46" s="169"/>
    </row>
    <row r="47" spans="1:11" ht="39.75" customHeight="1">
      <c r="A47" s="166"/>
      <c r="B47" s="176"/>
      <c r="C47" s="7" t="s">
        <v>19</v>
      </c>
      <c r="D47" s="25"/>
      <c r="E47" s="11" t="s">
        <v>69</v>
      </c>
      <c r="F47" s="11" t="s">
        <v>70</v>
      </c>
      <c r="G47" s="8" t="s">
        <v>66</v>
      </c>
      <c r="H47" s="11"/>
      <c r="I47" s="11"/>
      <c r="J47" s="11"/>
      <c r="K47" s="169"/>
    </row>
    <row r="48" spans="1:11">
      <c r="A48" s="166"/>
      <c r="B48" s="176"/>
      <c r="C48" s="178" t="s">
        <v>20</v>
      </c>
      <c r="D48" s="179"/>
      <c r="E48" s="179"/>
      <c r="F48" s="179"/>
      <c r="G48" s="179"/>
      <c r="H48" s="179"/>
      <c r="I48" s="179"/>
      <c r="J48" s="180"/>
      <c r="K48" s="169"/>
    </row>
    <row r="49" spans="1:11">
      <c r="A49" s="167"/>
      <c r="B49" s="177"/>
      <c r="C49" s="172" t="s">
        <v>71</v>
      </c>
      <c r="D49" s="173"/>
      <c r="E49" s="173"/>
      <c r="F49" s="173"/>
      <c r="G49" s="173"/>
      <c r="H49" s="173"/>
      <c r="I49" s="173"/>
      <c r="J49" s="174"/>
      <c r="K49" s="170"/>
    </row>
    <row r="50" spans="1:11">
      <c r="A50" s="110" t="s">
        <v>72</v>
      </c>
      <c r="B50" s="5" t="s">
        <v>73</v>
      </c>
      <c r="C50" s="5"/>
      <c r="D50" s="6" t="s">
        <v>8</v>
      </c>
      <c r="E50" s="6" t="s">
        <v>9</v>
      </c>
      <c r="F50" s="6" t="s">
        <v>10</v>
      </c>
      <c r="G50" s="6" t="s">
        <v>11</v>
      </c>
      <c r="H50" s="6" t="s">
        <v>12</v>
      </c>
      <c r="I50" s="17" t="s">
        <v>13</v>
      </c>
      <c r="J50" s="17" t="s">
        <v>14</v>
      </c>
      <c r="K50" s="169"/>
    </row>
    <row r="51" spans="1:11" ht="36.75" customHeight="1">
      <c r="A51" s="181">
        <v>0.3</v>
      </c>
      <c r="B51" s="123" t="s">
        <v>74</v>
      </c>
      <c r="C51" s="24" t="s">
        <v>17</v>
      </c>
      <c r="D51" s="29">
        <v>0</v>
      </c>
      <c r="E51" s="51">
        <v>0</v>
      </c>
      <c r="F51" s="51">
        <v>0</v>
      </c>
      <c r="G51" s="51">
        <v>0</v>
      </c>
      <c r="H51" s="51">
        <v>1</v>
      </c>
      <c r="I51" s="51">
        <v>2</v>
      </c>
      <c r="J51" s="51">
        <v>3</v>
      </c>
      <c r="K51" s="171"/>
    </row>
    <row r="52" spans="1:11" ht="27.75" customHeight="1">
      <c r="A52" s="182"/>
      <c r="B52" s="176"/>
      <c r="C52" s="7" t="s">
        <v>19</v>
      </c>
      <c r="D52" s="25"/>
      <c r="E52" s="52" t="s">
        <v>75</v>
      </c>
      <c r="F52" s="52" t="s">
        <v>75</v>
      </c>
      <c r="G52" s="52" t="s">
        <v>75</v>
      </c>
      <c r="H52" s="11"/>
      <c r="I52" s="11"/>
      <c r="J52" s="11"/>
      <c r="K52" s="8"/>
    </row>
    <row r="53" spans="1:11">
      <c r="A53" s="182"/>
      <c r="B53" s="176"/>
      <c r="C53" s="178" t="s">
        <v>20</v>
      </c>
      <c r="D53" s="179"/>
      <c r="E53" s="179"/>
      <c r="F53" s="179"/>
      <c r="G53" s="179"/>
      <c r="H53" s="179"/>
      <c r="I53" s="179"/>
      <c r="J53" s="180"/>
      <c r="K53" s="26" t="s">
        <v>76</v>
      </c>
    </row>
    <row r="54" spans="1:11">
      <c r="A54" s="183"/>
      <c r="B54" s="177"/>
      <c r="C54" s="172" t="s">
        <v>77</v>
      </c>
      <c r="D54" s="173"/>
      <c r="E54" s="173"/>
      <c r="F54" s="173"/>
      <c r="G54" s="173"/>
      <c r="H54" s="173"/>
      <c r="I54" s="173"/>
      <c r="J54" s="174"/>
      <c r="K54" s="8" t="s">
        <v>78</v>
      </c>
    </row>
    <row r="55" spans="1:11">
      <c r="A55" s="157" t="s">
        <v>39</v>
      </c>
      <c r="B55" s="19" t="s">
        <v>40</v>
      </c>
      <c r="C55" s="19"/>
      <c r="D55" s="19" t="s">
        <v>41</v>
      </c>
      <c r="E55" s="19" t="s">
        <v>42</v>
      </c>
      <c r="F55" s="184" t="s">
        <v>43</v>
      </c>
      <c r="G55" s="185"/>
      <c r="H55" s="185"/>
      <c r="I55" s="186"/>
      <c r="J55" s="187" t="s">
        <v>44</v>
      </c>
      <c r="K55" s="154"/>
    </row>
    <row r="56" spans="1:11" ht="24.75" customHeight="1">
      <c r="A56" s="158"/>
      <c r="B56" s="108">
        <v>4200000</v>
      </c>
      <c r="C56" s="21"/>
      <c r="D56" s="21">
        <v>0</v>
      </c>
      <c r="E56" s="107"/>
      <c r="F56" s="188">
        <f>B56+E56</f>
        <v>4200000</v>
      </c>
      <c r="G56" s="189"/>
      <c r="H56" s="189"/>
      <c r="I56" s="190"/>
      <c r="J56" s="155">
        <f>B56/F56</f>
        <v>1</v>
      </c>
      <c r="K56" s="156"/>
    </row>
    <row r="57" spans="1:11">
      <c r="A57" s="157" t="s">
        <v>45</v>
      </c>
      <c r="B57" s="19" t="s">
        <v>46</v>
      </c>
      <c r="C57" s="23"/>
      <c r="D57" s="159"/>
      <c r="E57" s="160"/>
      <c r="F57" s="160"/>
      <c r="G57" s="160"/>
      <c r="H57" s="160"/>
      <c r="I57" s="160"/>
      <c r="J57" s="160"/>
      <c r="K57" s="161"/>
    </row>
    <row r="58" spans="1:11">
      <c r="A58" s="158"/>
      <c r="B58" s="33">
        <v>1</v>
      </c>
      <c r="C58" s="22"/>
      <c r="D58" s="162"/>
      <c r="E58" s="163"/>
      <c r="F58" s="163"/>
      <c r="G58" s="163"/>
      <c r="H58" s="163"/>
      <c r="I58" s="163"/>
      <c r="J58" s="163"/>
      <c r="K58" s="164"/>
    </row>
    <row r="59" spans="1:11" ht="12.6" customHeight="1">
      <c r="A59" s="14"/>
      <c r="B59" s="14"/>
      <c r="C59" s="14"/>
      <c r="D59" s="14"/>
      <c r="E59" s="14"/>
      <c r="F59" s="14"/>
      <c r="G59" s="14"/>
      <c r="H59" s="14"/>
      <c r="I59" s="14"/>
      <c r="J59" s="14"/>
      <c r="K59" s="14"/>
    </row>
    <row r="60" spans="1:11">
      <c r="A60" s="15" t="s">
        <v>79</v>
      </c>
      <c r="B60" s="16" t="s">
        <v>80</v>
      </c>
      <c r="C60" s="16"/>
      <c r="D60" s="30" t="s">
        <v>8</v>
      </c>
      <c r="E60" s="17" t="s">
        <v>9</v>
      </c>
      <c r="F60" s="17" t="s">
        <v>10</v>
      </c>
      <c r="G60" s="6" t="s">
        <v>11</v>
      </c>
      <c r="H60" s="6" t="s">
        <v>81</v>
      </c>
      <c r="I60" s="17" t="s">
        <v>13</v>
      </c>
      <c r="J60" s="17" t="s">
        <v>14</v>
      </c>
      <c r="K60" s="18" t="s">
        <v>27</v>
      </c>
    </row>
    <row r="61" spans="1:11" ht="78" customHeight="1">
      <c r="A61" s="165" t="s">
        <v>82</v>
      </c>
      <c r="B61" s="175" t="s">
        <v>83</v>
      </c>
      <c r="C61" s="7" t="s">
        <v>17</v>
      </c>
      <c r="D61" s="8"/>
      <c r="E61" s="8" t="s">
        <v>84</v>
      </c>
      <c r="F61" s="8" t="s">
        <v>85</v>
      </c>
      <c r="G61" s="34" t="s">
        <v>86</v>
      </c>
      <c r="H61" s="61" t="s">
        <v>86</v>
      </c>
      <c r="I61" s="34" t="s">
        <v>86</v>
      </c>
      <c r="J61" s="34" t="s">
        <v>87</v>
      </c>
      <c r="K61" s="168" t="s">
        <v>88</v>
      </c>
    </row>
    <row r="62" spans="1:11" ht="45.95">
      <c r="A62" s="166"/>
      <c r="B62" s="176"/>
      <c r="C62" s="27" t="s">
        <v>19</v>
      </c>
      <c r="D62" s="10"/>
      <c r="E62" s="28" t="s">
        <v>89</v>
      </c>
      <c r="F62" s="28" t="s">
        <v>90</v>
      </c>
      <c r="G62" s="28" t="s">
        <v>91</v>
      </c>
      <c r="H62" s="28"/>
      <c r="I62" s="28"/>
      <c r="J62" s="28"/>
      <c r="K62" s="169"/>
    </row>
    <row r="63" spans="1:11">
      <c r="A63" s="166"/>
      <c r="B63" s="176"/>
      <c r="C63" s="126" t="s">
        <v>20</v>
      </c>
      <c r="D63" s="127"/>
      <c r="E63" s="127"/>
      <c r="F63" s="127"/>
      <c r="G63" s="127"/>
      <c r="H63" s="127"/>
      <c r="I63" s="127"/>
      <c r="J63" s="128"/>
      <c r="K63" s="169"/>
    </row>
    <row r="64" spans="1:11">
      <c r="A64" s="167"/>
      <c r="B64" s="177"/>
      <c r="C64" s="172" t="s">
        <v>92</v>
      </c>
      <c r="D64" s="173"/>
      <c r="E64" s="173"/>
      <c r="F64" s="173"/>
      <c r="G64" s="173"/>
      <c r="H64" s="173"/>
      <c r="I64" s="173"/>
      <c r="J64" s="174"/>
      <c r="K64" s="169"/>
    </row>
    <row r="65" spans="1:11">
      <c r="A65" s="15" t="s">
        <v>72</v>
      </c>
      <c r="B65" s="5" t="s">
        <v>93</v>
      </c>
      <c r="C65" s="5"/>
      <c r="D65" s="6" t="s">
        <v>8</v>
      </c>
      <c r="E65" s="6" t="s">
        <v>9</v>
      </c>
      <c r="F65" s="6" t="s">
        <v>10</v>
      </c>
      <c r="G65" s="6" t="s">
        <v>11</v>
      </c>
      <c r="H65" s="6" t="s">
        <v>94</v>
      </c>
      <c r="I65" s="17" t="s">
        <v>13</v>
      </c>
      <c r="J65" s="17" t="s">
        <v>14</v>
      </c>
      <c r="K65" s="169"/>
    </row>
    <row r="66" spans="1:11" ht="164.25" customHeight="1">
      <c r="A66" s="181">
        <v>0.3</v>
      </c>
      <c r="B66" s="123" t="s">
        <v>95</v>
      </c>
      <c r="C66" s="24" t="s">
        <v>17</v>
      </c>
      <c r="D66" s="8" t="s">
        <v>96</v>
      </c>
      <c r="E66" s="8" t="s">
        <v>97</v>
      </c>
      <c r="F66" s="34" t="s">
        <v>98</v>
      </c>
      <c r="G66" s="8" t="s">
        <v>18</v>
      </c>
      <c r="H66" s="8" t="s">
        <v>99</v>
      </c>
      <c r="I66" s="8"/>
      <c r="J66" s="8" t="s">
        <v>100</v>
      </c>
      <c r="K66" s="169"/>
    </row>
    <row r="67" spans="1:11" ht="62.1" customHeight="1">
      <c r="A67" s="182"/>
      <c r="B67" s="124"/>
      <c r="C67" s="7" t="s">
        <v>19</v>
      </c>
      <c r="D67" s="25"/>
      <c r="E67" s="28" t="s">
        <v>101</v>
      </c>
      <c r="F67" s="28" t="s">
        <v>102</v>
      </c>
      <c r="G67" s="28" t="s">
        <v>103</v>
      </c>
      <c r="H67" s="28"/>
      <c r="I67" s="28"/>
      <c r="J67" s="28"/>
      <c r="K67" s="170"/>
    </row>
    <row r="68" spans="1:11">
      <c r="A68" s="182"/>
      <c r="B68" s="124"/>
      <c r="C68" s="126" t="s">
        <v>20</v>
      </c>
      <c r="D68" s="127"/>
      <c r="E68" s="127"/>
      <c r="F68" s="127"/>
      <c r="G68" s="127"/>
      <c r="H68" s="127"/>
      <c r="I68" s="127"/>
      <c r="J68" s="128"/>
      <c r="K68" s="26" t="s">
        <v>76</v>
      </c>
    </row>
    <row r="69" spans="1:11">
      <c r="A69" s="183"/>
      <c r="B69" s="125"/>
      <c r="C69" s="191" t="s">
        <v>104</v>
      </c>
      <c r="D69" s="192"/>
      <c r="E69" s="192"/>
      <c r="F69" s="192"/>
      <c r="G69" s="192"/>
      <c r="H69" s="192"/>
      <c r="I69" s="192"/>
      <c r="J69" s="193"/>
      <c r="K69" s="8" t="s">
        <v>78</v>
      </c>
    </row>
    <row r="70" spans="1:11">
      <c r="A70" s="157" t="s">
        <v>39</v>
      </c>
      <c r="B70" s="19" t="s">
        <v>40</v>
      </c>
      <c r="C70" s="19"/>
      <c r="D70" s="19" t="s">
        <v>41</v>
      </c>
      <c r="E70" s="19" t="s">
        <v>42</v>
      </c>
      <c r="F70" s="184" t="s">
        <v>43</v>
      </c>
      <c r="G70" s="185"/>
      <c r="H70" s="185"/>
      <c r="I70" s="186"/>
      <c r="J70" s="153" t="s">
        <v>44</v>
      </c>
      <c r="K70" s="154"/>
    </row>
    <row r="71" spans="1:11">
      <c r="A71" s="158"/>
      <c r="B71" s="108">
        <v>600000</v>
      </c>
      <c r="C71" s="21"/>
      <c r="D71" s="21"/>
      <c r="E71" s="21">
        <v>0</v>
      </c>
      <c r="F71" s="198">
        <f>B71+E71</f>
        <v>600000</v>
      </c>
      <c r="G71" s="199"/>
      <c r="H71" s="199"/>
      <c r="I71" s="200"/>
      <c r="J71" s="155">
        <f>B71/F71</f>
        <v>1</v>
      </c>
      <c r="K71" s="156"/>
    </row>
    <row r="72" spans="1:11">
      <c r="A72" s="157" t="s">
        <v>45</v>
      </c>
      <c r="B72" s="19" t="s">
        <v>46</v>
      </c>
      <c r="C72" s="23"/>
      <c r="D72" s="159"/>
      <c r="E72" s="160"/>
      <c r="F72" s="160"/>
      <c r="G72" s="160"/>
      <c r="H72" s="160"/>
      <c r="I72" s="160"/>
      <c r="J72" s="160"/>
      <c r="K72" s="161"/>
    </row>
    <row r="73" spans="1:11">
      <c r="A73" s="158"/>
      <c r="B73" s="33">
        <v>0.2</v>
      </c>
      <c r="C73" s="22"/>
      <c r="D73" s="162"/>
      <c r="E73" s="163"/>
      <c r="F73" s="163"/>
      <c r="G73" s="163"/>
      <c r="H73" s="163"/>
      <c r="I73" s="163"/>
      <c r="J73" s="163"/>
      <c r="K73" s="164"/>
    </row>
    <row r="74" spans="1:11" ht="15" thickBot="1">
      <c r="A74" s="14"/>
      <c r="B74" s="14"/>
      <c r="C74" s="14"/>
      <c r="D74" s="14"/>
      <c r="E74" s="14"/>
      <c r="F74" s="14"/>
      <c r="G74" s="14"/>
      <c r="H74" s="14"/>
      <c r="I74" s="14"/>
      <c r="J74" s="14"/>
      <c r="K74" s="14"/>
    </row>
    <row r="75" spans="1:11" ht="15" thickBot="1">
      <c r="A75" s="15" t="s">
        <v>105</v>
      </c>
      <c r="B75" s="16" t="s">
        <v>106</v>
      </c>
      <c r="C75" s="4"/>
      <c r="D75" s="30" t="s">
        <v>8</v>
      </c>
      <c r="E75" s="17" t="s">
        <v>9</v>
      </c>
      <c r="F75" s="17" t="s">
        <v>10</v>
      </c>
      <c r="G75" s="30" t="s">
        <v>11</v>
      </c>
      <c r="H75" s="17" t="s">
        <v>12</v>
      </c>
      <c r="I75" s="17" t="s">
        <v>13</v>
      </c>
      <c r="J75" s="17" t="s">
        <v>14</v>
      </c>
      <c r="K75" s="18" t="s">
        <v>27</v>
      </c>
    </row>
    <row r="76" spans="1:11" ht="46.5" thickBot="1">
      <c r="A76" s="194" t="s">
        <v>107</v>
      </c>
      <c r="B76" s="123" t="s">
        <v>108</v>
      </c>
      <c r="C76" s="7" t="s">
        <v>17</v>
      </c>
      <c r="D76" s="8" t="s">
        <v>109</v>
      </c>
      <c r="E76" s="8" t="s">
        <v>110</v>
      </c>
      <c r="F76" s="34" t="s">
        <v>111</v>
      </c>
      <c r="G76" s="34" t="s">
        <v>112</v>
      </c>
      <c r="H76" s="34" t="s">
        <v>112</v>
      </c>
      <c r="I76" s="34" t="s">
        <v>112</v>
      </c>
      <c r="J76" s="34" t="s">
        <v>112</v>
      </c>
      <c r="K76" s="196" t="s">
        <v>113</v>
      </c>
    </row>
    <row r="77" spans="1:11" ht="138" customHeight="1">
      <c r="A77" s="195"/>
      <c r="B77" s="124"/>
      <c r="C77" s="9" t="s">
        <v>19</v>
      </c>
      <c r="D77" s="10"/>
      <c r="E77" s="11" t="s">
        <v>114</v>
      </c>
      <c r="F77" s="11" t="s">
        <v>115</v>
      </c>
      <c r="G77" s="11" t="s">
        <v>116</v>
      </c>
      <c r="H77" s="11"/>
      <c r="I77" s="11"/>
      <c r="J77" s="11"/>
      <c r="K77" s="197"/>
    </row>
    <row r="78" spans="1:11">
      <c r="A78" s="110" t="s">
        <v>72</v>
      </c>
      <c r="B78" s="124"/>
      <c r="C78" s="126" t="s">
        <v>20</v>
      </c>
      <c r="D78" s="127"/>
      <c r="E78" s="127"/>
      <c r="F78" s="127"/>
      <c r="G78" s="127"/>
      <c r="H78" s="127"/>
      <c r="I78" s="127"/>
      <c r="J78" s="128"/>
      <c r="K78" s="26" t="s">
        <v>76</v>
      </c>
    </row>
    <row r="79" spans="1:11">
      <c r="A79" s="59">
        <v>0.2</v>
      </c>
      <c r="B79" s="125"/>
      <c r="C79" s="144" t="s">
        <v>117</v>
      </c>
      <c r="D79" s="145"/>
      <c r="E79" s="145"/>
      <c r="F79" s="145"/>
      <c r="G79" s="145"/>
      <c r="H79" s="145"/>
      <c r="I79" s="145"/>
      <c r="J79" s="146"/>
      <c r="K79" s="8" t="s">
        <v>78</v>
      </c>
    </row>
    <row r="80" spans="1:11">
      <c r="A80" s="157" t="s">
        <v>39</v>
      </c>
      <c r="B80" s="19" t="s">
        <v>40</v>
      </c>
      <c r="C80" s="19"/>
      <c r="D80" s="19" t="s">
        <v>41</v>
      </c>
      <c r="E80" s="19" t="s">
        <v>42</v>
      </c>
      <c r="F80" s="19" t="s">
        <v>43</v>
      </c>
      <c r="G80" s="20"/>
      <c r="H80" s="20"/>
      <c r="I80" s="20"/>
      <c r="J80" s="187" t="s">
        <v>44</v>
      </c>
      <c r="K80" s="154"/>
    </row>
    <row r="81" spans="1:11">
      <c r="A81" s="158"/>
      <c r="B81" s="31">
        <v>0</v>
      </c>
      <c r="C81" s="21"/>
      <c r="D81" s="21">
        <v>0</v>
      </c>
      <c r="E81" s="32">
        <v>0</v>
      </c>
      <c r="F81" s="201">
        <v>0</v>
      </c>
      <c r="G81" s="202"/>
      <c r="H81" s="202"/>
      <c r="I81" s="203"/>
      <c r="J81" s="155">
        <v>1</v>
      </c>
      <c r="K81" s="156"/>
    </row>
    <row r="82" spans="1:11">
      <c r="A82" s="157" t="s">
        <v>45</v>
      </c>
      <c r="B82" s="19" t="s">
        <v>46</v>
      </c>
      <c r="C82" s="23"/>
      <c r="D82" s="159"/>
      <c r="E82" s="160"/>
      <c r="F82" s="160"/>
      <c r="G82" s="160"/>
      <c r="H82" s="160"/>
      <c r="I82" s="160"/>
      <c r="J82" s="160"/>
      <c r="K82" s="161"/>
    </row>
    <row r="83" spans="1:11">
      <c r="A83" s="158"/>
      <c r="B83" s="21">
        <v>0.2</v>
      </c>
      <c r="C83" s="22"/>
      <c r="D83" s="162"/>
      <c r="E83" s="163"/>
      <c r="F83" s="163"/>
      <c r="G83" s="163"/>
      <c r="H83" s="163"/>
      <c r="I83" s="163"/>
      <c r="J83" s="163"/>
      <c r="K83" s="164"/>
    </row>
    <row r="84" spans="1:11" ht="15" thickBot="1">
      <c r="A84" s="14"/>
      <c r="B84" s="14"/>
      <c r="C84" s="14"/>
      <c r="D84" s="14"/>
      <c r="E84" s="14"/>
      <c r="F84" s="14"/>
      <c r="G84" s="14"/>
      <c r="H84" s="14"/>
      <c r="I84" s="14"/>
      <c r="J84" s="14"/>
      <c r="K84" s="14"/>
    </row>
    <row r="85" spans="1:11" ht="15" thickBot="1">
      <c r="A85" s="15" t="s">
        <v>118</v>
      </c>
      <c r="B85" s="16" t="s">
        <v>119</v>
      </c>
      <c r="C85" s="4"/>
      <c r="D85" s="30" t="s">
        <v>8</v>
      </c>
      <c r="E85" s="17" t="s">
        <v>9</v>
      </c>
      <c r="F85" s="17" t="s">
        <v>10</v>
      </c>
      <c r="G85" s="30" t="s">
        <v>120</v>
      </c>
      <c r="H85" s="17" t="s">
        <v>121</v>
      </c>
      <c r="I85" s="17" t="s">
        <v>122</v>
      </c>
      <c r="J85" s="17" t="s">
        <v>14</v>
      </c>
      <c r="K85" s="18" t="s">
        <v>27</v>
      </c>
    </row>
    <row r="86" spans="1:11" ht="154.5" customHeight="1" thickBot="1">
      <c r="A86" s="194" t="s">
        <v>123</v>
      </c>
      <c r="B86" s="175" t="s">
        <v>124</v>
      </c>
      <c r="C86" s="7" t="s">
        <v>17</v>
      </c>
      <c r="D86" s="8"/>
      <c r="E86" s="8" t="s">
        <v>125</v>
      </c>
      <c r="F86" s="8" t="s">
        <v>126</v>
      </c>
      <c r="G86" s="8" t="s">
        <v>127</v>
      </c>
      <c r="H86" s="62" t="s">
        <v>128</v>
      </c>
      <c r="I86" s="8" t="s">
        <v>129</v>
      </c>
      <c r="J86" s="8"/>
      <c r="K86" s="168" t="s">
        <v>130</v>
      </c>
    </row>
    <row r="87" spans="1:11" ht="45.95">
      <c r="A87" s="195"/>
      <c r="B87" s="176"/>
      <c r="C87" s="9" t="s">
        <v>19</v>
      </c>
      <c r="D87" s="10"/>
      <c r="E87" s="11" t="s">
        <v>131</v>
      </c>
      <c r="F87" s="11" t="s">
        <v>132</v>
      </c>
      <c r="G87" s="11" t="s">
        <v>133</v>
      </c>
      <c r="H87" s="11"/>
      <c r="I87" s="11"/>
      <c r="J87" s="11"/>
      <c r="K87" s="169"/>
    </row>
    <row r="88" spans="1:11">
      <c r="A88" s="195"/>
      <c r="B88" s="176"/>
      <c r="C88" s="126" t="s">
        <v>20</v>
      </c>
      <c r="D88" s="127"/>
      <c r="E88" s="127"/>
      <c r="F88" s="127"/>
      <c r="G88" s="127"/>
      <c r="H88" s="127"/>
      <c r="I88" s="127"/>
      <c r="J88" s="128"/>
      <c r="K88" s="169"/>
    </row>
    <row r="89" spans="1:11">
      <c r="A89" s="195"/>
      <c r="B89" s="177"/>
      <c r="C89" s="172" t="s">
        <v>134</v>
      </c>
      <c r="D89" s="173"/>
      <c r="E89" s="173"/>
      <c r="F89" s="173"/>
      <c r="G89" s="173"/>
      <c r="H89" s="173"/>
      <c r="I89" s="173"/>
      <c r="J89" s="174"/>
      <c r="K89" s="169"/>
    </row>
    <row r="90" spans="1:11">
      <c r="A90" s="110" t="s">
        <v>72</v>
      </c>
      <c r="B90" s="5" t="s">
        <v>135</v>
      </c>
      <c r="C90" s="5"/>
      <c r="D90" s="6" t="s">
        <v>8</v>
      </c>
      <c r="E90" s="6" t="s">
        <v>9</v>
      </c>
      <c r="F90" s="6" t="s">
        <v>10</v>
      </c>
      <c r="G90" s="6" t="s">
        <v>120</v>
      </c>
      <c r="H90" s="6" t="s">
        <v>136</v>
      </c>
      <c r="I90" s="17" t="s">
        <v>137</v>
      </c>
      <c r="J90" s="17" t="s">
        <v>14</v>
      </c>
      <c r="K90" s="169"/>
    </row>
    <row r="91" spans="1:11" ht="66.75" customHeight="1">
      <c r="A91" s="181">
        <v>0.2</v>
      </c>
      <c r="B91" s="175" t="s">
        <v>138</v>
      </c>
      <c r="C91" s="24" t="s">
        <v>17</v>
      </c>
      <c r="D91" s="8"/>
      <c r="E91" s="8"/>
      <c r="F91" s="8" t="s">
        <v>139</v>
      </c>
      <c r="G91" s="8" t="s">
        <v>140</v>
      </c>
      <c r="H91" s="62" t="s">
        <v>141</v>
      </c>
      <c r="I91" s="8" t="s">
        <v>142</v>
      </c>
      <c r="J91" s="8" t="s">
        <v>143</v>
      </c>
      <c r="K91" s="169"/>
    </row>
    <row r="92" spans="1:11" ht="57.6">
      <c r="A92" s="182"/>
      <c r="B92" s="176"/>
      <c r="C92" s="7" t="s">
        <v>19</v>
      </c>
      <c r="D92" s="25"/>
      <c r="E92" s="11" t="s">
        <v>144</v>
      </c>
      <c r="F92" s="11" t="s">
        <v>145</v>
      </c>
      <c r="G92" s="11" t="s">
        <v>146</v>
      </c>
      <c r="H92" s="11"/>
      <c r="I92" s="11"/>
      <c r="J92" s="11"/>
      <c r="K92" s="169"/>
    </row>
    <row r="93" spans="1:11">
      <c r="A93" s="182"/>
      <c r="B93" s="176"/>
      <c r="C93" s="178" t="s">
        <v>20</v>
      </c>
      <c r="D93" s="179"/>
      <c r="E93" s="179"/>
      <c r="F93" s="179"/>
      <c r="G93" s="179"/>
      <c r="H93" s="179"/>
      <c r="I93" s="179"/>
      <c r="J93" s="180"/>
      <c r="K93" s="26" t="s">
        <v>76</v>
      </c>
    </row>
    <row r="94" spans="1:11" ht="13.5" customHeight="1">
      <c r="A94" s="183"/>
      <c r="B94" s="177"/>
      <c r="C94" s="172" t="s">
        <v>134</v>
      </c>
      <c r="D94" s="173"/>
      <c r="E94" s="173"/>
      <c r="F94" s="173"/>
      <c r="G94" s="173"/>
      <c r="H94" s="173"/>
      <c r="I94" s="173"/>
      <c r="J94" s="174"/>
      <c r="K94" s="8" t="s">
        <v>147</v>
      </c>
    </row>
    <row r="95" spans="1:11">
      <c r="A95" s="157" t="s">
        <v>39</v>
      </c>
      <c r="B95" s="19" t="s">
        <v>40</v>
      </c>
      <c r="C95" s="19"/>
      <c r="D95" s="19" t="s">
        <v>41</v>
      </c>
      <c r="E95" s="19" t="s">
        <v>42</v>
      </c>
      <c r="F95" s="19" t="s">
        <v>43</v>
      </c>
      <c r="G95" s="20"/>
      <c r="H95" s="20"/>
      <c r="I95" s="20"/>
      <c r="J95" s="187" t="s">
        <v>44</v>
      </c>
      <c r="K95" s="154"/>
    </row>
    <row r="96" spans="1:11">
      <c r="A96" s="158"/>
      <c r="B96" s="31">
        <v>1500000</v>
      </c>
      <c r="C96" s="21"/>
      <c r="D96" s="21">
        <v>0</v>
      </c>
      <c r="E96" s="32">
        <v>0</v>
      </c>
      <c r="F96" s="204">
        <v>1500000</v>
      </c>
      <c r="G96" s="205"/>
      <c r="H96" s="205"/>
      <c r="I96" s="206"/>
      <c r="J96" s="155">
        <v>1</v>
      </c>
      <c r="K96" s="156"/>
    </row>
    <row r="97" spans="1:11">
      <c r="A97" s="157" t="s">
        <v>45</v>
      </c>
      <c r="B97" s="19" t="s">
        <v>46</v>
      </c>
      <c r="C97" s="23"/>
      <c r="D97" s="159"/>
      <c r="E97" s="160"/>
      <c r="F97" s="160"/>
      <c r="G97" s="160"/>
      <c r="H97" s="160"/>
      <c r="I97" s="160"/>
      <c r="J97" s="160"/>
      <c r="K97" s="161"/>
    </row>
    <row r="98" spans="1:11">
      <c r="A98" s="158"/>
      <c r="B98" s="21">
        <v>0.1</v>
      </c>
      <c r="C98" s="22"/>
      <c r="D98" s="162"/>
      <c r="E98" s="163"/>
      <c r="F98" s="163"/>
      <c r="G98" s="163"/>
      <c r="H98" s="163"/>
      <c r="I98" s="163"/>
      <c r="J98" s="163"/>
      <c r="K98" s="164"/>
    </row>
  </sheetData>
  <mergeCells count="86">
    <mergeCell ref="A8:A11"/>
    <mergeCell ref="K12:K16"/>
    <mergeCell ref="B13:B16"/>
    <mergeCell ref="D15:J15"/>
    <mergeCell ref="D16:J16"/>
    <mergeCell ref="A97:A98"/>
    <mergeCell ref="D97:K98"/>
    <mergeCell ref="A82:A83"/>
    <mergeCell ref="D82:K83"/>
    <mergeCell ref="A86:A89"/>
    <mergeCell ref="B86:B89"/>
    <mergeCell ref="K86:K92"/>
    <mergeCell ref="C88:J88"/>
    <mergeCell ref="C89:J89"/>
    <mergeCell ref="A91:A94"/>
    <mergeCell ref="B91:B94"/>
    <mergeCell ref="C93:J93"/>
    <mergeCell ref="C94:J94"/>
    <mergeCell ref="A95:A96"/>
    <mergeCell ref="J95:K95"/>
    <mergeCell ref="F96:I96"/>
    <mergeCell ref="A80:A81"/>
    <mergeCell ref="J80:K80"/>
    <mergeCell ref="F81:I81"/>
    <mergeCell ref="J81:K81"/>
    <mergeCell ref="J96:K96"/>
    <mergeCell ref="A70:A71"/>
    <mergeCell ref="F70:I70"/>
    <mergeCell ref="J70:K70"/>
    <mergeCell ref="F71:I71"/>
    <mergeCell ref="J71:K71"/>
    <mergeCell ref="A72:A73"/>
    <mergeCell ref="D72:K73"/>
    <mergeCell ref="A76:A77"/>
    <mergeCell ref="B76:B79"/>
    <mergeCell ref="C78:J78"/>
    <mergeCell ref="C79:J79"/>
    <mergeCell ref="K76:K77"/>
    <mergeCell ref="A61:A64"/>
    <mergeCell ref="B61:B64"/>
    <mergeCell ref="K61:K67"/>
    <mergeCell ref="C63:J63"/>
    <mergeCell ref="C64:J64"/>
    <mergeCell ref="A66:A69"/>
    <mergeCell ref="B66:B69"/>
    <mergeCell ref="C68:J68"/>
    <mergeCell ref="C69:J69"/>
    <mergeCell ref="A57:A58"/>
    <mergeCell ref="D57:K58"/>
    <mergeCell ref="C48:J48"/>
    <mergeCell ref="C49:J49"/>
    <mergeCell ref="A51:A54"/>
    <mergeCell ref="B51:B54"/>
    <mergeCell ref="C53:J53"/>
    <mergeCell ref="C54:J54"/>
    <mergeCell ref="A55:A56"/>
    <mergeCell ref="F55:I55"/>
    <mergeCell ref="J55:K55"/>
    <mergeCell ref="F56:I56"/>
    <mergeCell ref="J56:K56"/>
    <mergeCell ref="J34:K34"/>
    <mergeCell ref="J35:K35"/>
    <mergeCell ref="A36:A37"/>
    <mergeCell ref="D36:K37"/>
    <mergeCell ref="A41:A49"/>
    <mergeCell ref="B41:B44"/>
    <mergeCell ref="K41:K51"/>
    <mergeCell ref="C43:J43"/>
    <mergeCell ref="C44:J44"/>
    <mergeCell ref="B46:B49"/>
    <mergeCell ref="A20:A33"/>
    <mergeCell ref="B20:B23"/>
    <mergeCell ref="K20:K33"/>
    <mergeCell ref="D22:J22"/>
    <mergeCell ref="D23:J23"/>
    <mergeCell ref="B30:B33"/>
    <mergeCell ref="D32:J32"/>
    <mergeCell ref="D33:J33"/>
    <mergeCell ref="B25:B28"/>
    <mergeCell ref="D27:J27"/>
    <mergeCell ref="D28:J28"/>
    <mergeCell ref="B6:K6"/>
    <mergeCell ref="K7:K11"/>
    <mergeCell ref="B8:B11"/>
    <mergeCell ref="D10:J10"/>
    <mergeCell ref="D11:J11"/>
  </mergeCells>
  <hyperlinks>
    <hyperlink ref="A2" location="'Smart Guide'!A1" display="Smart Guide" xr:uid="{00000000-0004-0000-0000-000000000000}"/>
    <hyperlink ref="D11:J11" r:id="rId1" display="Brookings Institute Global Impact Bond Database " xr:uid="{D6848A3D-23B8-463D-8BCB-4555C14D74D5}"/>
    <hyperlink ref="D16:J16" r:id="rId2" display="Brookings Institute Global Impact Bond Database " xr:uid="{E74CAF0D-C965-4281-8183-2C6FBF781743}"/>
  </hyperlinks>
  <pageMargins left="0.7" right="0.7" top="0.75" bottom="0.75" header="0.3" footer="0.3"/>
  <pageSetup paperSize="9" orientation="portrait" r:id="rId3"/>
  <headerFooter>
    <oddHeader>&amp;L&amp;"Calibri"&amp;10&amp;K000000OFFICIAL-SENSITIVE&amp;1#</oddHead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18" zoomScaleNormal="100" workbookViewId="0">
      <selection activeCell="D20" sqref="D20"/>
    </sheetView>
  </sheetViews>
  <sheetFormatPr defaultColWidth="9.140625" defaultRowHeight="12.6"/>
  <cols>
    <col min="1" max="1" width="5.28515625" style="57" customWidth="1"/>
    <col min="2" max="2" width="23.42578125" style="57" customWidth="1"/>
    <col min="3" max="3" width="59.42578125" style="58" customWidth="1"/>
    <col min="4" max="4" width="21.42578125" style="53" customWidth="1"/>
    <col min="5" max="5" width="16.7109375" style="53" customWidth="1"/>
    <col min="6" max="16384" width="9.140625" style="53"/>
  </cols>
  <sheetData>
    <row r="1" spans="1:5" ht="25.5" customHeight="1">
      <c r="A1" s="209" t="s">
        <v>148</v>
      </c>
      <c r="B1" s="209"/>
      <c r="C1" s="209"/>
      <c r="D1" s="209"/>
      <c r="E1" s="209"/>
    </row>
    <row r="3" spans="1:5" ht="12.95">
      <c r="A3" s="54" t="s">
        <v>149</v>
      </c>
      <c r="B3" s="54" t="s">
        <v>150</v>
      </c>
      <c r="C3" s="55" t="s">
        <v>151</v>
      </c>
      <c r="D3" s="54" t="s">
        <v>152</v>
      </c>
      <c r="E3" s="54" t="s">
        <v>153</v>
      </c>
    </row>
    <row r="4" spans="1:5" ht="112.5">
      <c r="A4" s="56">
        <v>1</v>
      </c>
      <c r="B4" s="74" t="s">
        <v>154</v>
      </c>
      <c r="C4" s="75" t="s">
        <v>155</v>
      </c>
      <c r="D4" s="76" t="s">
        <v>156</v>
      </c>
      <c r="E4" s="77">
        <v>43264</v>
      </c>
    </row>
    <row r="5" spans="1:5" ht="140.25" customHeight="1">
      <c r="A5" s="56">
        <v>2</v>
      </c>
      <c r="B5" s="74" t="s">
        <v>157</v>
      </c>
      <c r="C5" s="75" t="s">
        <v>158</v>
      </c>
      <c r="D5" s="76" t="s">
        <v>156</v>
      </c>
      <c r="E5" s="77">
        <v>43264</v>
      </c>
    </row>
    <row r="6" spans="1:5" ht="87.6">
      <c r="A6" s="56">
        <v>3</v>
      </c>
      <c r="B6" s="74" t="s">
        <v>157</v>
      </c>
      <c r="C6" s="75" t="s">
        <v>159</v>
      </c>
      <c r="D6" s="76" t="s">
        <v>156</v>
      </c>
      <c r="E6" s="77">
        <v>43264</v>
      </c>
    </row>
    <row r="7" spans="1:5" ht="37.5">
      <c r="A7" s="56">
        <v>4</v>
      </c>
      <c r="B7" s="74" t="s">
        <v>157</v>
      </c>
      <c r="C7" s="75" t="s">
        <v>160</v>
      </c>
      <c r="D7" s="76" t="s">
        <v>156</v>
      </c>
      <c r="E7" s="77">
        <v>43264</v>
      </c>
    </row>
    <row r="8" spans="1:5" ht="37.5">
      <c r="A8" s="56">
        <v>5</v>
      </c>
      <c r="B8" s="74" t="s">
        <v>157</v>
      </c>
      <c r="C8" s="75" t="s">
        <v>161</v>
      </c>
      <c r="D8" s="76" t="s">
        <v>156</v>
      </c>
      <c r="E8" s="77">
        <v>43264</v>
      </c>
    </row>
    <row r="9" spans="1:5" ht="87.6">
      <c r="A9" s="56">
        <v>6</v>
      </c>
      <c r="B9" s="74" t="s">
        <v>162</v>
      </c>
      <c r="C9" s="75" t="s">
        <v>163</v>
      </c>
      <c r="D9" s="76" t="s">
        <v>156</v>
      </c>
      <c r="E9" s="77">
        <v>43264</v>
      </c>
    </row>
    <row r="10" spans="1:5" ht="37.5">
      <c r="A10" s="56">
        <v>7</v>
      </c>
      <c r="B10" s="74" t="s">
        <v>164</v>
      </c>
      <c r="C10" s="75" t="s">
        <v>165</v>
      </c>
      <c r="D10" s="76" t="s">
        <v>156</v>
      </c>
      <c r="E10" s="77">
        <v>43390</v>
      </c>
    </row>
    <row r="11" spans="1:5" ht="24.95">
      <c r="A11" s="56">
        <v>8</v>
      </c>
      <c r="B11" s="74" t="s">
        <v>166</v>
      </c>
      <c r="C11" s="75" t="s">
        <v>167</v>
      </c>
      <c r="D11" s="76" t="s">
        <v>168</v>
      </c>
      <c r="E11" s="77">
        <v>44105</v>
      </c>
    </row>
    <row r="12" spans="1:5" ht="24.95">
      <c r="A12" s="56">
        <v>9</v>
      </c>
      <c r="B12" s="74" t="s">
        <v>169</v>
      </c>
      <c r="C12" s="75" t="s">
        <v>170</v>
      </c>
      <c r="D12" s="76" t="s">
        <v>168</v>
      </c>
      <c r="E12" s="77">
        <v>44110</v>
      </c>
    </row>
    <row r="13" spans="1:5" ht="24.95">
      <c r="A13" s="56">
        <v>10</v>
      </c>
      <c r="B13" s="74" t="s">
        <v>171</v>
      </c>
      <c r="C13" s="75" t="s">
        <v>172</v>
      </c>
      <c r="D13" s="76" t="s">
        <v>168</v>
      </c>
      <c r="E13" s="77">
        <v>44187</v>
      </c>
    </row>
    <row r="14" spans="1:5" ht="125.1">
      <c r="A14" s="56">
        <v>11</v>
      </c>
      <c r="B14" s="74" t="s">
        <v>164</v>
      </c>
      <c r="C14" s="75" t="s">
        <v>173</v>
      </c>
      <c r="D14" s="76" t="s">
        <v>168</v>
      </c>
      <c r="E14" s="77">
        <v>44187</v>
      </c>
    </row>
    <row r="15" spans="1:5" ht="50.1">
      <c r="A15" s="56">
        <v>12</v>
      </c>
      <c r="B15" s="78" t="s">
        <v>174</v>
      </c>
      <c r="C15" s="79" t="s">
        <v>175</v>
      </c>
      <c r="D15" s="80" t="s">
        <v>168</v>
      </c>
      <c r="E15" s="81">
        <v>44187</v>
      </c>
    </row>
    <row r="16" spans="1:5" ht="280.5">
      <c r="A16" s="56">
        <v>13</v>
      </c>
      <c r="B16" s="78" t="s">
        <v>176</v>
      </c>
      <c r="C16" s="79" t="s">
        <v>177</v>
      </c>
      <c r="D16" s="80" t="s">
        <v>168</v>
      </c>
      <c r="E16" s="81">
        <v>44187</v>
      </c>
    </row>
    <row r="17" spans="1:5" ht="99.95">
      <c r="A17" s="56">
        <v>14</v>
      </c>
      <c r="B17" s="74" t="s">
        <v>178</v>
      </c>
      <c r="C17" s="75" t="s">
        <v>179</v>
      </c>
      <c r="D17" s="76" t="s">
        <v>180</v>
      </c>
      <c r="E17" s="77">
        <v>44187</v>
      </c>
    </row>
    <row r="18" spans="1:5" ht="216.75">
      <c r="A18" s="56">
        <v>15</v>
      </c>
      <c r="B18" s="74" t="s">
        <v>154</v>
      </c>
      <c r="C18" s="75" t="s">
        <v>181</v>
      </c>
      <c r="D18" s="76" t="s">
        <v>180</v>
      </c>
      <c r="E18" s="77">
        <v>44281</v>
      </c>
    </row>
    <row r="19" spans="1:5" ht="87.6">
      <c r="A19" s="56">
        <v>16</v>
      </c>
      <c r="B19" s="74" t="s">
        <v>154</v>
      </c>
      <c r="C19" s="115" t="s">
        <v>182</v>
      </c>
      <c r="D19" s="76" t="s">
        <v>180</v>
      </c>
      <c r="E19" s="77">
        <v>44187</v>
      </c>
    </row>
    <row r="20" spans="1:5" ht="140.25">
      <c r="A20" s="56">
        <v>17</v>
      </c>
      <c r="B20" s="74" t="s">
        <v>35</v>
      </c>
      <c r="C20" s="75" t="s">
        <v>183</v>
      </c>
      <c r="D20" s="76" t="s">
        <v>180</v>
      </c>
      <c r="E20" s="77">
        <v>44187</v>
      </c>
    </row>
    <row r="21" spans="1:5" ht="37.5">
      <c r="A21" s="56">
        <v>18</v>
      </c>
      <c r="B21" s="74" t="s">
        <v>166</v>
      </c>
      <c r="C21" s="75" t="s">
        <v>184</v>
      </c>
      <c r="D21" s="76" t="s">
        <v>180</v>
      </c>
      <c r="E21" s="77">
        <v>44187</v>
      </c>
    </row>
    <row r="22" spans="1:5" ht="37.5">
      <c r="A22" s="56">
        <v>19</v>
      </c>
      <c r="B22" s="74" t="s">
        <v>185</v>
      </c>
      <c r="C22" s="75" t="s">
        <v>186</v>
      </c>
      <c r="D22" s="76" t="s">
        <v>180</v>
      </c>
      <c r="E22" s="77">
        <v>44187</v>
      </c>
    </row>
    <row r="23" spans="1:5" ht="99.95">
      <c r="A23" s="56">
        <v>20</v>
      </c>
      <c r="B23" s="74" t="s">
        <v>135</v>
      </c>
      <c r="C23" s="116" t="s">
        <v>187</v>
      </c>
      <c r="D23" s="76" t="s">
        <v>180</v>
      </c>
      <c r="E23" s="77">
        <v>44216</v>
      </c>
    </row>
    <row r="24" spans="1:5" ht="87.6">
      <c r="A24" s="56">
        <v>21</v>
      </c>
      <c r="B24" s="74" t="s">
        <v>119</v>
      </c>
      <c r="C24" s="75" t="s">
        <v>188</v>
      </c>
      <c r="D24" s="76" t="s">
        <v>168</v>
      </c>
      <c r="E24" s="77">
        <v>44216</v>
      </c>
    </row>
    <row r="25" spans="1:5" ht="24.95">
      <c r="A25" s="56">
        <v>22</v>
      </c>
      <c r="B25" s="74" t="s">
        <v>189</v>
      </c>
      <c r="C25" s="75" t="s">
        <v>190</v>
      </c>
      <c r="D25" s="76" t="s">
        <v>168</v>
      </c>
      <c r="E25" s="77">
        <v>44281</v>
      </c>
    </row>
    <row r="26" spans="1:5">
      <c r="A26" s="56">
        <v>23</v>
      </c>
      <c r="B26" s="109"/>
      <c r="C26" s="75"/>
      <c r="D26" s="76"/>
      <c r="E26" s="77"/>
    </row>
    <row r="27" spans="1:5">
      <c r="A27" s="56">
        <v>24</v>
      </c>
      <c r="B27" s="74"/>
      <c r="C27" s="75"/>
      <c r="D27" s="76"/>
      <c r="E27" s="74"/>
    </row>
    <row r="28" spans="1:5">
      <c r="A28" s="56">
        <v>25</v>
      </c>
      <c r="B28" s="74"/>
      <c r="C28" s="75"/>
      <c r="D28" s="76"/>
      <c r="E28" s="74"/>
    </row>
    <row r="29" spans="1:5">
      <c r="A29" s="56">
        <v>26</v>
      </c>
      <c r="B29" s="74"/>
      <c r="C29" s="75"/>
      <c r="D29" s="76"/>
      <c r="E29" s="74"/>
    </row>
  </sheetData>
  <mergeCells count="1">
    <mergeCell ref="A1:E1"/>
  </mergeCells>
  <pageMargins left="0.7" right="0.7" top="0.75" bottom="0.75" header="0.3" footer="0.3"/>
  <pageSetup paperSize="9" orientation="portrait" r:id="rId1"/>
  <headerFooter>
    <oddHeader>&amp;L&amp;"Calibri"&amp;10&amp;K000000OFFICIAL-SENSITIVE&amp;1#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4CC0-9987-413D-A32B-82F00360F6AD}">
  <dimension ref="B2:I9"/>
  <sheetViews>
    <sheetView workbookViewId="0">
      <selection activeCell="E6" sqref="E6:E9"/>
    </sheetView>
  </sheetViews>
  <sheetFormatPr defaultRowHeight="14.45"/>
  <cols>
    <col min="1" max="1" width="3.28515625" customWidth="1"/>
    <col min="2" max="9" width="23.42578125" style="69" customWidth="1"/>
  </cols>
  <sheetData>
    <row r="2" spans="2:9">
      <c r="B2" s="220" t="s">
        <v>191</v>
      </c>
      <c r="C2" s="221"/>
      <c r="D2" s="221"/>
      <c r="E2" s="222"/>
      <c r="F2" s="223" t="s">
        <v>192</v>
      </c>
      <c r="G2" s="224"/>
      <c r="H2" s="224"/>
      <c r="I2" s="225"/>
    </row>
    <row r="3" spans="2:9">
      <c r="B3" s="82" t="s">
        <v>118</v>
      </c>
      <c r="C3" s="83" t="s">
        <v>119</v>
      </c>
      <c r="D3" s="84" t="s">
        <v>121</v>
      </c>
      <c r="E3" s="85" t="s">
        <v>122</v>
      </c>
      <c r="F3" s="91" t="s">
        <v>79</v>
      </c>
      <c r="G3" s="90" t="s">
        <v>80</v>
      </c>
      <c r="H3" s="86" t="s">
        <v>193</v>
      </c>
      <c r="I3" s="92" t="s">
        <v>194</v>
      </c>
    </row>
    <row r="4" spans="2:9" ht="126" customHeight="1">
      <c r="B4" s="235" t="s">
        <v>195</v>
      </c>
      <c r="C4" s="112" t="s">
        <v>124</v>
      </c>
      <c r="D4" s="113" t="s">
        <v>196</v>
      </c>
      <c r="E4" s="114" t="s">
        <v>129</v>
      </c>
      <c r="F4" s="102" t="s">
        <v>197</v>
      </c>
      <c r="G4" s="103" t="s">
        <v>198</v>
      </c>
      <c r="H4" s="104" t="s">
        <v>199</v>
      </c>
      <c r="I4" s="105" t="s">
        <v>200</v>
      </c>
    </row>
    <row r="5" spans="2:9">
      <c r="B5" s="236"/>
      <c r="C5" s="87" t="s">
        <v>135</v>
      </c>
      <c r="D5" s="88" t="s">
        <v>136</v>
      </c>
      <c r="E5" s="89" t="s">
        <v>137</v>
      </c>
      <c r="F5" s="99" t="s">
        <v>105</v>
      </c>
      <c r="G5" s="95" t="s">
        <v>106</v>
      </c>
      <c r="H5" s="96" t="s">
        <v>193</v>
      </c>
      <c r="I5" s="100" t="s">
        <v>194</v>
      </c>
    </row>
    <row r="6" spans="2:9" ht="80.25" customHeight="1">
      <c r="B6" s="236"/>
      <c r="C6" s="226" t="s">
        <v>138</v>
      </c>
      <c r="D6" s="229" t="s">
        <v>201</v>
      </c>
      <c r="E6" s="232" t="s">
        <v>202</v>
      </c>
      <c r="F6" s="210" t="s">
        <v>203</v>
      </c>
      <c r="G6" s="98" t="s">
        <v>204</v>
      </c>
      <c r="H6" s="97" t="s">
        <v>205</v>
      </c>
      <c r="I6" s="101" t="s">
        <v>206</v>
      </c>
    </row>
    <row r="7" spans="2:9">
      <c r="B7" s="236"/>
      <c r="C7" s="227"/>
      <c r="D7" s="230"/>
      <c r="E7" s="233"/>
      <c r="F7" s="211"/>
      <c r="G7" s="95" t="s">
        <v>207</v>
      </c>
      <c r="H7" s="93" t="s">
        <v>208</v>
      </c>
      <c r="I7" s="94" t="s">
        <v>209</v>
      </c>
    </row>
    <row r="8" spans="2:9" ht="48" customHeight="1">
      <c r="B8" s="236"/>
      <c r="C8" s="227"/>
      <c r="D8" s="230"/>
      <c r="E8" s="233"/>
      <c r="F8" s="212"/>
      <c r="G8" s="214" t="s">
        <v>210</v>
      </c>
      <c r="H8" s="216" t="s">
        <v>211</v>
      </c>
      <c r="I8" s="218" t="s">
        <v>212</v>
      </c>
    </row>
    <row r="9" spans="2:9">
      <c r="B9" s="237"/>
      <c r="C9" s="228"/>
      <c r="D9" s="231"/>
      <c r="E9" s="234"/>
      <c r="F9" s="213"/>
      <c r="G9" s="215"/>
      <c r="H9" s="217"/>
      <c r="I9" s="219"/>
    </row>
  </sheetData>
  <mergeCells count="10">
    <mergeCell ref="F6:F9"/>
    <mergeCell ref="G8:G9"/>
    <mergeCell ref="H8:H9"/>
    <mergeCell ref="I8:I9"/>
    <mergeCell ref="B2:E2"/>
    <mergeCell ref="F2:I2"/>
    <mergeCell ref="C6:C9"/>
    <mergeCell ref="D6:D9"/>
    <mergeCell ref="E6:E9"/>
    <mergeCell ref="B4:B9"/>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db525f0-6176-4f5b-a742-e225eceea37d">
      <UserInfo>
        <DisplayName>Radana Crhova</DisplayName>
        <AccountId>15</AccountId>
        <AccountType/>
      </UserInfo>
      <UserInfo>
        <DisplayName>Nilen Patel</DisplayName>
        <AccountId>20</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D74E8AB369C24D8A4ADA81499046C8" ma:contentTypeVersion="13" ma:contentTypeDescription="Create a new document." ma:contentTypeScope="" ma:versionID="5e4c5e9849e9d3001e8c0cfb2f44805c">
  <xsd:schema xmlns:xsd="http://www.w3.org/2001/XMLSchema" xmlns:xs="http://www.w3.org/2001/XMLSchema" xmlns:p="http://schemas.microsoft.com/office/2006/metadata/properties" xmlns:ns1="http://schemas.microsoft.com/sharepoint/v3" xmlns:ns2="ce09f52d-c599-4687-b359-ac792d3714e4" xmlns:ns3="8db525f0-6176-4f5b-a742-e225eceea37d" targetNamespace="http://schemas.microsoft.com/office/2006/metadata/properties" ma:root="true" ma:fieldsID="85125693974b5b18a99cce599f5cb680" ns1:_="" ns2:_="" ns3:_="">
    <xsd:import namespace="http://schemas.microsoft.com/sharepoint/v3"/>
    <xsd:import namespace="ce09f52d-c599-4687-b359-ac792d3714e4"/>
    <xsd:import namespace="8db525f0-6176-4f5b-a742-e225eceea3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09f52d-c599-4687-b359-ac792d371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525f0-6176-4f5b-a742-e225eceea37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00A39B-A845-4CC8-9ABF-2BFEC67A956C}"/>
</file>

<file path=customXml/itemProps2.xml><?xml version="1.0" encoding="utf-8"?>
<ds:datastoreItem xmlns:ds="http://schemas.openxmlformats.org/officeDocument/2006/customXml" ds:itemID="{28F043A0-9787-4A7E-B112-2F8B18360832}"/>
</file>

<file path=customXml/itemProps3.xml><?xml version="1.0" encoding="utf-8"?>
<ds:datastoreItem xmlns:ds="http://schemas.openxmlformats.org/officeDocument/2006/customXml" ds:itemID="{5328E066-5872-4364-8E88-829ACFCC9E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Charlie Morgan</cp:lastModifiedBy>
  <cp:revision/>
  <dcterms:created xsi:type="dcterms:W3CDTF">2017-08-24T14:22:41Z</dcterms:created>
  <dcterms:modified xsi:type="dcterms:W3CDTF">2021-09-16T13:52:29Z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0x01010036D74E8AB369C24D8A4ADA81499046C8</vt:lpwstr>
  </property>
  <property fmtid="{D5CDD505-2E9C-101B-9397-08002B2CF9AE}" pid="3" name="MSIP_Label_1b62f0a6-ebb6-4f11-b794-5e9fa0764de1_Enabled">
    <vt:lpwstr>true</vt:lpwstr>
  </property>
  <property fmtid="{D5CDD505-2E9C-101B-9397-08002B2CF9AE}" pid="4" name="MSIP_Label_1b62f0a6-ebb6-4f11-b794-5e9fa0764de1_SetDate">
    <vt:lpwstr>2020-10-06T08:48:53Z</vt:lpwstr>
  </property>
  <property fmtid="{D5CDD505-2E9C-101B-9397-08002B2CF9AE}" pid="5" name="MSIP_Label_1b62f0a6-ebb6-4f11-b794-5e9fa0764de1_Method">
    <vt:lpwstr>Privileged</vt:lpwstr>
  </property>
  <property fmtid="{D5CDD505-2E9C-101B-9397-08002B2CF9AE}" pid="6" name="MSIP_Label_1b62f0a6-ebb6-4f11-b794-5e9fa0764de1_Name">
    <vt:lpwstr>OFFICIAL-SENSITIVE</vt:lpwstr>
  </property>
  <property fmtid="{D5CDD505-2E9C-101B-9397-08002B2CF9AE}" pid="7" name="MSIP_Label_1b62f0a6-ebb6-4f11-b794-5e9fa0764de1_SiteId">
    <vt:lpwstr>cdf709af-1a18-4c74-bd93-6d14a64d73b3</vt:lpwstr>
  </property>
  <property fmtid="{D5CDD505-2E9C-101B-9397-08002B2CF9AE}" pid="8" name="MSIP_Label_1b62f0a6-ebb6-4f11-b794-5e9fa0764de1_ActionId">
    <vt:lpwstr>94fd395f-503c-464f-a567-0000981c084b</vt:lpwstr>
  </property>
  <property fmtid="{D5CDD505-2E9C-101B-9397-08002B2CF9AE}" pid="9" name="MSIP_Label_1b62f0a6-ebb6-4f11-b794-5e9fa0764de1_ContentBits">
    <vt:lpwstr>1</vt:lpwstr>
  </property>
</Properties>
</file>