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6132" yWindow="480" windowWidth="8028" windowHeight="4368"/>
  </bookViews>
  <sheets>
    <sheet name="Logframe" sheetId="1" r:id="rId1"/>
    <sheet name="Results Chain" sheetId="3" r:id="rId2"/>
  </sheets>
  <definedNames>
    <definedName name="Ag_Livelihoods">#REF!</definedName>
    <definedName name="Food">#REF!</definedName>
    <definedName name="Health">#REF!</definedName>
    <definedName name="Imp_1_Source">Logframe!$D$7</definedName>
    <definedName name="Imp_2_Source">Logframe!$D$12</definedName>
    <definedName name="IMPACT">Logframe!$A$4</definedName>
    <definedName name="Impact_1_Achieved_Yr1">Logframe!$F$5</definedName>
    <definedName name="Impact_1_Achieved_Yr2">Logframe!$E$5</definedName>
    <definedName name="Impact_1_Achieved_Yr3">Logframe!#REF!</definedName>
    <definedName name="Impact_1_Baseline_Yr0">Logframe!$D$4</definedName>
    <definedName name="Impact_1_Planned_Yr1">Logframe!$E$4</definedName>
    <definedName name="Impact_1_Planned_Yr2">Logframe!$F$4</definedName>
    <definedName name="Impact_1_Planned_Yr3">Logframe!#REF!</definedName>
    <definedName name="Impact_2_Achieved_Yr1">Logframe!$E$10</definedName>
    <definedName name="Impact_2_Achieved_Yr2">Logframe!$F$10</definedName>
    <definedName name="Impact_2_Achieved_Yr3">Logframe!#REF!</definedName>
    <definedName name="Impact_2_Baseline_Yr0">Logframe!$D$9</definedName>
    <definedName name="Impact_2_Planned_Yr1">Logframe!$E$9</definedName>
    <definedName name="Impact_2_Planned_Yr2">Logframe!$F$9</definedName>
    <definedName name="Impact_2_Planned_Yr3">Logframe!#REF!</definedName>
    <definedName name="Impact_Indicator_1">Logframe!$B$4</definedName>
    <definedName name="Impact_Indicator_2">Logframe!$B$9</definedName>
    <definedName name="IMPACT_WEIGHTING_1">Logframe!$A$45</definedName>
    <definedName name="IMPACT_WEIGHTING_2">Logframe!$A$60</definedName>
    <definedName name="IMPACT_WEIGHTING_3">Logframe!#REF!</definedName>
    <definedName name="IMPACT_WEIGHTING_4">Logframe!#REF!</definedName>
    <definedName name="IMPACT_WEIGHTING_5">Logframe!#REF!</definedName>
    <definedName name="IMPACT_WEIGHTING_OUTPUT_1">Logframe!$A$45</definedName>
    <definedName name="IMPACT_WEIGHTING_OUTPUT_2">Logframe!$A$60</definedName>
    <definedName name="IMPACT_WEIGHTING_OUTPUT_4">Logframe!#REF!</definedName>
    <definedName name="IMPACT_WEIGHTING_OUTPUT_5">Logframe!#REF!</definedName>
    <definedName name="Out_1_Source">Logframe!$D$18</definedName>
    <definedName name="Out_2_Source">Logframe!$D$23</definedName>
    <definedName name="Out_3_Source">Logframe!#REF!</definedName>
    <definedName name="OUTCOME">Logframe!$A$15</definedName>
    <definedName name="Outcome_1_Achieved_Yr1">Logframe!$E$16</definedName>
    <definedName name="Outcome_1_Achieved_Yr2">Logframe!$F$16</definedName>
    <definedName name="Outcome_1_Achieved_Yr3">Logframe!#REF!</definedName>
    <definedName name="Outcome_1_Baseline_Yr0">Logframe!$D$15</definedName>
    <definedName name="Outcome_1_Planned_Yr1">Logframe!$E$15</definedName>
    <definedName name="Outcome_1_Planned_Yr2">Logframe!$F$15</definedName>
    <definedName name="Outcome_1_Planned_Yr3">Logframe!#REF!</definedName>
    <definedName name="Outcome_2_Achieved_Yr1">Logframe!$E$21</definedName>
    <definedName name="Outcome_2_Achieved_Yr2">Logframe!$F$21</definedName>
    <definedName name="Outcome_2_Achieved_Yr3">Logframe!#REF!</definedName>
    <definedName name="Outcome_2_Baseline_Yr0">Logframe!$D$20</definedName>
    <definedName name="Outcome_2_Planned_Yr1">Logframe!$E$20</definedName>
    <definedName name="Outcome_2_Planned_Yr2">Logframe!$F$20</definedName>
    <definedName name="Outcome_2_Planned_Yr3">Logframe!#REF!</definedName>
    <definedName name="Outcome_3_Achieved_Yr1">Logframe!#REF!</definedName>
    <definedName name="Outcome_3_Achieved_Yr2">Logframe!#REF!</definedName>
    <definedName name="Outcome_3_Achieved_Yr3">Logframe!#REF!</definedName>
    <definedName name="Outcome_3_Baseline_Yr0">Logframe!#REF!</definedName>
    <definedName name="Outcome_3_Planned_Yr1">Logframe!#REF!</definedName>
    <definedName name="Outcome_3_Planned_Yr2">Logframe!#REF!</definedName>
    <definedName name="Outcome_3_Planned_Yr3">Logframe!#REF!</definedName>
    <definedName name="Outcome_Indicator_1">Logframe!#REF!</definedName>
    <definedName name="Outcome_Indicator_2">Logframe!$B$20</definedName>
    <definedName name="Outcome_Indicator_3">Logframe!#REF!</definedName>
    <definedName name="OUTPUT_1">Logframe!$A$30</definedName>
    <definedName name="Output_1.1_Achieved_Yr1">Logframe!$E$31</definedName>
    <definedName name="Output_1.1_Achieved_Yr2">Logframe!$F$31</definedName>
    <definedName name="Output_1.1_Achieved_Yr3">Logframe!#REF!</definedName>
    <definedName name="Output_1.1_Baseline_Yr0">Logframe!$D$30</definedName>
    <definedName name="Output_1.1_Planned_Yr1">Logframe!$E$30</definedName>
    <definedName name="Output_1.1_Planned_Yr2">Logframe!$F$30</definedName>
    <definedName name="Output_1.1_Planned_Yr3">Logframe!#REF!</definedName>
    <definedName name="Output_1.1_Source">Logframe!$C$33</definedName>
    <definedName name="Output_1.2_Achieved_Yr1">Logframe!$E$36</definedName>
    <definedName name="Output_1.2_Achieved_Yr2">Logframe!$F$36</definedName>
    <definedName name="Output_1.2_Achieved_Yr3">Logframe!#REF!</definedName>
    <definedName name="Output_1.2_Baseline_Yr0">Logframe!$D$35</definedName>
    <definedName name="Output_1.2_Planned_Yr1">Logframe!$E$35</definedName>
    <definedName name="Output_1.2_Planned_Yr2">Logframe!$F$35</definedName>
    <definedName name="Output_1.2_Planned_Yr3">Logframe!#REF!</definedName>
    <definedName name="Output_1.2_Source">Logframe!#REF!</definedName>
    <definedName name="Output_1.3_Achieved_Yr1">Logframe!$E$41</definedName>
    <definedName name="Output_1.3_Achieved_Yr2">Logframe!$F$41</definedName>
    <definedName name="Output_1.3_Achieved_Yr3">Logframe!#REF!</definedName>
    <definedName name="Output_1.3_Baseline_Yr0">Logframe!$D$40</definedName>
    <definedName name="Output_1.3_Planned_Yr1">Logframe!$E$40</definedName>
    <definedName name="Output_1.3_Planned_Yr2">Logframe!$F$40</definedName>
    <definedName name="Output_1.3_Planned_Yr3">Logframe!#REF!</definedName>
    <definedName name="Output_1.3_Source">Logframe!$C$43</definedName>
    <definedName name="Output_1.4_Achieved_Yr1">Logframe!#REF!</definedName>
    <definedName name="Output_1.4_Achieved_Yr2">Logframe!#REF!</definedName>
    <definedName name="Output_1.4_Achieved_Yr3">Logframe!#REF!</definedName>
    <definedName name="Output_1.4_Baseline_Yr0">Logframe!#REF!</definedName>
    <definedName name="Output_1.4_Planned_Yr1">Logframe!#REF!</definedName>
    <definedName name="Output_1.4_Planned_Yr2">Logframe!#REF!</definedName>
    <definedName name="Output_1.4_Planned_Yr3">Logframe!#REF!</definedName>
    <definedName name="Output_1.4_Source">Logframe!#REF!</definedName>
    <definedName name="OUTPUT_2">Logframe!$A$55</definedName>
    <definedName name="Output_2.1_Achieved_Yr1">Logframe!$E$56</definedName>
    <definedName name="Output_2.1_Achieved_Yr2">Logframe!$F$56</definedName>
    <definedName name="Output_2.1_Achieved_Yr3">Logframe!#REF!</definedName>
    <definedName name="Output_2.1_Baseline_Yr0">Logframe!$D$55</definedName>
    <definedName name="Output_2.1_Planned_Yr1">Logframe!$E$55</definedName>
    <definedName name="Output_2.1_Planned_Yr2">Logframe!$F$55</definedName>
    <definedName name="Output_2.1_Planned_Yr3">Logframe!#REF!</definedName>
    <definedName name="Output_2.1_Source">Logframe!$C$58</definedName>
    <definedName name="Output_2.2_Achieved_Yr1">Logframe!#REF!</definedName>
    <definedName name="Output_2.2_Achieved_Yr2">Logframe!#REF!</definedName>
    <definedName name="Output_2.2_Achieved_Yr3">Logframe!#REF!</definedName>
    <definedName name="Output_2.2_Baseline_Yr0">Logframe!#REF!</definedName>
    <definedName name="Output_2.2_Planned_Yr1">Logframe!#REF!</definedName>
    <definedName name="Output_2.2_Planned_Yr2">Logframe!#REF!</definedName>
    <definedName name="Output_2.2_Planned_Yr3">Logframe!#REF!</definedName>
    <definedName name="Output_2.2_Source">Logframe!#REF!</definedName>
    <definedName name="Output_2.3_Achieved_Yr1">Logframe!#REF!</definedName>
    <definedName name="Output_2.3_Achieved_Yr2">Logframe!#REF!</definedName>
    <definedName name="Output_2.3_Achieved_Yr3">Logframe!#REF!</definedName>
    <definedName name="Output_2.3_Baseline_Yr0">Logframe!#REF!</definedName>
    <definedName name="Output_2.3_Planned_Yr1">Logframe!#REF!</definedName>
    <definedName name="Output_2.3_Planned_Yr2">Logframe!#REF!</definedName>
    <definedName name="Output_2.3_Planned_Yr3">Logframe!#REF!</definedName>
    <definedName name="Output_2.3_Source">Logframe!#REF!</definedName>
    <definedName name="Output_2.4_Achieved_Yr1">Logframe!$E$61</definedName>
    <definedName name="Output_2.4_Achieved_Yr2">Logframe!$F$61</definedName>
    <definedName name="Output_2.4_Achieved_Yr3">Logframe!#REF!</definedName>
    <definedName name="Output_2.4_Baseline_Yr0">Logframe!$D$60</definedName>
    <definedName name="Output_2.4_Planned_Yr1">Logframe!$E$60</definedName>
    <definedName name="Output_2.4_Planned_Yr2">Logframe!$F$60</definedName>
    <definedName name="Output_2.4_Planned_Yr3">Logframe!#REF!</definedName>
    <definedName name="Output_2.4_Source">Logframe!$C$63</definedName>
    <definedName name="OUTPUT_3">Logframe!#REF!</definedName>
    <definedName name="Output_3.1_Achieved_Yr1">Logframe!#REF!</definedName>
    <definedName name="Output_3.1_Achieved_Yr2">Logframe!#REF!</definedName>
    <definedName name="Output_3.1_Achieved_Yr3">Logframe!#REF!</definedName>
    <definedName name="Output_3.1_Baseline_Yr0">Logframe!#REF!</definedName>
    <definedName name="Output_3.1_Planned_Yr1">Logframe!#REF!</definedName>
    <definedName name="Output_3.1_Planned_Yr2">Logframe!#REF!</definedName>
    <definedName name="Output_3.1_Planned_Yr3">Logframe!#REF!</definedName>
    <definedName name="Output_3.1_Source">Logframe!#REF!</definedName>
    <definedName name="Output_3.2_Achieved_Yr1">Logframe!#REF!</definedName>
    <definedName name="Output_3.2_Achieved_Yr2">Logframe!#REF!</definedName>
    <definedName name="Output_3.2_Achieved_Yr3">Logframe!#REF!</definedName>
    <definedName name="Output_3.2_Baseline_Yr0">Logframe!#REF!</definedName>
    <definedName name="Output_3.2_Planned_Yr1">Logframe!#REF!</definedName>
    <definedName name="Output_3.2_Planned_Yr2">Logframe!#REF!</definedName>
    <definedName name="Output_3.2_Planned_Yr3">Logframe!#REF!</definedName>
    <definedName name="Output_3.2_Source">Logframe!#REF!</definedName>
    <definedName name="Output_3.3_Achieved_Yr1">Logframe!#REF!</definedName>
    <definedName name="Output_3.3_Achieved_Yr2">Logframe!#REF!</definedName>
    <definedName name="Output_3.3_Achieved_Yr3">Logframe!#REF!</definedName>
    <definedName name="Output_3.3_Baseline_Yr0">Logframe!#REF!</definedName>
    <definedName name="Output_3.3_Planned_Yr1">Logframe!#REF!</definedName>
    <definedName name="Output_3.3_Planned_Yr2">Logframe!#REF!</definedName>
    <definedName name="Output_3.3_Planned_Yr3">Logframe!#REF!</definedName>
    <definedName name="Output_3.3_Source">Logframe!#REF!</definedName>
    <definedName name="Output_3.4_Achieved_Yr1">Logframe!#REF!</definedName>
    <definedName name="Output_3.4_Achieved_Yr2">Logframe!#REF!</definedName>
    <definedName name="Output_3.4_Achieved_Yr3">Logframe!#REF!</definedName>
    <definedName name="Output_3.4_Baseline_Yr0">Logframe!#REF!</definedName>
    <definedName name="Output_3.4_Planned_Yr1">Logframe!#REF!</definedName>
    <definedName name="Output_3.4_Planned_Yr2">Logframe!#REF!</definedName>
    <definedName name="Output_3.4_Planned_Yr3">Logframe!#REF!</definedName>
    <definedName name="Output_3.4_Source">Logframe!#REF!</definedName>
    <definedName name="OUTPUT_4">Logframe!#REF!</definedName>
    <definedName name="Output_4.1_Achieved_Yr1">Logframe!#REF!</definedName>
    <definedName name="Output_4.1_Achieved_Yr2">Logframe!#REF!</definedName>
    <definedName name="Output_4.1_Achieved_Yr3">Logframe!#REF!</definedName>
    <definedName name="Output_4.1_Baseline_Yr0">Logframe!#REF!</definedName>
    <definedName name="Output_4.1_Planned_Yr1">Logframe!#REF!</definedName>
    <definedName name="Output_4.1_Planned_Yr2">Logframe!#REF!</definedName>
    <definedName name="Output_4.1_Planned_Yr3">Logframe!#REF!</definedName>
    <definedName name="Output_4.1_Source">Logframe!#REF!</definedName>
    <definedName name="Output_4.2_Achieved_Yr1">Logframe!#REF!</definedName>
    <definedName name="Output_4.2_Achieved_Yr2">Logframe!#REF!</definedName>
    <definedName name="Output_4.2_Achieved_Yr3">Logframe!#REF!</definedName>
    <definedName name="Output_4.2_Baseline_Yr0">Logframe!#REF!</definedName>
    <definedName name="Output_4.2_Planned_Yr1">Logframe!#REF!</definedName>
    <definedName name="Output_4.2_Planned_Yr2">Logframe!#REF!</definedName>
    <definedName name="Output_4.2_Planned_Yr3">Logframe!#REF!</definedName>
    <definedName name="Output_4.2_Source">Logframe!#REF!</definedName>
    <definedName name="Output_4.3_Achieved_Yr1">Logframe!#REF!</definedName>
    <definedName name="Output_4.3_Achieved_Yr2">Logframe!#REF!</definedName>
    <definedName name="Output_4.3_Achieved_Yr3">Logframe!#REF!</definedName>
    <definedName name="Output_4.3_Baseline_Yr0">Logframe!#REF!</definedName>
    <definedName name="Output_4.3_Planned_Yr1">Logframe!#REF!</definedName>
    <definedName name="Output_4.3_Planned_Yr2">Logframe!#REF!</definedName>
    <definedName name="Output_4.3_Planned_Yr3">Logframe!#REF!</definedName>
    <definedName name="Output_4.3_Source">Logframe!#REF!</definedName>
    <definedName name="Output_4.4_Achieved_Yr1">Logframe!#REF!</definedName>
    <definedName name="Output_4.4_Achieved_Yr2">Logframe!#REF!</definedName>
    <definedName name="Output_4.4_Achieved_Yr3">Logframe!#REF!</definedName>
    <definedName name="Output_4.4_Baseline_Yr0">Logframe!#REF!</definedName>
    <definedName name="Output_4.4_Planned_Yr1">Logframe!#REF!</definedName>
    <definedName name="Output_4.4_Planned_Yr2">Logframe!#REF!</definedName>
    <definedName name="Output_4.4_Planned_Yr3">Logframe!#REF!</definedName>
    <definedName name="Output_4.4_Source">Logframe!#REF!</definedName>
    <definedName name="OUTPUT_5">Logframe!#REF!</definedName>
    <definedName name="Output_5.1_Achieved_Yr1">Logframe!#REF!</definedName>
    <definedName name="Output_5.1_Achieved_Yr2">Logframe!#REF!</definedName>
    <definedName name="Output_5.1_Achieved_Yr3">Logframe!#REF!</definedName>
    <definedName name="Output_5.1_Baseline_Yr0">Logframe!#REF!</definedName>
    <definedName name="Output_5.1_Planned_Yr1">Logframe!#REF!</definedName>
    <definedName name="Output_5.1_Planned_Yr2">Logframe!#REF!</definedName>
    <definedName name="Output_5.1_Planned_Yr3">Logframe!#REF!</definedName>
    <definedName name="Output_5.1_Source">Logframe!#REF!</definedName>
    <definedName name="Output_5.2_Achieved_Yr1">Logframe!#REF!</definedName>
    <definedName name="Output_5.2_Achieved_Yr2">Logframe!#REF!</definedName>
    <definedName name="Output_5.2_Achieved_Yr3">Logframe!#REF!</definedName>
    <definedName name="Output_5.2_Baseline_Yr0">Logframe!#REF!</definedName>
    <definedName name="Output_5.2_Planned_Yr1">Logframe!#REF!</definedName>
    <definedName name="Output_5.2_Planned_Yr2">Logframe!#REF!</definedName>
    <definedName name="Output_5.2_Planned_Yr3">Logframe!#REF!</definedName>
    <definedName name="Output_5.2_Source">Logframe!#REF!</definedName>
    <definedName name="Output_5.3_Achieved_Yr1">Logframe!#REF!</definedName>
    <definedName name="Output_5.3_Achieved_Yr2">Logframe!#REF!</definedName>
    <definedName name="Output_5.3_Achieved_Yr3">Logframe!#REF!</definedName>
    <definedName name="Output_5.3_Baseline_Yr0">Logframe!#REF!</definedName>
    <definedName name="Output_5.3_Planned_Yr1">Logframe!#REF!</definedName>
    <definedName name="Output_5.3_Planned_Yr2">Logframe!#REF!</definedName>
    <definedName name="Output_5.3_Planned_Yr3">Logframe!#REF!</definedName>
    <definedName name="Output_5.3_Source">Logframe!#REF!</definedName>
    <definedName name="Output_5.4_Achieved_Yr1">Logframe!#REF!</definedName>
    <definedName name="Output_5.4_Achieved_Yr2">Logframe!#REF!</definedName>
    <definedName name="Output_5.4_Achieved_Yr3">Logframe!#REF!</definedName>
    <definedName name="Output_5.4_Baseline_Yr0">Logframe!#REF!</definedName>
    <definedName name="Output_5.4_Planned_Yr1">Logframe!#REF!</definedName>
    <definedName name="Output_5.4_Planned_Yr2">Logframe!#REF!</definedName>
    <definedName name="Output_5.4_Planned_Yr3">Logframe!#REF!</definedName>
    <definedName name="Output_5.4_Source">Logframe!#REF!</definedName>
    <definedName name="Output_Indicator_1.1">Logframe!$B$30</definedName>
    <definedName name="Output_Indicator_1.2">Logframe!$B$35</definedName>
    <definedName name="Output_Indicator_1.3">Logframe!$B$40</definedName>
    <definedName name="Output_Indicator_1.4">Logframe!$B$45</definedName>
    <definedName name="Output_Indicator_2.1">Logframe!$B$55</definedName>
    <definedName name="Output_Indicator_2.2">Logframe!$B$60</definedName>
    <definedName name="Output_Indicator_2.3">Logframe!#REF!</definedName>
    <definedName name="Output_Indicator_2.4">Logframe!#REF!</definedName>
    <definedName name="Output_Indicator_3.1">Logframe!$B$15</definedName>
    <definedName name="Output_Indicator_3.2">Logframe!#REF!</definedName>
    <definedName name="Output_Indicator_3.3">Logframe!#REF!</definedName>
    <definedName name="Output_Indicator_3.4">Logframe!#REF!</definedName>
    <definedName name="Output_Indicator_4.1">Logframe!#REF!</definedName>
    <definedName name="Output_Indicator_4.2">Logframe!#REF!</definedName>
    <definedName name="Output_Indicator_4.3">Logframe!#REF!</definedName>
    <definedName name="Output_Indicator_4.4">Logframe!#REF!</definedName>
    <definedName name="Output_Indicator_5.1">Logframe!#REF!</definedName>
    <definedName name="Output_Indicator_5.2">Logframe!#REF!</definedName>
    <definedName name="Output_Indicator_5.3">Logframe!#REF!</definedName>
    <definedName name="Output_Indicator_5.4">Logframe!#REF!</definedName>
    <definedName name="Planned">Logframe!$D$15</definedName>
    <definedName name="_xlnm.Print_Area" localSheetId="0">Logframe!$A$2:$G$67</definedName>
    <definedName name="PROJECT_NAME">Logframe!$B$2</definedName>
    <definedName name="Protection">#REF!</definedName>
    <definedName name="Risk_Rating">#REF!</definedName>
    <definedName name="Score">#REF!</definedName>
    <definedName name="Shelter_NFIs">#REF!</definedName>
    <definedName name="Wash">#REF!</definedName>
  </definedNames>
  <calcPr calcId="145621"/>
</workbook>
</file>

<file path=xl/calcChain.xml><?xml version="1.0" encoding="utf-8"?>
<calcChain xmlns="http://schemas.openxmlformats.org/spreadsheetml/2006/main">
  <c r="F44" i="1" l="1"/>
  <c r="F39" i="1"/>
  <c r="F34" i="1"/>
  <c r="F29" i="1"/>
  <c r="E29" i="1"/>
  <c r="E59" i="1" l="1"/>
  <c r="E54" i="1"/>
  <c r="E39" i="1"/>
  <c r="E44" i="1" s="1"/>
  <c r="E34" i="1"/>
  <c r="B25" i="1"/>
  <c r="F59" i="1" l="1"/>
  <c r="D6" i="3" l="1"/>
  <c r="D5" i="3" l="1"/>
  <c r="F8" i="1" l="1"/>
  <c r="F14" i="1"/>
  <c r="F19" i="1"/>
  <c r="C2" i="3" l="1"/>
  <c r="H5" i="3"/>
  <c r="F5" i="3"/>
  <c r="D8" i="3"/>
  <c r="D7" i="3"/>
  <c r="C8" i="3"/>
  <c r="C7" i="3"/>
  <c r="C6" i="3"/>
  <c r="C5" i="3"/>
  <c r="D59" i="1"/>
  <c r="D19" i="1"/>
  <c r="E19" i="1"/>
  <c r="E14" i="1" l="1"/>
  <c r="D14" i="1"/>
  <c r="E8" i="1"/>
  <c r="D8" i="1"/>
</calcChain>
</file>

<file path=xl/sharedStrings.xml><?xml version="1.0" encoding="utf-8"?>
<sst xmlns="http://schemas.openxmlformats.org/spreadsheetml/2006/main" count="123" uniqueCount="56">
  <si>
    <t>PROJECT NAME</t>
  </si>
  <si>
    <t>IMPACT</t>
  </si>
  <si>
    <t>Planned</t>
  </si>
  <si>
    <t>Achieved</t>
  </si>
  <si>
    <t>Source</t>
  </si>
  <si>
    <t>OUTCOME</t>
  </si>
  <si>
    <t>Assumptions</t>
  </si>
  <si>
    <t>INPUTS (£)</t>
  </si>
  <si>
    <t>DFID (£)</t>
  </si>
  <si>
    <t>Govt (£)</t>
  </si>
  <si>
    <t>Other (£)</t>
  </si>
  <si>
    <t>Total (£)</t>
  </si>
  <si>
    <t>INPUTS (HR)</t>
  </si>
  <si>
    <t>DFID (FTEs)</t>
  </si>
  <si>
    <t>Assumption</t>
  </si>
  <si>
    <t>IMPACT WEIGHTING (%)</t>
  </si>
  <si>
    <t>RISK RATING</t>
  </si>
  <si>
    <t>Output Indicator 1.1</t>
  </si>
  <si>
    <t>Output Indicator 1.2</t>
  </si>
  <si>
    <t>Output Indicator 1.3</t>
  </si>
  <si>
    <t>Output Indicator 2.2</t>
  </si>
  <si>
    <t>Impact Indicator 1</t>
  </si>
  <si>
    <t>Impact Indicator 2</t>
  </si>
  <si>
    <t>OUTPUTS</t>
  </si>
  <si>
    <t>Outcome Indicator 1</t>
  </si>
  <si>
    <t>Outcome Indicator 2</t>
  </si>
  <si>
    <t xml:space="preserve">OUTPUT 1 </t>
  </si>
  <si>
    <t>OUTPUT 2</t>
  </si>
  <si>
    <t>A</t>
  </si>
  <si>
    <t>Output Indicator 1.4</t>
  </si>
  <si>
    <t>Baseline 2014</t>
  </si>
  <si>
    <t>Target 2016</t>
  </si>
  <si>
    <t>Output Indicator 2.1</t>
  </si>
  <si>
    <t xml:space="preserve">PLEASE NOTE - NON RED TABS ON THIS WORKBOOK ARE SELF POPULATING FROM THE RED TABS. PLEASE POPULATE THE RED TABS. </t>
  </si>
  <si>
    <t>World Food Programme (WFP) 2015</t>
  </si>
  <si>
    <t>Lives saved, suffering reduced, dignity maintained and resilience promoted</t>
  </si>
  <si>
    <t>Critical humanitarian needs alleviated amongst conflict affected persons</t>
  </si>
  <si>
    <t>Vouchers - Number of monthly food vouchers distributed to individuals</t>
  </si>
  <si>
    <t>Syria - General Food Distribution and Supplementary Feeding</t>
  </si>
  <si>
    <t>Lebanon - Food Voucher and General Food Distribution</t>
  </si>
  <si>
    <t xml:space="preserve">Food - Number of monthly food rations distributed by general food distribution
</t>
  </si>
  <si>
    <t xml:space="preserve">CHASE Annual Review score on reform priorities
</t>
  </si>
  <si>
    <t xml:space="preserve">N/A as one year Humanitarian Programme </t>
  </si>
  <si>
    <t>N/A</t>
  </si>
  <si>
    <t xml:space="preserve">tbc </t>
  </si>
  <si>
    <t xml:space="preserve">DFID Whole of Syria Approach Assessment </t>
  </si>
  <si>
    <t xml:space="preserve">CHASE Core Funding AR </t>
  </si>
  <si>
    <t xml:space="preserve">Appeal progress report </t>
  </si>
  <si>
    <t xml:space="preserve">N/A as one year humanitarian programme </t>
  </si>
  <si>
    <t xml:space="preserve">Extent to which WFP has adopted a whole of Syria approach measured on scale of 0 to 25 </t>
  </si>
  <si>
    <t>June 2015</t>
  </si>
  <si>
    <t xml:space="preserve">Nutrition - Number of monthly child blanket supplementary feeding distributions
</t>
  </si>
  <si>
    <t xml:space="preserve">Nutrition - Number monthly child supplementary feeding distributions
</t>
  </si>
  <si>
    <t xml:space="preserve">Nutrition - Number of monthly  nutritional support vouchers for pregnant or nursing women </t>
  </si>
  <si>
    <t>Target December 2015</t>
  </si>
  <si>
    <t>WEIGHTING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</si>
</sst>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£&quot;* #,##0.00_-;\-&quot;£&quot;* #,##0.00_-;_-&quot;£&quot;* &quot;-&quot;??_-;_-@_-"/>
    <numFmt numFmtId="164" formatCode="_(* #,##0.00_);_(* \(#,##0.00\);_(* &quot;-&quot;??_);_(@_)"/>
    <numFmt numFmtId="167" formatCode="_-&quot;£&quot;* #,##0_-;\-&quot;£&quot;* #,##0_-;_-&quot;£&quot;* &quot;-&quot;??_-;_-@_-"/>
    <numFmt numFmtId="168" formatCode="_(&quot;$&quot;* #,##0.00_);_(&quot;$&quot;* \(#,##0.00\);_(&quot;$&quot;* &quot;-&quot;??_);_(@_)"/>
    <numFmt numFmtId="169" formatCode="_(&quot;£&quot;* #,##0.00_);_(&quot;£&quot;* \(#,##0.00\);_(&quot;£&quot;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6"/>
      <color indexed="9"/>
      <name val="Arial"/>
      <family val="2"/>
    </font>
    <font>
      <sz val="10"/>
      <color theme="6" tint="-0.249977111117893"/>
      <name val="Arial"/>
      <family val="2"/>
    </font>
    <font>
      <b/>
      <sz val="12"/>
      <color theme="4" tint="-0.249977111117893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</borders>
  <cellStyleXfs count="11">
    <xf numFmtId="0" fontId="0" fillId="0" borderId="0"/>
    <xf numFmtId="9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44" fontId="15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15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162">
    <xf numFmtId="0" fontId="0" fillId="0" borderId="0" xfId="0"/>
    <xf numFmtId="0" fontId="0" fillId="9" borderId="0" xfId="0" applyFill="1"/>
    <xf numFmtId="0" fontId="10" fillId="9" borderId="0" xfId="0" applyFont="1" applyFill="1" applyAlignment="1">
      <alignment wrapText="1"/>
    </xf>
    <xf numFmtId="0" fontId="10" fillId="9" borderId="0" xfId="0" applyFont="1" applyFill="1"/>
    <xf numFmtId="0" fontId="0" fillId="9" borderId="0" xfId="0" applyFill="1" applyAlignment="1">
      <alignment wrapText="1"/>
    </xf>
    <xf numFmtId="0" fontId="0" fillId="9" borderId="0" xfId="0" applyFill="1" applyBorder="1"/>
    <xf numFmtId="0" fontId="6" fillId="9" borderId="0" xfId="0" applyFont="1" applyFill="1" applyBorder="1" applyAlignment="1">
      <alignment horizontal="center" vertical="center"/>
    </xf>
    <xf numFmtId="0" fontId="0" fillId="9" borderId="0" xfId="0" applyFill="1" applyBorder="1" applyAlignment="1"/>
    <xf numFmtId="0" fontId="0" fillId="9" borderId="0" xfId="0" applyFill="1" applyBorder="1" applyAlignment="1">
      <alignment horizontal="center" vertical="center"/>
    </xf>
    <xf numFmtId="0" fontId="0" fillId="9" borderId="0" xfId="0" applyFill="1" applyBorder="1" applyAlignment="1">
      <alignment horizontal="center" vertical="center" wrapText="1"/>
    </xf>
    <xf numFmtId="0" fontId="5" fillId="9" borderId="0" xfId="0" applyFont="1" applyFill="1" applyBorder="1" applyAlignment="1">
      <alignment horizontal="center" vertical="center" wrapText="1"/>
    </xf>
    <xf numFmtId="0" fontId="0" fillId="9" borderId="0" xfId="0" applyFill="1" applyBorder="1" applyAlignment="1">
      <alignment wrapText="1"/>
    </xf>
    <xf numFmtId="0" fontId="6" fillId="9" borderId="0" xfId="0" applyFont="1" applyFill="1" applyBorder="1" applyAlignment="1">
      <alignment horizontal="center" vertical="center" wrapText="1"/>
    </xf>
    <xf numFmtId="0" fontId="8" fillId="9" borderId="0" xfId="0" applyFont="1" applyFill="1" applyBorder="1" applyAlignment="1">
      <alignment horizontal="center" vertical="center" wrapText="1"/>
    </xf>
    <xf numFmtId="0" fontId="0" fillId="10" borderId="0" xfId="0" applyFill="1" applyBorder="1" applyAlignment="1">
      <alignment horizontal="center" vertical="center" wrapText="1"/>
    </xf>
    <xf numFmtId="9" fontId="0" fillId="10" borderId="0" xfId="0" applyNumberFormat="1" applyFill="1" applyBorder="1" applyAlignment="1">
      <alignment horizontal="center" vertical="center" wrapText="1"/>
    </xf>
    <xf numFmtId="0" fontId="8" fillId="9" borderId="0" xfId="0" applyFont="1" applyFill="1" applyBorder="1"/>
    <xf numFmtId="0" fontId="9" fillId="11" borderId="0" xfId="0" applyFont="1" applyFill="1" applyBorder="1" applyAlignment="1">
      <alignment horizontal="center" vertical="center"/>
    </xf>
    <xf numFmtId="0" fontId="7" fillId="10" borderId="0" xfId="0" applyFont="1" applyFill="1" applyBorder="1" applyAlignment="1">
      <alignment horizontal="center" vertical="center" wrapText="1"/>
    </xf>
    <xf numFmtId="0" fontId="0" fillId="9" borderId="0" xfId="0" applyFill="1" applyBorder="1" applyAlignment="1">
      <alignment vertical="center"/>
    </xf>
    <xf numFmtId="0" fontId="0" fillId="9" borderId="0" xfId="0" applyFill="1" applyAlignment="1">
      <alignment vertical="center"/>
    </xf>
    <xf numFmtId="9" fontId="7" fillId="10" borderId="0" xfId="0" applyNumberFormat="1" applyFont="1" applyFill="1" applyBorder="1" applyAlignment="1">
      <alignment horizontal="center" vertical="center" wrapText="1"/>
    </xf>
    <xf numFmtId="9" fontId="0" fillId="10" borderId="0" xfId="0" applyNumberFormat="1" applyFill="1" applyBorder="1" applyAlignment="1">
      <alignment horizontal="center" vertical="center" wrapText="1"/>
    </xf>
    <xf numFmtId="0" fontId="0" fillId="10" borderId="0" xfId="0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top" wrapText="1"/>
    </xf>
    <xf numFmtId="0" fontId="14" fillId="0" borderId="0" xfId="0" applyFont="1"/>
    <xf numFmtId="0" fontId="13" fillId="3" borderId="2" xfId="0" applyFont="1" applyFill="1" applyBorder="1" applyAlignment="1">
      <alignment vertical="top" wrapText="1"/>
    </xf>
    <xf numFmtId="0" fontId="13" fillId="2" borderId="3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/>
    </xf>
    <xf numFmtId="0" fontId="13" fillId="2" borderId="1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vertical="top" wrapText="1"/>
    </xf>
    <xf numFmtId="0" fontId="13" fillId="0" borderId="0" xfId="0" applyFont="1" applyFill="1" applyBorder="1" applyAlignment="1">
      <alignment horizontal="left" vertical="top" wrapText="1"/>
    </xf>
    <xf numFmtId="0" fontId="13" fillId="3" borderId="1" xfId="0" applyFont="1" applyFill="1" applyBorder="1" applyAlignment="1">
      <alignment vertical="top" wrapText="1"/>
    </xf>
    <xf numFmtId="0" fontId="13" fillId="2" borderId="8" xfId="0" applyFont="1" applyFill="1" applyBorder="1" applyAlignment="1">
      <alignment horizontal="left" vertical="top" wrapText="1"/>
    </xf>
    <xf numFmtId="0" fontId="13" fillId="2" borderId="8" xfId="0" applyFont="1" applyFill="1" applyBorder="1" applyAlignment="1">
      <alignment vertical="top" wrapText="1"/>
    </xf>
    <xf numFmtId="0" fontId="13" fillId="7" borderId="8" xfId="0" applyFont="1" applyFill="1" applyBorder="1" applyAlignment="1">
      <alignment vertical="top" wrapText="1"/>
    </xf>
    <xf numFmtId="0" fontId="13" fillId="7" borderId="1" xfId="0" applyFont="1" applyFill="1" applyBorder="1" applyAlignment="1">
      <alignment vertical="top" wrapText="1"/>
    </xf>
    <xf numFmtId="0" fontId="13" fillId="6" borderId="3" xfId="0" applyFont="1" applyFill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center" vertical="top" wrapText="1"/>
    </xf>
    <xf numFmtId="9" fontId="14" fillId="5" borderId="4" xfId="0" applyNumberFormat="1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vertical="center" wrapText="1"/>
    </xf>
    <xf numFmtId="0" fontId="14" fillId="5" borderId="2" xfId="0" applyFont="1" applyFill="1" applyBorder="1" applyAlignment="1">
      <alignment vertical="center" wrapText="1"/>
    </xf>
    <xf numFmtId="0" fontId="13" fillId="0" borderId="5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8" xfId="0" applyFont="1" applyBorder="1" applyAlignment="1">
      <alignment vertical="top" wrapText="1"/>
    </xf>
    <xf numFmtId="0" fontId="13" fillId="6" borderId="8" xfId="0" applyFont="1" applyFill="1" applyBorder="1" applyAlignment="1">
      <alignment vertical="top" wrapText="1"/>
    </xf>
    <xf numFmtId="0" fontId="13" fillId="8" borderId="11" xfId="0" applyFont="1" applyFill="1" applyBorder="1" applyAlignment="1">
      <alignment vertical="top" wrapText="1"/>
    </xf>
    <xf numFmtId="0" fontId="13" fillId="8" borderId="3" xfId="0" applyFont="1" applyFill="1" applyBorder="1" applyAlignment="1">
      <alignment vertical="top" wrapText="1"/>
    </xf>
    <xf numFmtId="0" fontId="13" fillId="0" borderId="8" xfId="0" applyFont="1" applyBorder="1" applyAlignment="1">
      <alignment vertical="top" wrapText="1"/>
    </xf>
    <xf numFmtId="0" fontId="13" fillId="6" borderId="8" xfId="0" applyFont="1" applyFill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3" fillId="3" borderId="4" xfId="0" applyFont="1" applyFill="1" applyBorder="1" applyAlignment="1">
      <alignment vertical="top" wrapText="1"/>
    </xf>
    <xf numFmtId="0" fontId="13" fillId="8" borderId="11" xfId="0" applyFont="1" applyFill="1" applyBorder="1" applyAlignment="1">
      <alignment vertical="top" wrapText="1"/>
    </xf>
    <xf numFmtId="0" fontId="13" fillId="8" borderId="3" xfId="0" applyFont="1" applyFill="1" applyBorder="1" applyAlignment="1">
      <alignment vertical="top" wrapText="1"/>
    </xf>
    <xf numFmtId="0" fontId="13" fillId="0" borderId="8" xfId="0" applyFont="1" applyBorder="1" applyAlignment="1">
      <alignment vertical="top" wrapText="1"/>
    </xf>
    <xf numFmtId="0" fontId="13" fillId="2" borderId="15" xfId="0" applyFont="1" applyFill="1" applyBorder="1" applyAlignment="1">
      <alignment vertical="top" wrapText="1"/>
    </xf>
    <xf numFmtId="0" fontId="13" fillId="2" borderId="18" xfId="0" applyFont="1" applyFill="1" applyBorder="1" applyAlignment="1">
      <alignment vertical="top" wrapText="1"/>
    </xf>
    <xf numFmtId="167" fontId="13" fillId="0" borderId="3" xfId="3" applyNumberFormat="1" applyFont="1" applyBorder="1" applyAlignment="1">
      <alignment horizontal="left" vertical="top" wrapText="1"/>
    </xf>
    <xf numFmtId="0" fontId="13" fillId="0" borderId="3" xfId="0" applyFont="1" applyBorder="1" applyAlignment="1">
      <alignment horizontal="center" vertical="top" wrapText="1"/>
    </xf>
    <xf numFmtId="9" fontId="14" fillId="5" borderId="19" xfId="0" applyNumberFormat="1" applyFont="1" applyFill="1" applyBorder="1" applyAlignment="1">
      <alignment vertical="center" wrapText="1"/>
    </xf>
    <xf numFmtId="9" fontId="14" fillId="5" borderId="20" xfId="0" applyNumberFormat="1" applyFont="1" applyFill="1" applyBorder="1" applyAlignment="1">
      <alignment vertical="center" wrapText="1"/>
    </xf>
    <xf numFmtId="9" fontId="5" fillId="9" borderId="0" xfId="0" applyNumberFormat="1" applyFont="1" applyFill="1" applyBorder="1" applyAlignment="1">
      <alignment horizontal="center" vertical="center" wrapText="1"/>
    </xf>
    <xf numFmtId="9" fontId="14" fillId="5" borderId="21" xfId="0" applyNumberFormat="1" applyFont="1" applyFill="1" applyBorder="1" applyAlignment="1">
      <alignment horizontal="center" vertical="top" wrapText="1"/>
    </xf>
    <xf numFmtId="0" fontId="16" fillId="0" borderId="0" xfId="0" applyFont="1" applyAlignment="1">
      <alignment horizontal="left"/>
    </xf>
    <xf numFmtId="0" fontId="17" fillId="0" borderId="0" xfId="0" applyFont="1"/>
    <xf numFmtId="0" fontId="16" fillId="0" borderId="0" xfId="0" applyFont="1" applyAlignment="1">
      <alignment horizontal="center"/>
    </xf>
    <xf numFmtId="0" fontId="16" fillId="0" borderId="0" xfId="0" applyNumberFormat="1" applyFont="1" applyAlignment="1">
      <alignment horizontal="center"/>
    </xf>
    <xf numFmtId="0" fontId="14" fillId="0" borderId="0" xfId="0" applyNumberFormat="1" applyFont="1" applyAlignment="1">
      <alignment horizontal="center"/>
    </xf>
    <xf numFmtId="0" fontId="13" fillId="2" borderId="3" xfId="0" applyFont="1" applyFill="1" applyBorder="1" applyAlignment="1">
      <alignment horizontal="center" vertical="top" wrapText="1"/>
    </xf>
    <xf numFmtId="0" fontId="13" fillId="4" borderId="3" xfId="0" applyNumberFormat="1" applyFont="1" applyFill="1" applyBorder="1" applyAlignment="1">
      <alignment horizontal="center" vertical="top" wrapText="1"/>
    </xf>
    <xf numFmtId="0" fontId="14" fillId="0" borderId="3" xfId="1" applyNumberFormat="1" applyFont="1" applyBorder="1" applyAlignment="1">
      <alignment horizontal="center" vertical="top" wrapText="1"/>
    </xf>
    <xf numFmtId="0" fontId="14" fillId="13" borderId="1" xfId="0" applyNumberFormat="1" applyFont="1" applyFill="1" applyBorder="1" applyAlignment="1">
      <alignment horizontal="center" vertical="top" wrapText="1"/>
    </xf>
    <xf numFmtId="0" fontId="14" fillId="0" borderId="1" xfId="1" applyNumberFormat="1" applyFont="1" applyFill="1" applyBorder="1" applyAlignment="1">
      <alignment horizontal="center" vertical="top" wrapText="1"/>
    </xf>
    <xf numFmtId="0" fontId="14" fillId="0" borderId="3" xfId="0" applyNumberFormat="1" applyFont="1" applyBorder="1" applyAlignment="1">
      <alignment horizontal="center" vertical="top" wrapText="1"/>
    </xf>
    <xf numFmtId="0" fontId="14" fillId="0" borderId="1" xfId="0" applyNumberFormat="1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center" vertical="top" wrapText="1"/>
    </xf>
    <xf numFmtId="0" fontId="13" fillId="0" borderId="0" xfId="0" applyNumberFormat="1" applyFont="1" applyFill="1" applyBorder="1" applyAlignment="1">
      <alignment horizontal="center" vertical="top" wrapText="1"/>
    </xf>
    <xf numFmtId="0" fontId="13" fillId="2" borderId="8" xfId="0" applyFont="1" applyFill="1" applyBorder="1" applyAlignment="1">
      <alignment horizontal="center" vertical="top" wrapText="1"/>
    </xf>
    <xf numFmtId="0" fontId="13" fillId="4" borderId="1" xfId="0" applyNumberFormat="1" applyFont="1" applyFill="1" applyBorder="1" applyAlignment="1">
      <alignment horizontal="center" vertical="top" wrapText="1"/>
    </xf>
    <xf numFmtId="0" fontId="13" fillId="4" borderId="8" xfId="0" applyNumberFormat="1" applyFont="1" applyFill="1" applyBorder="1" applyAlignment="1">
      <alignment horizontal="center" vertical="top" wrapText="1"/>
    </xf>
    <xf numFmtId="3" fontId="14" fillId="0" borderId="3" xfId="2" applyNumberFormat="1" applyFont="1" applyBorder="1" applyAlignment="1">
      <alignment horizontal="center" vertical="top" wrapText="1"/>
    </xf>
    <xf numFmtId="3" fontId="14" fillId="13" borderId="3" xfId="2" applyNumberFormat="1" applyFont="1" applyFill="1" applyBorder="1" applyAlignment="1">
      <alignment horizontal="center" vertical="top" wrapText="1"/>
    </xf>
    <xf numFmtId="3" fontId="14" fillId="0" borderId="1" xfId="1" applyNumberFormat="1" applyFont="1" applyFill="1" applyBorder="1" applyAlignment="1">
      <alignment horizontal="center" vertical="top" wrapText="1"/>
    </xf>
    <xf numFmtId="0" fontId="13" fillId="6" borderId="3" xfId="0" applyFont="1" applyFill="1" applyBorder="1" applyAlignment="1">
      <alignment horizontal="center" vertical="top" wrapText="1"/>
    </xf>
    <xf numFmtId="0" fontId="13" fillId="6" borderId="3" xfId="0" applyNumberFormat="1" applyFont="1" applyFill="1" applyBorder="1" applyAlignment="1">
      <alignment horizontal="center" vertical="top" wrapText="1"/>
    </xf>
    <xf numFmtId="0" fontId="13" fillId="0" borderId="3" xfId="0" applyNumberFormat="1" applyFont="1" applyBorder="1" applyAlignment="1">
      <alignment horizontal="center" vertical="top" wrapText="1"/>
    </xf>
    <xf numFmtId="0" fontId="13" fillId="6" borderId="1" xfId="0" applyFont="1" applyFill="1" applyBorder="1" applyAlignment="1">
      <alignment horizontal="center" vertical="top" wrapText="1"/>
    </xf>
    <xf numFmtId="0" fontId="13" fillId="14" borderId="8" xfId="0" applyFont="1" applyFill="1" applyBorder="1" applyAlignment="1">
      <alignment horizontal="center" vertical="top" wrapText="1"/>
    </xf>
    <xf numFmtId="3" fontId="14" fillId="0" borderId="3" xfId="0" applyNumberFormat="1" applyFont="1" applyBorder="1" applyAlignment="1">
      <alignment horizontal="center" vertical="top" wrapText="1"/>
    </xf>
    <xf numFmtId="0" fontId="14" fillId="13" borderId="9" xfId="0" applyNumberFormat="1" applyFont="1" applyFill="1" applyBorder="1" applyAlignment="1">
      <alignment horizontal="center" vertical="top" wrapText="1"/>
    </xf>
    <xf numFmtId="3" fontId="14" fillId="0" borderId="1" xfId="0" applyNumberFormat="1" applyFont="1" applyFill="1" applyBorder="1" applyAlignment="1">
      <alignment horizontal="center" vertical="top" wrapText="1"/>
    </xf>
    <xf numFmtId="0" fontId="13" fillId="8" borderId="13" xfId="0" applyFont="1" applyFill="1" applyBorder="1" applyAlignment="1">
      <alignment horizontal="center" vertical="top" wrapText="1"/>
    </xf>
    <xf numFmtId="0" fontId="13" fillId="8" borderId="14" xfId="0" applyFont="1" applyFill="1" applyBorder="1" applyAlignment="1">
      <alignment horizontal="center" vertical="top" wrapText="1"/>
    </xf>
    <xf numFmtId="0" fontId="13" fillId="8" borderId="6" xfId="0" applyFont="1" applyFill="1" applyBorder="1" applyAlignment="1">
      <alignment horizontal="center" vertical="top" wrapText="1"/>
    </xf>
    <xf numFmtId="0" fontId="13" fillId="8" borderId="9" xfId="0" applyFont="1" applyFill="1" applyBorder="1" applyAlignment="1">
      <alignment horizontal="center" vertical="top" wrapText="1"/>
    </xf>
    <xf numFmtId="0" fontId="14" fillId="0" borderId="1" xfId="0" applyNumberFormat="1" applyFont="1" applyBorder="1" applyAlignment="1">
      <alignment horizontal="center" vertical="top" wrapText="1"/>
    </xf>
    <xf numFmtId="0" fontId="14" fillId="0" borderId="11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center"/>
    </xf>
    <xf numFmtId="167" fontId="13" fillId="0" borderId="3" xfId="0" applyNumberFormat="1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10" fontId="14" fillId="0" borderId="0" xfId="1" applyNumberFormat="1" applyFont="1"/>
    <xf numFmtId="17" fontId="13" fillId="4" borderId="3" xfId="0" quotePrefix="1" applyNumberFormat="1" applyFont="1" applyFill="1" applyBorder="1" applyAlignment="1">
      <alignment horizontal="center" vertical="top" wrapText="1"/>
    </xf>
    <xf numFmtId="1" fontId="14" fillId="0" borderId="3" xfId="0" applyNumberFormat="1" applyFont="1" applyBorder="1" applyAlignment="1">
      <alignment horizontal="center" vertical="top" wrapText="1"/>
    </xf>
    <xf numFmtId="0" fontId="9" fillId="11" borderId="0" xfId="0" applyFont="1" applyFill="1" applyBorder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top" wrapText="1"/>
    </xf>
    <xf numFmtId="0" fontId="14" fillId="0" borderId="12" xfId="0" applyFont="1" applyFill="1" applyBorder="1" applyAlignment="1">
      <alignment horizontal="center" vertical="top" wrapText="1"/>
    </xf>
    <xf numFmtId="0" fontId="14" fillId="0" borderId="8" xfId="0" applyFont="1" applyFill="1" applyBorder="1" applyAlignment="1">
      <alignment horizontal="center" vertical="top" wrapText="1"/>
    </xf>
    <xf numFmtId="0" fontId="14" fillId="5" borderId="4" xfId="0" applyFont="1" applyFill="1" applyBorder="1" applyAlignment="1">
      <alignment horizontal="left" vertical="top" wrapText="1"/>
    </xf>
    <xf numFmtId="0" fontId="14" fillId="5" borderId="5" xfId="0" applyFont="1" applyFill="1" applyBorder="1" applyAlignment="1">
      <alignment horizontal="left" vertical="top" wrapText="1"/>
    </xf>
    <xf numFmtId="0" fontId="14" fillId="5" borderId="2" xfId="0" applyFont="1" applyFill="1" applyBorder="1" applyAlignment="1">
      <alignment horizontal="left" vertical="top" wrapText="1"/>
    </xf>
    <xf numFmtId="0" fontId="14" fillId="5" borderId="11" xfId="0" applyFont="1" applyFill="1" applyBorder="1" applyAlignment="1">
      <alignment vertical="top" wrapText="1"/>
    </xf>
    <xf numFmtId="0" fontId="14" fillId="5" borderId="10" xfId="0" applyFont="1" applyFill="1" applyBorder="1" applyAlignment="1">
      <alignment vertical="top" wrapText="1"/>
    </xf>
    <xf numFmtId="0" fontId="14" fillId="5" borderId="3" xfId="0" applyFont="1" applyFill="1" applyBorder="1" applyAlignment="1">
      <alignment vertical="top" wrapText="1"/>
    </xf>
    <xf numFmtId="0" fontId="14" fillId="5" borderId="4" xfId="0" applyFont="1" applyFill="1" applyBorder="1" applyAlignment="1">
      <alignment vertical="top" wrapText="1"/>
    </xf>
    <xf numFmtId="0" fontId="14" fillId="0" borderId="5" xfId="0" applyFont="1" applyBorder="1" applyAlignment="1">
      <alignment vertical="top" wrapText="1"/>
    </xf>
    <xf numFmtId="0" fontId="14" fillId="5" borderId="16" xfId="0" applyFont="1" applyFill="1" applyBorder="1" applyAlignment="1">
      <alignment vertical="top" wrapText="1"/>
    </xf>
    <xf numFmtId="0" fontId="14" fillId="5" borderId="17" xfId="0" applyFont="1" applyFill="1" applyBorder="1" applyAlignment="1">
      <alignment vertical="top" wrapText="1"/>
    </xf>
    <xf numFmtId="0" fontId="14" fillId="5" borderId="18" xfId="0" applyFont="1" applyFill="1" applyBorder="1" applyAlignment="1">
      <alignment vertical="top" wrapText="1"/>
    </xf>
    <xf numFmtId="0" fontId="13" fillId="3" borderId="4" xfId="0" applyFont="1" applyFill="1" applyBorder="1" applyAlignment="1">
      <alignment vertical="top" wrapText="1"/>
    </xf>
    <xf numFmtId="0" fontId="13" fillId="3" borderId="2" xfId="0" applyFont="1" applyFill="1" applyBorder="1" applyAlignment="1">
      <alignment vertical="top" wrapText="1"/>
    </xf>
    <xf numFmtId="0" fontId="13" fillId="4" borderId="7" xfId="0" applyFont="1" applyFill="1" applyBorder="1" applyAlignment="1">
      <alignment horizontal="center" vertical="top" wrapText="1"/>
    </xf>
    <xf numFmtId="0" fontId="13" fillId="4" borderId="12" xfId="0" applyFont="1" applyFill="1" applyBorder="1" applyAlignment="1">
      <alignment horizontal="center" vertical="top" wrapText="1"/>
    </xf>
    <xf numFmtId="0" fontId="13" fillId="4" borderId="8" xfId="0" applyFont="1" applyFill="1" applyBorder="1" applyAlignment="1">
      <alignment horizontal="center" vertical="top" wrapText="1"/>
    </xf>
    <xf numFmtId="0" fontId="13" fillId="4" borderId="13" xfId="0" applyNumberFormat="1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4" fillId="5" borderId="5" xfId="0" applyFont="1" applyFill="1" applyBorder="1" applyAlignment="1">
      <alignment vertical="top" wrapText="1"/>
    </xf>
    <xf numFmtId="0" fontId="14" fillId="5" borderId="2" xfId="0" applyFont="1" applyFill="1" applyBorder="1" applyAlignment="1">
      <alignment vertical="top" wrapText="1"/>
    </xf>
    <xf numFmtId="0" fontId="14" fillId="5" borderId="16" xfId="0" applyFont="1" applyFill="1" applyBorder="1" applyAlignment="1">
      <alignment horizontal="left" vertical="top" wrapText="1"/>
    </xf>
    <xf numFmtId="0" fontId="14" fillId="5" borderId="17" xfId="0" applyFont="1" applyFill="1" applyBorder="1" applyAlignment="1">
      <alignment horizontal="left" vertical="top" wrapText="1"/>
    </xf>
    <xf numFmtId="0" fontId="14" fillId="5" borderId="18" xfId="0" applyFont="1" applyFill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3" fillId="4" borderId="13" xfId="0" applyFont="1" applyFill="1" applyBorder="1" applyAlignment="1">
      <alignment horizontal="center" vertical="top" wrapText="1"/>
    </xf>
    <xf numFmtId="0" fontId="13" fillId="4" borderId="14" xfId="0" applyFont="1" applyFill="1" applyBorder="1" applyAlignment="1">
      <alignment horizontal="center" vertical="top" wrapText="1"/>
    </xf>
    <xf numFmtId="0" fontId="13" fillId="4" borderId="11" xfId="0" applyFont="1" applyFill="1" applyBorder="1" applyAlignment="1">
      <alignment horizontal="center" vertical="top" wrapText="1"/>
    </xf>
    <xf numFmtId="0" fontId="13" fillId="0" borderId="7" xfId="0" applyFont="1" applyBorder="1" applyAlignment="1">
      <alignment vertical="top" wrapText="1"/>
    </xf>
    <xf numFmtId="0" fontId="13" fillId="0" borderId="12" xfId="0" applyFont="1" applyBorder="1" applyAlignment="1">
      <alignment vertical="top" wrapText="1"/>
    </xf>
    <xf numFmtId="0" fontId="13" fillId="0" borderId="8" xfId="0" applyFont="1" applyBorder="1" applyAlignment="1">
      <alignment vertical="top" wrapText="1"/>
    </xf>
    <xf numFmtId="0" fontId="13" fillId="8" borderId="4" xfId="0" applyFont="1" applyFill="1" applyBorder="1" applyAlignment="1">
      <alignment vertical="top" wrapText="1"/>
    </xf>
    <xf numFmtId="0" fontId="13" fillId="8" borderId="5" xfId="0" applyFont="1" applyFill="1" applyBorder="1" applyAlignment="1">
      <alignment vertical="top" wrapText="1"/>
    </xf>
    <xf numFmtId="0" fontId="13" fillId="8" borderId="2" xfId="0" applyFont="1" applyFill="1" applyBorder="1" applyAlignment="1">
      <alignment vertical="top" wrapText="1"/>
    </xf>
    <xf numFmtId="0" fontId="14" fillId="12" borderId="13" xfId="0" applyNumberFormat="1" applyFont="1" applyFill="1" applyBorder="1" applyAlignment="1">
      <alignment horizontal="center" vertical="top" wrapText="1"/>
    </xf>
    <xf numFmtId="0" fontId="14" fillId="12" borderId="14" xfId="0" applyNumberFormat="1" applyFont="1" applyFill="1" applyBorder="1" applyAlignment="1">
      <alignment horizontal="center" vertical="top" wrapText="1"/>
    </xf>
    <xf numFmtId="0" fontId="14" fillId="12" borderId="11" xfId="0" applyNumberFormat="1" applyFont="1" applyFill="1" applyBorder="1" applyAlignment="1">
      <alignment horizontal="center" vertical="top" wrapText="1"/>
    </xf>
    <xf numFmtId="0" fontId="14" fillId="12" borderId="6" xfId="0" applyNumberFormat="1" applyFont="1" applyFill="1" applyBorder="1" applyAlignment="1">
      <alignment horizontal="center" vertical="top" wrapText="1"/>
    </xf>
    <xf numFmtId="0" fontId="14" fillId="12" borderId="9" xfId="0" applyNumberFormat="1" applyFont="1" applyFill="1" applyBorder="1" applyAlignment="1">
      <alignment horizontal="center" vertical="top" wrapText="1"/>
    </xf>
    <xf numFmtId="0" fontId="14" fillId="12" borderId="3" xfId="0" applyNumberFormat="1" applyFont="1" applyFill="1" applyBorder="1" applyAlignment="1">
      <alignment horizontal="center" vertical="top" wrapText="1"/>
    </xf>
    <xf numFmtId="0" fontId="0" fillId="9" borderId="0" xfId="0" applyFill="1" applyBorder="1" applyAlignment="1">
      <alignment horizontal="center" vertical="center" wrapText="1"/>
    </xf>
    <xf numFmtId="0" fontId="6" fillId="9" borderId="0" xfId="0" applyFont="1" applyFill="1" applyBorder="1" applyAlignment="1">
      <alignment horizontal="center" vertical="center" wrapText="1"/>
    </xf>
    <xf numFmtId="0" fontId="8" fillId="9" borderId="0" xfId="0" applyFont="1" applyFill="1" applyBorder="1" applyAlignment="1">
      <alignment horizontal="center" vertical="center" wrapText="1"/>
    </xf>
    <xf numFmtId="0" fontId="11" fillId="9" borderId="0" xfId="0" applyFont="1" applyFill="1" applyAlignment="1">
      <alignment horizontal="center" wrapText="1"/>
    </xf>
    <xf numFmtId="0" fontId="0" fillId="10" borderId="0" xfId="0" applyFill="1" applyBorder="1" applyAlignment="1">
      <alignment horizontal="center" vertical="center" wrapText="1"/>
    </xf>
    <xf numFmtId="0" fontId="9" fillId="11" borderId="0" xfId="0" applyFont="1" applyFill="1" applyBorder="1" applyAlignment="1">
      <alignment horizontal="center" vertical="center" wrapText="1"/>
    </xf>
  </cellXfs>
  <cellStyles count="11">
    <cellStyle name="Comma" xfId="2" builtinId="3"/>
    <cellStyle name="Comma 2" xfId="6"/>
    <cellStyle name="Currency" xfId="3" builtinId="4"/>
    <cellStyle name="Currency 2" xfId="4"/>
    <cellStyle name="Currency 2 2" xfId="10"/>
    <cellStyle name="Currency 2 3" xfId="8"/>
    <cellStyle name="Currency 3" xfId="9"/>
    <cellStyle name="Currency 4" xfId="7"/>
    <cellStyle name="Normal" xfId="0" builtinId="0"/>
    <cellStyle name="Normal 2" xfId="5"/>
    <cellStyle name="Percent" xfId="1" builtinId="5"/>
  </cellStyles>
  <dxfs count="0"/>
  <tableStyles count="0" defaultTableStyle="TableStyleMedium2" defaultPivotStyle="PivotStyleLight16"/>
  <colors>
    <mruColors>
      <color rgb="FFCCFF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4</xdr:row>
      <xdr:rowOff>266700</xdr:rowOff>
    </xdr:from>
    <xdr:to>
      <xdr:col>4</xdr:col>
      <xdr:colOff>409575</xdr:colOff>
      <xdr:row>5</xdr:row>
      <xdr:rowOff>190500</xdr:rowOff>
    </xdr:to>
    <xdr:sp macro="" textlink="">
      <xdr:nvSpPr>
        <xdr:cNvPr id="1115" name="AutoShape 1"/>
        <xdr:cNvSpPr>
          <a:spLocks noChangeArrowheads="1"/>
        </xdr:cNvSpPr>
      </xdr:nvSpPr>
      <xdr:spPr bwMode="auto">
        <a:xfrm>
          <a:off x="3705225" y="1133475"/>
          <a:ext cx="342900" cy="333375"/>
        </a:xfrm>
        <a:prstGeom prst="rightArrow">
          <a:avLst>
            <a:gd name="adj1" fmla="val 50000"/>
            <a:gd name="adj2" fmla="val 23611"/>
          </a:avLst>
        </a:prstGeom>
        <a:solidFill>
          <a:srgbClr val="376092"/>
        </a:solidFill>
        <a:ln w="9525">
          <a:solidFill>
            <a:srgbClr xmlns:mc="http://schemas.openxmlformats.org/markup-compatibility/2006" xmlns:a14="http://schemas.microsoft.com/office/drawing/2010/main" val="333399" mc:Ignorable="a14" a14:legacySpreadsheetColorIndex="62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95250</xdr:colOff>
      <xdr:row>4</xdr:row>
      <xdr:rowOff>266700</xdr:rowOff>
    </xdr:from>
    <xdr:to>
      <xdr:col>6</xdr:col>
      <xdr:colOff>438150</xdr:colOff>
      <xdr:row>5</xdr:row>
      <xdr:rowOff>190500</xdr:rowOff>
    </xdr:to>
    <xdr:sp macro="" textlink="">
      <xdr:nvSpPr>
        <xdr:cNvPr id="1116" name="AutoShape 2"/>
        <xdr:cNvSpPr>
          <a:spLocks noChangeArrowheads="1"/>
        </xdr:cNvSpPr>
      </xdr:nvSpPr>
      <xdr:spPr bwMode="auto">
        <a:xfrm>
          <a:off x="5534025" y="1133475"/>
          <a:ext cx="342900" cy="333375"/>
        </a:xfrm>
        <a:prstGeom prst="rightArrow">
          <a:avLst>
            <a:gd name="adj1" fmla="val 50000"/>
            <a:gd name="adj2" fmla="val 23611"/>
          </a:avLst>
        </a:prstGeom>
        <a:solidFill>
          <a:srgbClr val="376092"/>
        </a:solidFill>
        <a:ln w="9525">
          <a:solidFill>
            <a:srgbClr xmlns:mc="http://schemas.openxmlformats.org/markup-compatibility/2006" xmlns:a14="http://schemas.microsoft.com/office/drawing/2010/main" val="333399" mc:Ignorable="a14" a14:legacySpreadsheetColorIndex="62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80000" mc:Ignorable="a14" a14:legacySpreadsheetColorIndex="8"/>
        </a:solidFill>
        <a:ln w="63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80000" mc:Ignorable="a14" a14:legacySpreadsheetColorIndex="8"/>
        </a:solidFill>
        <a:ln w="635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J67"/>
  <sheetViews>
    <sheetView tabSelected="1" zoomScale="70" zoomScaleNormal="70" workbookViewId="0">
      <selection activeCell="C63" sqref="C63:F63"/>
    </sheetView>
  </sheetViews>
  <sheetFormatPr defaultColWidth="9.109375" defaultRowHeight="13.8" x14ac:dyDescent="0.25"/>
  <cols>
    <col min="1" max="1" width="30.6640625" style="25" customWidth="1"/>
    <col min="2" max="2" width="42.5546875" style="30" customWidth="1"/>
    <col min="3" max="3" width="27.33203125" style="100" customWidth="1"/>
    <col min="4" max="4" width="24.88671875" style="70" customWidth="1"/>
    <col min="5" max="5" width="30.44140625" style="70" customWidth="1"/>
    <col min="6" max="6" width="43.109375" style="70" customWidth="1"/>
    <col min="7" max="7" width="34.5546875" style="25" customWidth="1"/>
    <col min="8" max="9" width="9.109375" style="25"/>
    <col min="10" max="10" width="9.109375" style="25" customWidth="1"/>
    <col min="11" max="16384" width="9.109375" style="25"/>
  </cols>
  <sheetData>
    <row r="1" spans="1:10" ht="14.4" thickBot="1" x14ac:dyDescent="0.3">
      <c r="A1" s="67" t="s">
        <v>33</v>
      </c>
      <c r="B1" s="66"/>
      <c r="C1" s="68"/>
      <c r="D1" s="69"/>
      <c r="E1" s="69"/>
      <c r="H1" s="103"/>
      <c r="I1" s="103"/>
      <c r="J1" s="107"/>
    </row>
    <row r="2" spans="1:10" ht="28.2" customHeight="1" thickBot="1" x14ac:dyDescent="0.3">
      <c r="A2" s="24" t="s">
        <v>0</v>
      </c>
      <c r="B2" s="144" t="s">
        <v>34</v>
      </c>
      <c r="C2" s="145"/>
      <c r="D2" s="145"/>
      <c r="E2" s="145"/>
      <c r="F2" s="145"/>
      <c r="G2" s="146"/>
      <c r="H2" s="103"/>
      <c r="J2" s="107"/>
    </row>
    <row r="3" spans="1:10" ht="14.4" thickBot="1" x14ac:dyDescent="0.3">
      <c r="A3" s="26" t="s">
        <v>1</v>
      </c>
      <c r="B3" s="27" t="s">
        <v>21</v>
      </c>
      <c r="C3" s="71"/>
      <c r="D3" s="72" t="s">
        <v>30</v>
      </c>
      <c r="E3" s="104" t="s">
        <v>50</v>
      </c>
      <c r="F3" s="72" t="s">
        <v>54</v>
      </c>
      <c r="G3" s="147"/>
      <c r="H3" s="103"/>
      <c r="J3" s="107"/>
    </row>
    <row r="4" spans="1:10" ht="14.4" thickBot="1" x14ac:dyDescent="0.3">
      <c r="A4" s="111" t="s">
        <v>35</v>
      </c>
      <c r="B4" s="111" t="s">
        <v>48</v>
      </c>
      <c r="C4" s="28" t="s">
        <v>2</v>
      </c>
      <c r="D4" s="73" t="s">
        <v>43</v>
      </c>
      <c r="E4" s="73" t="s">
        <v>43</v>
      </c>
      <c r="F4" s="73" t="s">
        <v>43</v>
      </c>
      <c r="G4" s="148"/>
    </row>
    <row r="5" spans="1:10" ht="14.4" thickBot="1" x14ac:dyDescent="0.3">
      <c r="A5" s="112"/>
      <c r="B5" s="112"/>
      <c r="C5" s="29" t="s">
        <v>3</v>
      </c>
      <c r="D5" s="74"/>
      <c r="E5" s="75"/>
      <c r="F5" s="75"/>
      <c r="G5" s="148"/>
    </row>
    <row r="6" spans="1:10" ht="16.5" customHeight="1" x14ac:dyDescent="0.25">
      <c r="A6" s="112"/>
      <c r="B6" s="112"/>
      <c r="C6" s="127" t="s">
        <v>4</v>
      </c>
      <c r="D6" s="128"/>
      <c r="E6" s="128"/>
      <c r="F6" s="129"/>
      <c r="G6" s="148"/>
    </row>
    <row r="7" spans="1:10" ht="16.5" customHeight="1" thickBot="1" x14ac:dyDescent="0.3">
      <c r="A7" s="112"/>
      <c r="B7" s="113"/>
      <c r="C7" s="130" t="s">
        <v>43</v>
      </c>
      <c r="D7" s="131"/>
      <c r="E7" s="131"/>
      <c r="F7" s="132"/>
      <c r="G7" s="148"/>
    </row>
    <row r="8" spans="1:10" ht="14.4" thickBot="1" x14ac:dyDescent="0.3">
      <c r="A8" s="112"/>
      <c r="B8" s="31" t="s">
        <v>22</v>
      </c>
      <c r="C8" s="71"/>
      <c r="D8" s="72" t="str">
        <f>D$3</f>
        <v>Baseline 2014</v>
      </c>
      <c r="E8" s="72" t="str">
        <f>E$3</f>
        <v>June 2015</v>
      </c>
      <c r="F8" s="72" t="str">
        <f>F$3</f>
        <v>Target December 2015</v>
      </c>
      <c r="G8" s="148"/>
    </row>
    <row r="9" spans="1:10" ht="14.4" thickBot="1" x14ac:dyDescent="0.3">
      <c r="A9" s="112"/>
      <c r="B9" s="111" t="s">
        <v>42</v>
      </c>
      <c r="C9" s="28" t="s">
        <v>2</v>
      </c>
      <c r="D9" s="76"/>
      <c r="E9" s="76" t="s">
        <v>43</v>
      </c>
      <c r="F9" s="76" t="s">
        <v>43</v>
      </c>
      <c r="G9" s="148"/>
    </row>
    <row r="10" spans="1:10" ht="14.4" thickBot="1" x14ac:dyDescent="0.3">
      <c r="A10" s="112"/>
      <c r="B10" s="112"/>
      <c r="C10" s="29" t="s">
        <v>3</v>
      </c>
      <c r="D10" s="74"/>
      <c r="E10" s="77"/>
      <c r="F10" s="77"/>
      <c r="G10" s="148"/>
    </row>
    <row r="11" spans="1:10" x14ac:dyDescent="0.25">
      <c r="A11" s="112"/>
      <c r="B11" s="112"/>
      <c r="C11" s="127" t="s">
        <v>4</v>
      </c>
      <c r="D11" s="128"/>
      <c r="E11" s="128"/>
      <c r="F11" s="129"/>
      <c r="G11" s="148"/>
    </row>
    <row r="12" spans="1:10" ht="13.5" customHeight="1" thickBot="1" x14ac:dyDescent="0.3">
      <c r="A12" s="113"/>
      <c r="B12" s="113"/>
      <c r="C12" s="130" t="s">
        <v>43</v>
      </c>
      <c r="D12" s="131"/>
      <c r="E12" s="131"/>
      <c r="F12" s="132"/>
      <c r="G12" s="149"/>
    </row>
    <row r="13" spans="1:10" ht="14.4" thickBot="1" x14ac:dyDescent="0.3">
      <c r="A13" s="32"/>
      <c r="B13" s="33"/>
      <c r="C13" s="78"/>
      <c r="D13" s="79"/>
      <c r="E13" s="79"/>
      <c r="F13" s="79"/>
      <c r="G13" s="32"/>
    </row>
    <row r="14" spans="1:10" ht="14.4" thickBot="1" x14ac:dyDescent="0.3">
      <c r="A14" s="34" t="s">
        <v>5</v>
      </c>
      <c r="B14" s="35" t="s">
        <v>24</v>
      </c>
      <c r="C14" s="80"/>
      <c r="D14" s="81" t="str">
        <f>D$3</f>
        <v>Baseline 2014</v>
      </c>
      <c r="E14" s="82" t="str">
        <f>E$3</f>
        <v>June 2015</v>
      </c>
      <c r="F14" s="82" t="str">
        <f>F$3</f>
        <v>Target December 2015</v>
      </c>
      <c r="G14" s="37" t="s">
        <v>6</v>
      </c>
    </row>
    <row r="15" spans="1:10" ht="24.75" customHeight="1" thickBot="1" x14ac:dyDescent="0.3">
      <c r="A15" s="117" t="s">
        <v>36</v>
      </c>
      <c r="B15" s="135" t="s">
        <v>49</v>
      </c>
      <c r="C15" s="28" t="s">
        <v>2</v>
      </c>
      <c r="D15" s="83" t="s">
        <v>44</v>
      </c>
      <c r="E15" s="83" t="s">
        <v>44</v>
      </c>
      <c r="F15" s="83" t="s">
        <v>44</v>
      </c>
      <c r="G15" s="138"/>
    </row>
    <row r="16" spans="1:10" ht="14.4" thickBot="1" x14ac:dyDescent="0.3">
      <c r="A16" s="118"/>
      <c r="B16" s="136"/>
      <c r="C16" s="29" t="s">
        <v>3</v>
      </c>
      <c r="D16" s="84"/>
      <c r="E16" s="85"/>
      <c r="F16" s="85"/>
      <c r="G16" s="139"/>
    </row>
    <row r="17" spans="1:7" x14ac:dyDescent="0.25">
      <c r="A17" s="118"/>
      <c r="B17" s="136"/>
      <c r="C17" s="127" t="s">
        <v>4</v>
      </c>
      <c r="D17" s="128"/>
      <c r="E17" s="128"/>
      <c r="F17" s="129"/>
      <c r="G17" s="139"/>
    </row>
    <row r="18" spans="1:7" ht="14.4" thickBot="1" x14ac:dyDescent="0.3">
      <c r="A18" s="118"/>
      <c r="B18" s="137"/>
      <c r="C18" s="130" t="s">
        <v>45</v>
      </c>
      <c r="D18" s="131"/>
      <c r="E18" s="131"/>
      <c r="F18" s="132"/>
      <c r="G18" s="139"/>
    </row>
    <row r="19" spans="1:7" ht="14.4" thickBot="1" x14ac:dyDescent="0.3">
      <c r="A19" s="118"/>
      <c r="B19" s="27" t="s">
        <v>25</v>
      </c>
      <c r="C19" s="71"/>
      <c r="D19" s="72" t="str">
        <f>D$3</f>
        <v>Baseline 2014</v>
      </c>
      <c r="E19" s="72" t="str">
        <f>E$3</f>
        <v>June 2015</v>
      </c>
      <c r="F19" s="72" t="str">
        <f>F$3</f>
        <v>Target December 2015</v>
      </c>
      <c r="G19" s="139"/>
    </row>
    <row r="20" spans="1:7" ht="18" customHeight="1" thickBot="1" x14ac:dyDescent="0.3">
      <c r="A20" s="118"/>
      <c r="B20" s="111" t="s">
        <v>41</v>
      </c>
      <c r="C20" s="28" t="s">
        <v>2</v>
      </c>
      <c r="D20" s="83" t="s">
        <v>43</v>
      </c>
      <c r="E20" s="83" t="s">
        <v>43</v>
      </c>
      <c r="F20" s="83" t="s">
        <v>28</v>
      </c>
      <c r="G20" s="139"/>
    </row>
    <row r="21" spans="1:7" ht="14.4" thickBot="1" x14ac:dyDescent="0.3">
      <c r="A21" s="118"/>
      <c r="B21" s="112"/>
      <c r="C21" s="29" t="s">
        <v>3</v>
      </c>
      <c r="D21" s="74"/>
      <c r="E21" s="77"/>
      <c r="F21" s="77"/>
      <c r="G21" s="139"/>
    </row>
    <row r="22" spans="1:7" x14ac:dyDescent="0.25">
      <c r="A22" s="118"/>
      <c r="B22" s="112"/>
      <c r="C22" s="127" t="s">
        <v>4</v>
      </c>
      <c r="D22" s="128"/>
      <c r="E22" s="128"/>
      <c r="F22" s="129"/>
      <c r="G22" s="139"/>
    </row>
    <row r="23" spans="1:7" ht="14.4" thickBot="1" x14ac:dyDescent="0.3">
      <c r="A23" s="118"/>
      <c r="B23" s="113"/>
      <c r="C23" s="130" t="s">
        <v>46</v>
      </c>
      <c r="D23" s="131"/>
      <c r="E23" s="131"/>
      <c r="F23" s="132"/>
      <c r="G23" s="139"/>
    </row>
    <row r="24" spans="1:7" ht="14.4" thickBot="1" x14ac:dyDescent="0.3">
      <c r="A24" s="122"/>
      <c r="B24" s="39" t="s">
        <v>8</v>
      </c>
      <c r="C24" s="86"/>
      <c r="D24" s="87" t="s">
        <v>9</v>
      </c>
      <c r="E24" s="87" t="s">
        <v>10</v>
      </c>
      <c r="F24" s="87" t="s">
        <v>11</v>
      </c>
      <c r="G24" s="52"/>
    </row>
    <row r="25" spans="1:7" ht="14.4" thickBot="1" x14ac:dyDescent="0.3">
      <c r="A25" s="123"/>
      <c r="B25" s="101">
        <f>B50+B65</f>
        <v>28000000</v>
      </c>
      <c r="C25" s="61"/>
      <c r="D25" s="88"/>
      <c r="E25" s="88"/>
      <c r="F25" s="88"/>
      <c r="G25" s="51"/>
    </row>
    <row r="26" spans="1:7" ht="14.4" thickBot="1" x14ac:dyDescent="0.3">
      <c r="A26" s="122" t="s">
        <v>12</v>
      </c>
      <c r="B26" s="39" t="s">
        <v>13</v>
      </c>
      <c r="C26" s="89"/>
      <c r="D26" s="150"/>
      <c r="E26" s="151"/>
      <c r="F26" s="151"/>
      <c r="G26" s="152"/>
    </row>
    <row r="27" spans="1:7" ht="14.4" thickBot="1" x14ac:dyDescent="0.3">
      <c r="A27" s="123"/>
      <c r="B27" s="102" t="s">
        <v>43</v>
      </c>
      <c r="C27" s="89"/>
      <c r="D27" s="153"/>
      <c r="E27" s="154"/>
      <c r="F27" s="154"/>
      <c r="G27" s="155"/>
    </row>
    <row r="28" spans="1:7" ht="14.4" thickBot="1" x14ac:dyDescent="0.3">
      <c r="A28" s="32"/>
      <c r="B28" s="33"/>
      <c r="C28" s="78"/>
      <c r="D28" s="79"/>
      <c r="E28" s="79"/>
      <c r="F28" s="79"/>
      <c r="G28" s="32"/>
    </row>
    <row r="29" spans="1:7" ht="14.4" thickBot="1" x14ac:dyDescent="0.3">
      <c r="A29" s="54" t="s">
        <v>26</v>
      </c>
      <c r="B29" s="58" t="s">
        <v>17</v>
      </c>
      <c r="C29" s="90"/>
      <c r="D29" s="81" t="s">
        <v>30</v>
      </c>
      <c r="E29" s="82" t="str">
        <f>$E$19</f>
        <v>June 2015</v>
      </c>
      <c r="F29" s="82" t="str">
        <f>$F$3</f>
        <v>Target December 2015</v>
      </c>
      <c r="G29" s="37" t="s">
        <v>14</v>
      </c>
    </row>
    <row r="30" spans="1:7" ht="14.4" thickBot="1" x14ac:dyDescent="0.3">
      <c r="A30" s="111" t="s">
        <v>38</v>
      </c>
      <c r="B30" s="111" t="s">
        <v>40</v>
      </c>
      <c r="C30" s="28" t="s">
        <v>2</v>
      </c>
      <c r="D30" s="91">
        <v>0</v>
      </c>
      <c r="E30" s="91"/>
      <c r="F30" s="91"/>
      <c r="G30" s="138"/>
    </row>
    <row r="31" spans="1:7" ht="14.4" thickBot="1" x14ac:dyDescent="0.3">
      <c r="A31" s="112"/>
      <c r="B31" s="112"/>
      <c r="C31" s="29" t="s">
        <v>3</v>
      </c>
      <c r="D31" s="74"/>
      <c r="E31" s="77"/>
      <c r="F31" s="77"/>
      <c r="G31" s="139"/>
    </row>
    <row r="32" spans="1:7" ht="14.4" thickBot="1" x14ac:dyDescent="0.3">
      <c r="A32" s="112"/>
      <c r="B32" s="112"/>
      <c r="C32" s="124" t="s">
        <v>4</v>
      </c>
      <c r="D32" s="125"/>
      <c r="E32" s="125"/>
      <c r="F32" s="126"/>
      <c r="G32" s="139"/>
    </row>
    <row r="33" spans="1:7" ht="13.5" customHeight="1" thickBot="1" x14ac:dyDescent="0.3">
      <c r="A33" s="112"/>
      <c r="B33" s="113"/>
      <c r="C33" s="108" t="s">
        <v>47</v>
      </c>
      <c r="D33" s="109"/>
      <c r="E33" s="109"/>
      <c r="F33" s="110"/>
      <c r="G33" s="139"/>
    </row>
    <row r="34" spans="1:7" ht="14.4" thickBot="1" x14ac:dyDescent="0.3">
      <c r="A34" s="112"/>
      <c r="B34" s="36" t="s">
        <v>18</v>
      </c>
      <c r="C34" s="71"/>
      <c r="D34" s="72" t="s">
        <v>30</v>
      </c>
      <c r="E34" s="72" t="str">
        <f>E29</f>
        <v>June 2015</v>
      </c>
      <c r="F34" s="72" t="str">
        <f>$F$3</f>
        <v>Target December 2015</v>
      </c>
      <c r="G34" s="139"/>
    </row>
    <row r="35" spans="1:7" ht="14.4" thickBot="1" x14ac:dyDescent="0.3">
      <c r="A35" s="112"/>
      <c r="B35" s="111" t="s">
        <v>51</v>
      </c>
      <c r="C35" s="41" t="s">
        <v>2</v>
      </c>
      <c r="D35" s="76">
        <v>0</v>
      </c>
      <c r="E35" s="91"/>
      <c r="F35" s="91"/>
      <c r="G35" s="139"/>
    </row>
    <row r="36" spans="1:7" ht="14.4" thickBot="1" x14ac:dyDescent="0.3">
      <c r="A36" s="112"/>
      <c r="B36" s="112"/>
      <c r="C36" s="28" t="s">
        <v>3</v>
      </c>
      <c r="D36" s="92"/>
      <c r="E36" s="77"/>
      <c r="F36" s="77"/>
      <c r="G36" s="139"/>
    </row>
    <row r="37" spans="1:7" ht="14.4" thickBot="1" x14ac:dyDescent="0.3">
      <c r="A37" s="112"/>
      <c r="B37" s="112"/>
      <c r="C37" s="141" t="s">
        <v>4</v>
      </c>
      <c r="D37" s="142"/>
      <c r="E37" s="142"/>
      <c r="F37" s="143"/>
      <c r="G37" s="139"/>
    </row>
    <row r="38" spans="1:7" ht="14.4" thickBot="1" x14ac:dyDescent="0.3">
      <c r="A38" s="112"/>
      <c r="B38" s="112"/>
      <c r="C38" s="108" t="s">
        <v>47</v>
      </c>
      <c r="D38" s="109"/>
      <c r="E38" s="109"/>
      <c r="F38" s="110"/>
      <c r="G38" s="139"/>
    </row>
    <row r="39" spans="1:7" ht="14.4" thickBot="1" x14ac:dyDescent="0.3">
      <c r="A39" s="112"/>
      <c r="B39" s="24" t="s">
        <v>19</v>
      </c>
      <c r="C39" s="71"/>
      <c r="D39" s="72" t="s">
        <v>30</v>
      </c>
      <c r="E39" s="72" t="str">
        <f>E29</f>
        <v>June 2015</v>
      </c>
      <c r="F39" s="72" t="str">
        <f>$F$3</f>
        <v>Target December 2015</v>
      </c>
      <c r="G39" s="139"/>
    </row>
    <row r="40" spans="1:7" ht="14.4" thickBot="1" x14ac:dyDescent="0.3">
      <c r="A40" s="112"/>
      <c r="B40" s="114" t="s">
        <v>52</v>
      </c>
      <c r="C40" s="41" t="s">
        <v>2</v>
      </c>
      <c r="D40" s="91">
        <v>0</v>
      </c>
      <c r="E40" s="91"/>
      <c r="F40" s="91"/>
      <c r="G40" s="139"/>
    </row>
    <row r="41" spans="1:7" ht="14.4" thickBot="1" x14ac:dyDescent="0.3">
      <c r="A41" s="112"/>
      <c r="B41" s="115"/>
      <c r="C41" s="28" t="s">
        <v>3</v>
      </c>
      <c r="D41" s="92"/>
      <c r="E41" s="77"/>
      <c r="F41" s="77"/>
      <c r="G41" s="139"/>
    </row>
    <row r="42" spans="1:7" ht="14.4" thickBot="1" x14ac:dyDescent="0.3">
      <c r="A42" s="112"/>
      <c r="B42" s="115"/>
      <c r="C42" s="124" t="s">
        <v>4</v>
      </c>
      <c r="D42" s="125"/>
      <c r="E42" s="125"/>
      <c r="F42" s="126"/>
      <c r="G42" s="139"/>
    </row>
    <row r="43" spans="1:7" ht="14.4" thickBot="1" x14ac:dyDescent="0.3">
      <c r="A43" s="113"/>
      <c r="B43" s="116"/>
      <c r="C43" s="108" t="s">
        <v>47</v>
      </c>
      <c r="D43" s="109"/>
      <c r="E43" s="109"/>
      <c r="F43" s="110"/>
      <c r="G43" s="139"/>
    </row>
    <row r="44" spans="1:7" ht="14.4" thickBot="1" x14ac:dyDescent="0.3">
      <c r="A44" s="34" t="s">
        <v>15</v>
      </c>
      <c r="B44" s="59" t="s">
        <v>29</v>
      </c>
      <c r="C44" s="71"/>
      <c r="D44" s="72" t="s">
        <v>30</v>
      </c>
      <c r="E44" s="72" t="str">
        <f>E39</f>
        <v>June 2015</v>
      </c>
      <c r="F44" s="72" t="str">
        <f>$F$3</f>
        <v>Target December 2015</v>
      </c>
      <c r="G44" s="52"/>
    </row>
    <row r="45" spans="1:7" ht="14.4" thickBot="1" x14ac:dyDescent="0.3">
      <c r="A45" s="65">
        <v>0.8</v>
      </c>
      <c r="B45" s="119" t="s">
        <v>53</v>
      </c>
      <c r="C45" s="41" t="s">
        <v>2</v>
      </c>
      <c r="D45" s="91">
        <v>0</v>
      </c>
      <c r="E45" s="91"/>
      <c r="F45" s="91"/>
      <c r="G45" s="57"/>
    </row>
    <row r="46" spans="1:7" ht="14.4" thickBot="1" x14ac:dyDescent="0.3">
      <c r="A46" s="63"/>
      <c r="B46" s="120"/>
      <c r="C46" s="28" t="s">
        <v>3</v>
      </c>
      <c r="D46" s="74"/>
      <c r="E46" s="93"/>
      <c r="F46" s="77"/>
      <c r="G46" s="55"/>
    </row>
    <row r="47" spans="1:7" ht="14.4" thickBot="1" x14ac:dyDescent="0.3">
      <c r="A47" s="63"/>
      <c r="B47" s="120"/>
      <c r="C47" s="124" t="s">
        <v>4</v>
      </c>
      <c r="D47" s="125"/>
      <c r="E47" s="125"/>
      <c r="F47" s="126"/>
      <c r="G47" s="56"/>
    </row>
    <row r="48" spans="1:7" ht="14.4" thickBot="1" x14ac:dyDescent="0.3">
      <c r="A48" s="62"/>
      <c r="B48" s="121"/>
      <c r="C48" s="108" t="s">
        <v>47</v>
      </c>
      <c r="D48" s="109"/>
      <c r="E48" s="109"/>
      <c r="F48" s="110"/>
      <c r="G48" s="32"/>
    </row>
    <row r="49" spans="1:7" ht="14.4" thickBot="1" x14ac:dyDescent="0.3">
      <c r="A49" s="122" t="s">
        <v>7</v>
      </c>
      <c r="B49" s="39" t="s">
        <v>8</v>
      </c>
      <c r="C49" s="86"/>
      <c r="D49" s="87" t="s">
        <v>9</v>
      </c>
      <c r="E49" s="87" t="s">
        <v>10</v>
      </c>
      <c r="F49" s="87" t="s">
        <v>11</v>
      </c>
      <c r="G49" s="52"/>
    </row>
    <row r="50" spans="1:7" ht="14.4" thickBot="1" x14ac:dyDescent="0.3">
      <c r="A50" s="123"/>
      <c r="B50" s="60">
        <v>23000000</v>
      </c>
      <c r="C50" s="61"/>
      <c r="D50" s="88"/>
      <c r="E50" s="88"/>
      <c r="F50" s="88"/>
      <c r="G50" s="57"/>
    </row>
    <row r="51" spans="1:7" ht="14.4" thickBot="1" x14ac:dyDescent="0.3">
      <c r="A51" s="122" t="s">
        <v>12</v>
      </c>
      <c r="B51" s="39" t="s">
        <v>13</v>
      </c>
      <c r="C51" s="89"/>
      <c r="D51" s="94"/>
      <c r="E51" s="95"/>
      <c r="F51" s="95"/>
      <c r="G51" s="55"/>
    </row>
    <row r="52" spans="1:7" ht="14.4" thickBot="1" x14ac:dyDescent="0.3">
      <c r="A52" s="123"/>
      <c r="B52" s="40"/>
      <c r="C52" s="89"/>
      <c r="D52" s="96"/>
      <c r="E52" s="97"/>
      <c r="F52" s="97"/>
      <c r="G52" s="56"/>
    </row>
    <row r="53" spans="1:7" ht="14.4" thickBot="1" x14ac:dyDescent="0.3">
      <c r="A53" s="32"/>
      <c r="B53" s="33"/>
      <c r="C53" s="78"/>
      <c r="D53" s="79"/>
      <c r="E53" s="79"/>
      <c r="F53" s="79"/>
      <c r="G53" s="32"/>
    </row>
    <row r="54" spans="1:7" customFormat="1" ht="14.4" thickBot="1" x14ac:dyDescent="0.3">
      <c r="A54" s="54" t="s">
        <v>27</v>
      </c>
      <c r="B54" s="36" t="s">
        <v>32</v>
      </c>
      <c r="C54" s="80"/>
      <c r="D54" s="81" t="s">
        <v>30</v>
      </c>
      <c r="E54" s="82" t="str">
        <f>E29</f>
        <v>June 2015</v>
      </c>
      <c r="F54" s="82" t="s">
        <v>31</v>
      </c>
      <c r="G54" s="37" t="s">
        <v>6</v>
      </c>
    </row>
    <row r="55" spans="1:7" customFormat="1" ht="14.4" thickBot="1" x14ac:dyDescent="0.3">
      <c r="A55" s="111" t="s">
        <v>39</v>
      </c>
      <c r="B55" s="117" t="s">
        <v>37</v>
      </c>
      <c r="C55" s="28" t="s">
        <v>2</v>
      </c>
      <c r="D55" s="91">
        <v>0</v>
      </c>
      <c r="E55" s="91"/>
      <c r="F55" s="91"/>
      <c r="G55" s="138"/>
    </row>
    <row r="56" spans="1:7" customFormat="1" ht="14.4" thickBot="1" x14ac:dyDescent="0.3">
      <c r="A56" s="112"/>
      <c r="B56" s="133"/>
      <c r="C56" s="45" t="s">
        <v>3</v>
      </c>
      <c r="D56" s="74"/>
      <c r="E56" s="98"/>
      <c r="F56" s="98"/>
      <c r="G56" s="139"/>
    </row>
    <row r="57" spans="1:7" customFormat="1" ht="14.4" thickBot="1" x14ac:dyDescent="0.3">
      <c r="A57" s="112"/>
      <c r="B57" s="133"/>
      <c r="C57" s="124" t="s">
        <v>4</v>
      </c>
      <c r="D57" s="125"/>
      <c r="E57" s="125"/>
      <c r="F57" s="126"/>
      <c r="G57" s="139"/>
    </row>
    <row r="58" spans="1:7" customFormat="1" ht="14.4" thickBot="1" x14ac:dyDescent="0.3">
      <c r="A58" s="112"/>
      <c r="B58" s="134"/>
      <c r="C58" s="108" t="s">
        <v>47</v>
      </c>
      <c r="D58" s="109"/>
      <c r="E58" s="109"/>
      <c r="F58" s="110"/>
      <c r="G58" s="139"/>
    </row>
    <row r="59" spans="1:7" ht="14.4" thickBot="1" x14ac:dyDescent="0.3">
      <c r="A59" s="34" t="s">
        <v>15</v>
      </c>
      <c r="B59" s="27" t="s">
        <v>20</v>
      </c>
      <c r="C59" s="71"/>
      <c r="D59" s="72" t="str">
        <f>D$3</f>
        <v>Baseline 2014</v>
      </c>
      <c r="E59" s="72" t="str">
        <f>E29</f>
        <v>June 2015</v>
      </c>
      <c r="F59" s="72" t="str">
        <f>F$3</f>
        <v>Target December 2015</v>
      </c>
      <c r="G59" s="139"/>
    </row>
    <row r="60" spans="1:7" ht="15.75" customHeight="1" thickBot="1" x14ac:dyDescent="0.3">
      <c r="A60" s="42">
        <v>0.2</v>
      </c>
      <c r="B60" s="111" t="s">
        <v>40</v>
      </c>
      <c r="C60" s="46" t="s">
        <v>2</v>
      </c>
      <c r="D60" s="99"/>
      <c r="E60" s="105"/>
      <c r="F60" s="105"/>
      <c r="G60" s="139"/>
    </row>
    <row r="61" spans="1:7" ht="14.4" thickBot="1" x14ac:dyDescent="0.3">
      <c r="A61" s="43"/>
      <c r="B61" s="112"/>
      <c r="C61" s="28" t="s">
        <v>3</v>
      </c>
      <c r="D61" s="74"/>
      <c r="E61" s="98"/>
      <c r="F61" s="98"/>
      <c r="G61" s="140"/>
    </row>
    <row r="62" spans="1:7" ht="14.4" thickBot="1" x14ac:dyDescent="0.3">
      <c r="A62" s="43"/>
      <c r="B62" s="112"/>
      <c r="C62" s="124" t="s">
        <v>4</v>
      </c>
      <c r="D62" s="125"/>
      <c r="E62" s="125"/>
      <c r="F62" s="125"/>
      <c r="G62" s="38" t="s">
        <v>16</v>
      </c>
    </row>
    <row r="63" spans="1:7" ht="14.4" thickBot="1" x14ac:dyDescent="0.3">
      <c r="A63" s="44"/>
      <c r="B63" s="113"/>
      <c r="C63" s="108" t="s">
        <v>47</v>
      </c>
      <c r="D63" s="109"/>
      <c r="E63" s="109"/>
      <c r="F63" s="110"/>
      <c r="G63" s="53"/>
    </row>
    <row r="64" spans="1:7" ht="14.4" thickBot="1" x14ac:dyDescent="0.3">
      <c r="A64" s="122" t="s">
        <v>7</v>
      </c>
      <c r="B64" s="39" t="s">
        <v>8</v>
      </c>
      <c r="C64" s="86"/>
      <c r="D64" s="87" t="s">
        <v>9</v>
      </c>
      <c r="E64" s="87" t="s">
        <v>10</v>
      </c>
      <c r="F64" s="87" t="s">
        <v>11</v>
      </c>
      <c r="G64" s="48"/>
    </row>
    <row r="65" spans="1:7" ht="14.4" thickBot="1" x14ac:dyDescent="0.3">
      <c r="A65" s="123"/>
      <c r="B65" s="60">
        <v>5000000</v>
      </c>
      <c r="C65" s="61"/>
      <c r="D65" s="88"/>
      <c r="E65" s="88"/>
      <c r="F65" s="88"/>
      <c r="G65" s="47"/>
    </row>
    <row r="66" spans="1:7" ht="14.4" thickBot="1" x14ac:dyDescent="0.3">
      <c r="A66" s="122" t="s">
        <v>12</v>
      </c>
      <c r="B66" s="39" t="s">
        <v>13</v>
      </c>
      <c r="C66" s="89"/>
      <c r="D66" s="94"/>
      <c r="E66" s="95"/>
      <c r="F66" s="95"/>
      <c r="G66" s="49"/>
    </row>
    <row r="67" spans="1:7" ht="14.4" thickBot="1" x14ac:dyDescent="0.3">
      <c r="A67" s="123"/>
      <c r="B67" s="102" t="s">
        <v>43</v>
      </c>
      <c r="C67" s="89"/>
      <c r="D67" s="96"/>
      <c r="E67" s="97"/>
      <c r="F67" s="97"/>
      <c r="G67" s="50"/>
    </row>
  </sheetData>
  <mergeCells count="47">
    <mergeCell ref="B2:G2"/>
    <mergeCell ref="G3:G12"/>
    <mergeCell ref="C38:F38"/>
    <mergeCell ref="C33:F33"/>
    <mergeCell ref="D26:G27"/>
    <mergeCell ref="B4:B7"/>
    <mergeCell ref="B9:B12"/>
    <mergeCell ref="B20:B23"/>
    <mergeCell ref="G15:G23"/>
    <mergeCell ref="G30:G43"/>
    <mergeCell ref="C23:F23"/>
    <mergeCell ref="C7:F7"/>
    <mergeCell ref="C18:F18"/>
    <mergeCell ref="G55:G61"/>
    <mergeCell ref="C62:F62"/>
    <mergeCell ref="A51:A52"/>
    <mergeCell ref="C43:F43"/>
    <mergeCell ref="C37:F37"/>
    <mergeCell ref="C42:F42"/>
    <mergeCell ref="C47:F47"/>
    <mergeCell ref="C48:F48"/>
    <mergeCell ref="C57:F57"/>
    <mergeCell ref="C58:F58"/>
    <mergeCell ref="A66:A67"/>
    <mergeCell ref="A64:A65"/>
    <mergeCell ref="A55:A58"/>
    <mergeCell ref="B55:B58"/>
    <mergeCell ref="B15:B18"/>
    <mergeCell ref="A24:A25"/>
    <mergeCell ref="A26:A27"/>
    <mergeCell ref="B30:B33"/>
    <mergeCell ref="J1:J3"/>
    <mergeCell ref="C63:F63"/>
    <mergeCell ref="A4:A12"/>
    <mergeCell ref="A30:A43"/>
    <mergeCell ref="B40:B43"/>
    <mergeCell ref="B35:B38"/>
    <mergeCell ref="A15:A23"/>
    <mergeCell ref="B45:B48"/>
    <mergeCell ref="A49:A50"/>
    <mergeCell ref="B60:B63"/>
    <mergeCell ref="C32:F32"/>
    <mergeCell ref="C6:F6"/>
    <mergeCell ref="C11:F11"/>
    <mergeCell ref="C17:F17"/>
    <mergeCell ref="C22:F22"/>
    <mergeCell ref="C12:F12"/>
  </mergeCells>
  <phoneticPr fontId="0" type="noConversion"/>
  <dataValidations count="1">
    <dataValidation type="list" allowBlank="1" showInputMessage="1" showErrorMessage="1" sqref="G63">
      <formula1>Risk_Rating</formula1>
    </dataValidation>
  </dataValidations>
  <pageMargins left="0.75" right="0.75" top="0.71" bottom="1" header="0.5" footer="0.5"/>
  <pageSetup paperSize="9" scale="36" fitToHeight="2" orientation="landscape" r:id="rId1"/>
  <headerFooter alignWithMargins="0">
    <oddFooter>&amp;LUpdated January 2011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19"/>
  <sheetViews>
    <sheetView workbookViewId="0">
      <selection activeCell="B4" sqref="B4:H8"/>
    </sheetView>
  </sheetViews>
  <sheetFormatPr defaultColWidth="9.109375" defaultRowHeight="13.2" x14ac:dyDescent="0.25"/>
  <cols>
    <col min="1" max="1" width="13.5546875" style="1" customWidth="1"/>
    <col min="2" max="2" width="3.6640625" style="1" customWidth="1"/>
    <col min="3" max="3" width="18.5546875" style="4" customWidth="1"/>
    <col min="4" max="4" width="18.6640625" style="4" customWidth="1"/>
    <col min="5" max="5" width="7" style="1" customWidth="1"/>
    <col min="6" max="6" width="20" style="1" customWidth="1"/>
    <col min="7" max="7" width="7.44140625" style="1" customWidth="1"/>
    <col min="8" max="8" width="20.33203125" style="1" customWidth="1"/>
    <col min="9" max="16384" width="9.109375" style="1"/>
  </cols>
  <sheetData>
    <row r="1" spans="1:8" x14ac:dyDescent="0.25">
      <c r="C1" s="2"/>
      <c r="D1" s="2"/>
      <c r="E1" s="3"/>
      <c r="F1" s="3"/>
      <c r="G1" s="3"/>
      <c r="H1" s="3"/>
    </row>
    <row r="2" spans="1:8" ht="15.6" x14ac:dyDescent="0.3">
      <c r="C2" s="159" t="str">
        <f>PROJECT_NAME</f>
        <v>World Food Programme (WFP) 2015</v>
      </c>
      <c r="D2" s="159"/>
      <c r="E2" s="159"/>
      <c r="F2" s="159"/>
      <c r="G2" s="159"/>
      <c r="H2" s="159"/>
    </row>
    <row r="4" spans="1:8" ht="27" customHeight="1" x14ac:dyDescent="0.25">
      <c r="B4" s="161" t="s">
        <v>23</v>
      </c>
      <c r="C4" s="161"/>
      <c r="D4" s="106" t="s">
        <v>55</v>
      </c>
      <c r="E4" s="16"/>
      <c r="F4" s="17" t="s">
        <v>5</v>
      </c>
      <c r="G4" s="16"/>
      <c r="H4" s="17" t="s">
        <v>1</v>
      </c>
    </row>
    <row r="5" spans="1:8" s="20" customFormat="1" ht="52.8" x14ac:dyDescent="0.25">
      <c r="B5" s="14">
        <v>1</v>
      </c>
      <c r="C5" s="14" t="str">
        <f>OUTPUT_1</f>
        <v>Syria - General Food Distribution and Supplementary Feeding</v>
      </c>
      <c r="D5" s="15">
        <f>IMPACT_WEIGHTING_OUTPUT_1</f>
        <v>0.8</v>
      </c>
      <c r="E5" s="19"/>
      <c r="F5" s="160" t="str">
        <f>OUTCOME</f>
        <v>Critical humanitarian needs alleviated amongst conflict affected persons</v>
      </c>
      <c r="G5" s="19"/>
      <c r="H5" s="160" t="str">
        <f>IMPACT</f>
        <v>Lives saved, suffering reduced, dignity maintained and resilience promoted</v>
      </c>
    </row>
    <row r="6" spans="1:8" s="20" customFormat="1" ht="39.6" x14ac:dyDescent="0.25">
      <c r="B6" s="14">
        <v>2</v>
      </c>
      <c r="C6" s="14" t="str">
        <f>OUTPUT_2</f>
        <v>Lebanon - Food Voucher and General Food Distribution</v>
      </c>
      <c r="D6" s="15">
        <f>IMPACT_WEIGHTING_2</f>
        <v>0.2</v>
      </c>
      <c r="E6" s="19"/>
      <c r="F6" s="160"/>
      <c r="G6" s="19"/>
      <c r="H6" s="160"/>
    </row>
    <row r="7" spans="1:8" s="19" customFormat="1" ht="12.75" hidden="1" customHeight="1" x14ac:dyDescent="0.25">
      <c r="A7" s="6"/>
      <c r="B7" s="23">
        <v>4</v>
      </c>
      <c r="C7" s="23" t="e">
        <f>OUTPUT_4</f>
        <v>#REF!</v>
      </c>
      <c r="D7" s="22" t="e">
        <f>IMPACT_WEIGHTING_4</f>
        <v>#REF!</v>
      </c>
      <c r="F7" s="160"/>
      <c r="H7" s="160"/>
    </row>
    <row r="8" spans="1:8" s="19" customFormat="1" ht="15" hidden="1" customHeight="1" x14ac:dyDescent="0.25">
      <c r="A8" s="6"/>
      <c r="B8" s="18">
        <v>5</v>
      </c>
      <c r="C8" s="18" t="e">
        <f>OUTPUT_5</f>
        <v>#REF!</v>
      </c>
      <c r="D8" s="21" t="e">
        <f>IMPACT_WEIGHTING_5</f>
        <v>#REF!</v>
      </c>
      <c r="F8" s="160"/>
      <c r="H8" s="160"/>
    </row>
    <row r="9" spans="1:8" s="5" customFormat="1" ht="40.5" customHeight="1" x14ac:dyDescent="0.25">
      <c r="A9" s="157"/>
      <c r="B9" s="12"/>
      <c r="C9" s="10"/>
      <c r="D9" s="64"/>
      <c r="E9" s="7"/>
      <c r="F9" s="8"/>
      <c r="G9" s="7"/>
      <c r="H9" s="9"/>
    </row>
    <row r="10" spans="1:8" s="5" customFormat="1" ht="13.5" customHeight="1" x14ac:dyDescent="0.25">
      <c r="A10" s="158"/>
      <c r="B10" s="13"/>
      <c r="C10" s="9"/>
      <c r="D10" s="9"/>
      <c r="F10" s="9"/>
      <c r="H10" s="156"/>
    </row>
    <row r="11" spans="1:8" s="5" customFormat="1" ht="97.5" customHeight="1" x14ac:dyDescent="0.25">
      <c r="A11" s="158"/>
      <c r="B11" s="13"/>
      <c r="C11" s="9"/>
      <c r="D11" s="9"/>
      <c r="F11" s="9"/>
      <c r="H11" s="156"/>
    </row>
    <row r="12" spans="1:8" s="5" customFormat="1" ht="165.75" customHeight="1" x14ac:dyDescent="0.25">
      <c r="C12" s="11"/>
      <c r="D12" s="11"/>
    </row>
    <row r="13" spans="1:8" s="5" customFormat="1" ht="13.5" customHeight="1" x14ac:dyDescent="0.25">
      <c r="C13" s="11"/>
      <c r="D13" s="11"/>
    </row>
    <row r="14" spans="1:8" s="5" customFormat="1" ht="13.5" customHeight="1" x14ac:dyDescent="0.25">
      <c r="C14" s="11"/>
      <c r="D14" s="11"/>
    </row>
    <row r="15" spans="1:8" s="5" customFormat="1" ht="89.25" customHeight="1" x14ac:dyDescent="0.25">
      <c r="C15" s="11"/>
      <c r="D15" s="11"/>
    </row>
    <row r="16" spans="1:8" s="5" customFormat="1" ht="13.5" customHeight="1" x14ac:dyDescent="0.25">
      <c r="C16" s="11"/>
      <c r="D16" s="11"/>
    </row>
    <row r="17" spans="3:4" s="5" customFormat="1" ht="13.5" customHeight="1" x14ac:dyDescent="0.25">
      <c r="C17" s="11"/>
      <c r="D17" s="11"/>
    </row>
    <row r="18" spans="3:4" s="5" customFormat="1" ht="102" customHeight="1" x14ac:dyDescent="0.25">
      <c r="C18" s="11"/>
      <c r="D18" s="11"/>
    </row>
    <row r="19" spans="3:4" s="5" customFormat="1" ht="13.5" customHeight="1" x14ac:dyDescent="0.25">
      <c r="C19" s="11"/>
      <c r="D19" s="11"/>
    </row>
  </sheetData>
  <mergeCells count="6">
    <mergeCell ref="H10:H11"/>
    <mergeCell ref="A9:A11"/>
    <mergeCell ref="C2:H2"/>
    <mergeCell ref="H5:H8"/>
    <mergeCell ref="F5:F8"/>
    <mergeCell ref="B4:C4"/>
  </mergeCells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6db5c79f-a05f-4940-870b-3d035b5165a5">Draft 1</Statu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247510E766244AA5AF16F45EEB25B4" ma:contentTypeVersion="" ma:contentTypeDescription="Create a new document." ma:contentTypeScope="" ma:versionID="ee8e165a82abf09ac35be6f397a9ea8b">
  <xsd:schema xmlns:xsd="http://www.w3.org/2001/XMLSchema" xmlns:xs="http://www.w3.org/2001/XMLSchema" xmlns:p="http://schemas.microsoft.com/office/2006/metadata/properties" xmlns:ns2="6db5c79f-a05f-4940-870b-3d035b5165a5" targetNamespace="http://schemas.microsoft.com/office/2006/metadata/properties" ma:root="true" ma:fieldsID="03a1eee0149a02cc887736fec3a3288d" ns2:_="">
    <xsd:import namespace="6db5c79f-a05f-4940-870b-3d035b5165a5"/>
    <xsd:element name="properties">
      <xsd:complexType>
        <xsd:sequence>
          <xsd:element name="documentManagement">
            <xsd:complexType>
              <xsd:all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b5c79f-a05f-4940-870b-3d035b5165a5" elementFormDefault="qualified">
    <xsd:import namespace="http://schemas.microsoft.com/office/2006/documentManagement/types"/>
    <xsd:import namespace="http://schemas.microsoft.com/office/infopath/2007/PartnerControls"/>
    <xsd:element name="Status" ma:index="8" nillable="true" ma:displayName="Status" ma:default="Draft 1" ma:description="Status of the document" ma:format="Dropdown" ma:internalName="Status">
      <xsd:simpleType>
        <xsd:restriction base="dms:Choice">
          <xsd:enumeration value="Draft 1"/>
          <xsd:enumeration value="Draft 2"/>
          <xsd:enumeration value="Final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A33F21-E6F4-4C60-8D78-A88F47C62873}">
  <ds:schemaRefs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  <ds:schemaRef ds:uri="6db5c79f-a05f-4940-870b-3d035b5165a5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DB9CD1C8-0CFE-4492-8C87-E6ADB31898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648B9F-7573-44C0-A800-E7CE4CC379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b5c79f-a05f-4940-870b-3d035b5165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ScaleCrop>false</ap:ScaleCrop>
  <ap:LinksUpToDate>false</ap:LinksUpToDate>
  <ap:HyperlinksChanged>false</ap:HyperlinksChanged>
  <ap:AppVersion>14.0300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/>
</file>