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showInkAnnotation="0" codeName="ThisWorkbook"/>
  <mc:AlternateContent xmlns:mc="http://schemas.openxmlformats.org/markup-compatibility/2006">
    <mc:Choice Requires="x15">
      <x15ac:absPath xmlns:x15ac="http://schemas.microsoft.com/office/spreadsheetml/2010/11/ac" url="https://dfid.sharepoint.com/sites/2020PFMARPCRs-Tajikistan/Shared Documents/General/PFM PCR 2021/"/>
    </mc:Choice>
  </mc:AlternateContent>
  <xr:revisionPtr revIDLastSave="55" documentId="13_ncr:1_{C0E8BEC3-550A-4EE9-8638-2CB0373E93E3}" xr6:coauthVersionLast="45" xr6:coauthVersionMax="46" xr10:uidLastSave="{6218F27A-A717-4B31-AC3A-4CA5990B7C3C}"/>
  <bookViews>
    <workbookView xWindow="-120" yWindow="-120" windowWidth="29040" windowHeight="15840" xr2:uid="{00000000-000D-0000-FFFF-FFFF00000000}"/>
  </bookViews>
  <sheets>
    <sheet name="Template" sheetId="1" r:id="rId1"/>
    <sheet name="Smart Guide" sheetId="2" r:id="rId2"/>
    <sheet name="CPIA" sheetId="3" r:id="rId3"/>
    <sheet name="Sheet1" sheetId="4" r:id="rId4"/>
    <sheet name="Sheet2" sheetId="5" state="hidden" r:id="rId5"/>
  </sheets>
  <definedNames>
    <definedName name="_xlnm.Print_Area" localSheetId="1">'Smart Guide'!$A$1:$C$119</definedName>
    <definedName name="Z_0FFEFA90_84E7_4232_A0B9_16BAE4C0FA60_.wvu.PrintArea" localSheetId="1" hidden="1">'Smart Guide'!$A$1:$C$119</definedName>
    <definedName name="Z_9AB552EF_5071_4F58_9C99_E8DBC711CEB7_.wvu.PrintArea" localSheetId="1" hidden="1">'Smart Guide'!$A$1:$C$119</definedName>
    <definedName name="Z_D650A79D_A54E_41F8_9DBA_515C7BC156E4_.wvu.PrintArea" localSheetId="1" hidden="1">'Smart Guide'!$A$1:$C$119</definedName>
  </definedNames>
  <calcPr calcId="191029"/>
  <customWorkbookViews>
    <customWorkbookView name="X - Personal View" guid="{0FFEFA90-84E7-4232-A0B9-16BAE4C0FA60}" mergeInterval="0" personalView="1" maximized="1" xWindow="-8" yWindow="-8" windowWidth="1040" windowHeight="784" activeSheetId="1"/>
    <customWorkbookView name="Mirza Jahani - Personal View" guid="{D650A79D-A54E-41F8-9DBA-515C7BC156E4}" mergeInterval="0" personalView="1" maximized="1" windowWidth="1350" windowHeight="491" activeSheetId="1"/>
    <customWorkbookView name="Ravshan Sobirzoda - Personal View" guid="{9AB552EF-5071-4F58-9C99-E8DBC711CEB7}" mergeInterval="0" personalView="1" maximized="1" xWindow="-8" yWindow="-8" windowWidth="2576" windowHeight="105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9" i="4" l="1"/>
  <c r="D9" i="4"/>
  <c r="D13" i="4" s="1"/>
  <c r="E9" i="4"/>
  <c r="F9" i="4"/>
  <c r="G9" i="4"/>
  <c r="H9" i="4"/>
  <c r="H13" i="4" s="1"/>
  <c r="F13" i="4"/>
  <c r="G17" i="4"/>
  <c r="B23" i="3"/>
  <c r="C23" i="3"/>
  <c r="D23" i="3"/>
  <c r="E23" i="3"/>
  <c r="F23" i="3"/>
  <c r="G23" i="3"/>
  <c r="H23" i="3"/>
  <c r="I23" i="3"/>
  <c r="J23" i="3"/>
  <c r="K23" i="3"/>
  <c r="L23" i="3"/>
  <c r="M23" i="3"/>
  <c r="B24" i="3"/>
  <c r="C24" i="3"/>
  <c r="D24" i="3"/>
  <c r="E24" i="3"/>
  <c r="F24" i="3"/>
  <c r="G24" i="3"/>
  <c r="H24" i="3"/>
  <c r="I24" i="3"/>
  <c r="J24" i="3"/>
  <c r="K24" i="3"/>
  <c r="L24" i="3"/>
  <c r="F48" i="1"/>
  <c r="H48" i="1" s="1"/>
  <c r="F69" i="1"/>
  <c r="H69" i="1"/>
  <c r="F90" i="1"/>
  <c r="H90" i="1" s="1"/>
  <c r="F110" i="1"/>
  <c r="H110" i="1"/>
  <c r="F131" i="1"/>
  <c r="H131" i="1" s="1"/>
</calcChain>
</file>

<file path=xl/comments1.xml><?xml version="1.0" encoding="utf-8"?>
<x:comments xmlns:mc="http://schemas.openxmlformats.org/markup-compatibility/2006" xmlns:xr="http://schemas.microsoft.com/office/spreadsheetml/2014/revision" xmlns:x="http://schemas.openxmlformats.org/spreadsheetml/2006/main" mc:Ignorable="xr">
  <x:authors>
    <x:author>Ravshan Sobirzoda</x:author>
    <x:author>Shuhrat Mirzoev</x:author>
    <x:author>tc={AE630EA0-EAD8-49B7-B39A-6BE804D37FAA}</x:author>
    <x:author>tc={F70AFA2F-DF79-40FC-A44D-D8D57C442E46}</x:author>
    <x:author>Rafkat Hasanov</x:author>
    <x:author>Azizakhon Kataeva</x:author>
  </x:authors>
  <x:commentList/>
</x:comments>
</file>

<file path=xl/sharedStrings.xml><?xml version="1.0" encoding="utf-8"?>
<sst xmlns="http://schemas.openxmlformats.org/spreadsheetml/2006/main" count="740" uniqueCount="464">
  <si>
    <t>LOGICAL FRAMEWORK - SUPPORT TO PUBLIC FINANCE MANAGEMENT IN TAJIKISTAN</t>
  </si>
  <si>
    <t>PROJECT TITLE</t>
  </si>
  <si>
    <t>Support to Public Finance Management (PFM) in Tajikistan</t>
  </si>
  <si>
    <t>IMPACT</t>
  </si>
  <si>
    <t>Impact Indicator 1</t>
  </si>
  <si>
    <t>Baseline (2015)</t>
  </si>
  <si>
    <t>Milestone 1 (31 March 2016)</t>
  </si>
  <si>
    <t>Milestone 2 (31 March 2017)</t>
  </si>
  <si>
    <t>Milestone 3 (31 March 2018)</t>
  </si>
  <si>
    <t>Target (31 March 2019)</t>
  </si>
  <si>
    <t>Target (March 2020)</t>
  </si>
  <si>
    <t>Target (March 2021)</t>
  </si>
  <si>
    <t>More effective and accountable delivery of public resources leading to the provision of more and better public services to Tajik citizens.</t>
  </si>
  <si>
    <t>CPIA Cluster A - Economic Management.                                CPIA Cluster D - Public Sector Management and Institutions.                                                                                                                          Primary sub-cluster CPIA sections of interest are: Q2 - fiscal policy; Q3 - debt policy; Q13 - quality of budgetary and financial management; Q15 - quality of public administration; and Q16 - transparency, accountability and corruption in the public sector.</t>
  </si>
  <si>
    <t>Planned</t>
  </si>
  <si>
    <t>CPIA Cluster A score: 3.3                                    CPIA Cluster D score: 2.9</t>
  </si>
  <si>
    <t>CPIA Cluster A score: 3.3.                                                CPIA Cluster D score: 3.0.</t>
  </si>
  <si>
    <t>CPIA Cluster A score: 3.4                                                CPIA Cluster D score: 3.1.</t>
  </si>
  <si>
    <t>CPIA Cluster A score: 3.5                                              CPIA Cluster D score: 3.2.</t>
  </si>
  <si>
    <t>CPIA Cluster A score: 3.6                                                CPIA Cluster D score: 3.3.</t>
  </si>
  <si>
    <t>CPIA Cluster A score: 3.7                                                  CPIA Cluster D score: 3.4</t>
  </si>
  <si>
    <t>CPIA Cluster A score: 3.8                                               CPIA Cluster D score: 3.5</t>
  </si>
  <si>
    <t>Achieved</t>
  </si>
  <si>
    <t>CPIA Cluster A score: 3.0                                             CPIA Cluster D score: 2.8</t>
  </si>
  <si>
    <t>CPIA Cluster A score: 3.0                                             CPIA Cluster D score: 2.9</t>
  </si>
  <si>
    <t>Source</t>
  </si>
  <si>
    <t>World Bank CPIA database (scoring is based on 1=low, 6=high). The economic management cluster (A) includes macroeconomic management, fiscal policy, and debt policy. The public sector management and institutions cluster (D) includes property rights and rule-based governance, quality of budgetary and financial management, efficiency of revenue mobilization, quality of public administration, and transparency, accountability, and corruption in the public sector.</t>
  </si>
  <si>
    <t>Impact Indicator 2</t>
  </si>
  <si>
    <t>Strengthened performance of core PFM processes measured by 13 aggregate PEFA scores (in line with the new 2015 PEFA methodology).</t>
  </si>
  <si>
    <t>TBC (PEFA assessment will be carried out in 2016, which will serve as the baseline). The current 2012 baseline is as follows: a) PI-1: A; b) PI-2: C+; c) PI-4: B; d) PI-6: B+; e) PI-9: C+; f) PI-18: B+; g) PI-21: D+; h) PI-22: D+; i) PI-28: C+; j) PI-29: D; k) PI-30: D.</t>
  </si>
  <si>
    <r>
      <t xml:space="preserve">PI-1: A                                                                                         PI-2: C+                                                                                        PI-4: B                                                                                    PI-6: B+                                                                              PI-9: C+                                                                                                             </t>
    </r>
    <r>
      <rPr>
        <sz val="9"/>
        <color indexed="60"/>
        <rFont val="Arial"/>
        <family val="2"/>
      </rPr>
      <t xml:space="preserve"> </t>
    </r>
    <r>
      <rPr>
        <sz val="9"/>
        <rFont val="Arial"/>
        <family val="2"/>
      </rPr>
      <t xml:space="preserve">                                               PI-18: B+                                                                                         PI-21: D+                                                                                    PI-22: D+                                                                    PI-28: C+                                                                                  PI-29: D+                                                                                     PI-30: D+                                      </t>
    </r>
  </si>
  <si>
    <t>N/A</t>
  </si>
  <si>
    <t xml:space="preserve">PI-1: A                                                                                        PI-2: C+                                                                      PI-4: B                                                                      PI-6: B+                                                                           PI-9: B                                                                                                                                                          PI-18: B+                                                                                PI-21: C                                                                                 PI-22: C                                                                                        PI-28: B                                                                                PI-29: C                                                                                     PI-30: C                                      </t>
  </si>
  <si>
    <t>NA</t>
  </si>
  <si>
    <t xml:space="preserve">PI-1: A                                                                                           PI-2: B+                                                                                           PI-4: B+                                                                                           PI-6: A                                                                             PI-9: A                                                                                                                                                       PI-18: A                                                                                               PI-21: B                                                                                            PI-22: B                                                                                PI-28: B+                                                                                       PI-29: B                                                                                    PI-30: B                                      </t>
  </si>
  <si>
    <t>PI-1: A
PI-2: D+
PI-22: C+
PI-5: A
PI-10: C
PI-23: C+
PI-26: C
PI-27: B+
PI-31: C+</t>
  </si>
  <si>
    <r>
      <t xml:space="preserve">PI-1: aggregate expenditure outturn compared to original approved budget; PI-2: composition of expenditure outturn compared to original approved budget; PI-4: classification of the budget (extent to which it is used and is consistent with international standards); PI-6: extent of reporting on extra-budgetary operations; PI-9: public access to key fiscal information; PI-18: legislative scrutiny of the annual budget law; PI-21: predictability in the availability of funds to support service delivery; PI-22: effectiveness of payroll controls; PI-28: quality and timeliness of annual financial reports; PI-29: Supreme Audit Institution independence and external audit of the government's annual financial reports; PI-30: legislative scrutiny of external audit reports.  </t>
    </r>
    <r>
      <rPr>
        <sz val="9"/>
        <color indexed="10"/>
        <rFont val="Arial"/>
        <family val="2"/>
      </rPr>
      <t>UPDATED source as per PEFA 2016: P-1: Aggregate expenditure outturn; P-2: Expenditure composition outturn; P-5: Budget documentation; P-10: Fiscal risk reporting; P-22: Expenditure arrears; P-23: Payroll controls; P-26: Internal audit; P-27: Financial data integrity; P-31: Legislative scrutiny of audit reports</t>
    </r>
    <r>
      <rPr>
        <sz val="9"/>
        <rFont val="Arial"/>
        <family val="2"/>
      </rPr>
      <t xml:space="preserve">
</t>
    </r>
  </si>
  <si>
    <t>Impact Indicator 3</t>
  </si>
  <si>
    <t>Improved transparency and accountability of the PFM sector measured by the aggregate Open Budget Index (OBI) score.</t>
  </si>
  <si>
    <t xml:space="preserve">OBI score: 25% </t>
  </si>
  <si>
    <t>OBI score: 30%</t>
  </si>
  <si>
    <t>OBI score: 45%</t>
  </si>
  <si>
    <t xml:space="preserve">OBI score: 30% </t>
  </si>
  <si>
    <t>Country-level Open Budget Survey carried out once every two years by the International Budget Partnership (IBP), a Washington-based not-for-profit organisation. OBI country scores range from 0% to 100%, and classify countries by weak performers (average score below 34%), moderate performers (average score between 34-66%) and strong performers (average score between 67-100%).</t>
  </si>
  <si>
    <t>OUTCOME</t>
  </si>
  <si>
    <t>Outcome Indicator 1</t>
  </si>
  <si>
    <t xml:space="preserve">Target (March 2020 </t>
  </si>
  <si>
    <t>Assumptions</t>
  </si>
  <si>
    <t>Increased effectiveness, efficiency and accountability of PFM processes and policy in Tajikistan, and a more transparent state budget that is responsive and accountable to citizens.</t>
  </si>
  <si>
    <r>
      <rPr>
        <u/>
        <sz val="9"/>
        <rFont val="Arial"/>
        <family val="2"/>
      </rPr>
      <t>Effectiveness</t>
    </r>
    <r>
      <rPr>
        <sz val="9"/>
        <rFont val="Arial"/>
        <family val="2"/>
      </rPr>
      <t xml:space="preserve"> of public expenditure measured by the ability of GoT to enforce fiscal discipline.</t>
    </r>
  </si>
  <si>
    <t>Less than 10% deviation between planned and executed budgets.</t>
  </si>
  <si>
    <t>Less than 9.5% deviation between planned and executed budgets</t>
  </si>
  <si>
    <t xml:space="preserve">Less than 9% deviation between planned and executed budgets </t>
  </si>
  <si>
    <t xml:space="preserve">Less than 8.5% deviation between planned and executed budgets </t>
  </si>
  <si>
    <t xml:space="preserve">Less than 8% deviation between planned and executed budgets </t>
  </si>
  <si>
    <t xml:space="preserve">Less than 7.5% deviation between planned and executed budgets </t>
  </si>
  <si>
    <t>7.8% deviation between planned and executed budgets</t>
  </si>
  <si>
    <t>7.6% deviation between planned and executed budgets</t>
  </si>
  <si>
    <t xml:space="preserve">9.8% deviation between planned and executed budgets </t>
  </si>
  <si>
    <t>19.5% deviation between planned and executed budgets</t>
  </si>
  <si>
    <t>10.1% deviation between planned and executed budgets</t>
  </si>
  <si>
    <t>9% deviation between planned and executed budgets</t>
  </si>
  <si>
    <t>1) Annual Law of the Republic of Tajikistan 'On the State Budget of the Republic of Tajikistan' (for 'planned budget' figures) and 2) Budget performance reports produced semi-annually and annually by Ministry of Finance.</t>
  </si>
  <si>
    <t>Outcome Indicator 2</t>
  </si>
  <si>
    <t>Milestone 4 (31 March 2019)</t>
  </si>
  <si>
    <t>Milestone 5 (31 March 2020)</t>
  </si>
  <si>
    <t>Target (31 March 2021)</t>
  </si>
  <si>
    <r>
      <rPr>
        <u/>
        <sz val="9"/>
        <rFont val="Arial"/>
        <family val="2"/>
      </rPr>
      <t>Efficiency</t>
    </r>
    <r>
      <rPr>
        <sz val="9"/>
        <rFont val="Arial"/>
        <family val="2"/>
      </rPr>
      <t xml:space="preserve"> of PFM processes measured by percent of public resources spent on social sectors (as a share of aggregate state budget).</t>
    </r>
  </si>
  <si>
    <t>Social sectors comprise 41.9% of the state budget and 14% of GDP.</t>
  </si>
  <si>
    <t>Social sectors comprise at least 42.2% of the FY'2016 budget and 13.9% of GDP.</t>
  </si>
  <si>
    <t>Social sectors comprise at least 45% of the FY'2017 budget and at least 14% of GDP.</t>
  </si>
  <si>
    <t>Social sectors comprise at least 48% of the FY'2018 budget and at least 14.5% of GDP.</t>
  </si>
  <si>
    <t>Social sectors comprise at least 50% of the FY'2019 budget and at least 15% of GDP.</t>
  </si>
  <si>
    <t>Social sectors comprise at least 52% of the FY'2020 budget and at least 15.3% of GDP.</t>
  </si>
  <si>
    <t>Social sectors comprise at least 55% of the FY'2021 budget and at least 15.5% of GDP.</t>
  </si>
  <si>
    <t>Social sectors comprise at least 45.8% of the FY'2017 budget and 15.4% of GDP.</t>
  </si>
  <si>
    <t>Social sectors comprise at least 42.8% of the FY'2018 budget and 15% of GDP.</t>
  </si>
  <si>
    <t>Projection for social sectors at least 50.4% of the FY'2019 budget and at least 15.4% of GDP.</t>
  </si>
  <si>
    <t>Budget performance reports produced semi-annually and annually by Ministry of Finance; Gross domestic product figures published annually by Ministry of Economic Development and Trade (MoEDT) and Agency for Statistics under the President (ASP).</t>
  </si>
  <si>
    <t>Outcome Indicator 3</t>
  </si>
  <si>
    <r>
      <rPr>
        <u/>
        <sz val="9"/>
        <rFont val="Arial"/>
        <family val="2"/>
      </rPr>
      <t>Accountability</t>
    </r>
    <r>
      <rPr>
        <sz val="9"/>
        <rFont val="Arial"/>
        <family val="2"/>
      </rPr>
      <t xml:space="preserve"> of public expenditures measured by the quality of financial reports and financial audits (extent of coverage and consistency with generally accepted international accounting principles).</t>
    </r>
  </si>
  <si>
    <t>Audits cover central government entities representing less than 10% of total expenditures.</t>
  </si>
  <si>
    <t>Audits cover central government entities representing less than 20% of total expenditures.</t>
  </si>
  <si>
    <t>Audits cover central government entities representing at least 30% of total expenditures.</t>
  </si>
  <si>
    <t>Audits cover central government entities representing at least 40% of total expenditures.</t>
  </si>
  <si>
    <t>Audits cover central government entities representing at least 50% of total expenditures.</t>
  </si>
  <si>
    <t>Audits cover central government entities representing at least 60% of total expenditures.</t>
  </si>
  <si>
    <t>Audits cover central government entities representing at least 70% of total expenditures.</t>
  </si>
  <si>
    <t>Audits covered central government entities representing less than 10% of total expenditures.</t>
  </si>
  <si>
    <t>Audits covered central government entities representing less than 18% of total expenditures.</t>
  </si>
  <si>
    <t>Audits covered central government entities representing less than 40% of total expenditures.</t>
  </si>
  <si>
    <t>Audits covered central government entities representing less than 50% of total expenditures.</t>
  </si>
  <si>
    <t>Audits covered central government entities representing less than 60% of total expenditures.</t>
  </si>
  <si>
    <t>World Bank's PFMMP-2 project reports and surveys. To be cross-checked with PEFA PI-28.</t>
  </si>
  <si>
    <t>Outcome Indicator 4</t>
  </si>
  <si>
    <r>
      <t xml:space="preserve">Level of </t>
    </r>
    <r>
      <rPr>
        <u/>
        <sz val="9"/>
        <rFont val="Arial"/>
        <family val="2"/>
      </rPr>
      <t>Parliamentary oversight</t>
    </r>
    <r>
      <rPr>
        <sz val="9"/>
        <rFont val="Arial"/>
        <family val="2"/>
      </rPr>
      <t xml:space="preserve"> of the public financial management system and budget processes.</t>
    </r>
  </si>
  <si>
    <t xml:space="preserve">OBS sub-score (strength of oversight of institutions ad legislature): 50.  
OBS sub-score (public engagement in the budget process at legislative stage): 0
</t>
  </si>
  <si>
    <t>Not Applicable</t>
  </si>
  <si>
    <t xml:space="preserve">OBS sub-score (strength of oversight of institutions and legislature):64. 
OBS sub-score (public engagement in the budget process at legislative stage): 34.
Percent of respondents who are satisfied with level of access and quality of available budget/financial materials: 
Baseline scores via national-wide survey
</t>
  </si>
  <si>
    <t xml:space="preserve">OBS sub-score (strength of oversight of institutions and legislature):64   
OBS sub-score (public engagement in the budget process at legislative stage): 42.
Percent of respondents who are satisfied with level of access and quality of available budget/financial materials: 10% increase against original score
</t>
  </si>
  <si>
    <t xml:space="preserve">OBS sub-score (strength of oversight of institutions and legislature): 67. 
OBS sub-score (public engagement in the budget process at legislative stage): 42.  
Percent of respondents who are satisfied with level of access and quality of available budget/financial materials: 30% increase against original score
</t>
  </si>
  <si>
    <t xml:space="preserve">OBS sub-score (strength of oversight of institutions and legislature): 72.
OBS sub-score (public engagement in the budget process at legislative stage): 50
Percent of respondents who are satisfied with level of access and quality of available budget/financial materials: 50% increase against original score
</t>
  </si>
  <si>
    <t xml:space="preserve">OBS sub-score (strength of oversight of institutions and legislature): 50  
OBS sub-score (public engagement in the budget process at legislative stage): 0
</t>
  </si>
  <si>
    <t xml:space="preserve">OBS sub-score (strength of oversight of institutions and legislature 64. 
OBS sub-score (public engagement in the budget process at legislative stage): 34. 
Satisfied respondents with quality: 6.9% 
access: 10.2%
</t>
  </si>
  <si>
    <t>OBS sub-score (strength of oversight of institutions and legislature):64  
Source: Self-assessment based on OBI 2017 methodology
OBS sub-score (public engagement in the budget process at legislative stage): 42.
Source: Self-assessment based on OBI 2017 methodology
Satisfied respondents with 
quality: 25%
access: 29%     
Source: Intermediate  Survey</t>
  </si>
  <si>
    <t>OBS sub-score (strength of oversight of institutions and legislature):64  
Source: Self-assessment based on OBI 2017 methodology
OBS sub-score (public engagement in the budget process at legislative stage): 42.
Source: Self-assessment based on OBI 2017 methodology
Satisfied respondents with 
quality: 17.5%
access: 13.2%     
Source: Intermediate  Survey</t>
  </si>
  <si>
    <t>OBS sub-score (strength of oversight of institutions and legislature):72  
Source: Self-assessment based on OBI 2017 methodology
OBS sub-score (public engagement in the budget process at legislative stage): 50.
Source: Self-assessment based on OBI 2017 methodology
The survey was not conducted in 2019 as agreed with DFID, since further results would not show the dynamics of increasing of access and quality percentages over the remaining shorter period.</t>
  </si>
  <si>
    <t>International Budget Partnership (OBI Tajikistan report); Implementation Status Reports (World Bank); Annual Reviews; quarterly progress reports; etc.</t>
  </si>
  <si>
    <t>Outcome Indicator 5</t>
  </si>
  <si>
    <r>
      <rPr>
        <u/>
        <sz val="9"/>
        <rFont val="Arial"/>
        <family val="2"/>
      </rPr>
      <t>Transparency</t>
    </r>
    <r>
      <rPr>
        <sz val="9"/>
        <rFont val="Arial"/>
        <family val="2"/>
      </rPr>
      <t xml:space="preserve"> of the public financial management system, demonstrated by an increase in public access to and use of financial and budget information.</t>
    </r>
  </si>
  <si>
    <t>Public does not have adequate access to better quality financial and budget information.</t>
  </si>
  <si>
    <t>Preliminary assumption is that 20% of respondents have more access to better quality financial and budget information.</t>
  </si>
  <si>
    <t>70% of respondents stated to have more access to better quality financial and budget information.</t>
  </si>
  <si>
    <t>A low-scale survey indicates that 60% of respondents (Dushanbe and Rudaky) stated to have more access to better quality financial and budget information.</t>
  </si>
  <si>
    <t>80% of respondents stated to have more access to better quality financial and budget information.</t>
  </si>
  <si>
    <t>71,2% of respondents stated to have more access to better quality financial and budget information.</t>
  </si>
  <si>
    <t>A low-scale survey indicates that 64,5% of respondents (Dushanbe and Rudaky) stated to have more access to better quality financial and budget information.</t>
  </si>
  <si>
    <t>A final survey indicates that 87% of respondents stated to have more access to better quality financial and budget information.</t>
  </si>
  <si>
    <t>RISK RATING: Moderate</t>
  </si>
  <si>
    <t>Representative nation-wide survey of Tajik nationals to be designed and carried out by Open Society Institute (OSI). Will be cross-checked with Open Budget Index (OBI), which is released every two years.</t>
  </si>
  <si>
    <t>INPUTS (£)</t>
  </si>
  <si>
    <t>DFID (£)</t>
  </si>
  <si>
    <t>Govt (£)</t>
  </si>
  <si>
    <t>Other (£)</t>
  </si>
  <si>
    <t>Total (£)</t>
  </si>
  <si>
    <t>DFID SHARE (%)</t>
  </si>
  <si>
    <t>INPUTS (HR)</t>
  </si>
  <si>
    <t>DFID (FTEs)</t>
  </si>
  <si>
    <t>Economic Adviser: 0.1                                                                                        Governance Adviser: 0.1                                                                     Programme Manager: 0.05</t>
  </si>
  <si>
    <t>OUTPUT 1</t>
  </si>
  <si>
    <t>Output Indicator 1.1</t>
  </si>
  <si>
    <t>Target (2021)</t>
  </si>
  <si>
    <t>Modernisation of the public financial management system to improve performance of core PFM processes.</t>
  </si>
  <si>
    <t>Installation and operationalisation of five additional functionalities (modules) of the Treasury Financial Modernisation and Information System (TFMIS).</t>
  </si>
  <si>
    <t>Additional functionalities (modules) do not exist and TFMIS is not upgraded.</t>
  </si>
  <si>
    <t xml:space="preserve">(a) Testing is complete for piloting of three additional modules (management of cash, assets, liabilities and bank accounts) and installation into TFMIS.                                      </t>
  </si>
  <si>
    <t>(a) New Treasury legislation enacted.; (b) the three supplementary modules (management of cash, assets and liabilities) are linked with TFMIS</t>
  </si>
  <si>
    <t xml:space="preserve">a) Done
b) Done
</t>
  </si>
  <si>
    <t xml:space="preserve">(a) Done
(b) Done 
(c) Done
</t>
  </si>
  <si>
    <t xml:space="preserve">Tender is in the process to select a company that will develop three additional TFMIS modules (management of cash, assets, liabilities and bank accounts). </t>
  </si>
  <si>
    <t xml:space="preserve">(a) New Treasury legislation enacted; (b) An agreement is signed with an international company to develop three supplementary modules (management of cash, assets and liabilities) are linked with TFMIS.  Currently, the company developped two modules (i.e. management of cash, and liabilities).  Third additional module on management of assets is being developped.  The contract will end at the end of August 2020. </t>
  </si>
  <si>
    <t>Implementation Status Reports (World Bank); Annual Reviews; quarterly progress reports; etc.</t>
  </si>
  <si>
    <t>Output Indicator 1.2</t>
  </si>
  <si>
    <t>Completion of Stage 2 (out of 3) of the phased application of International Public Sector Accounting Standards (IPSAS).</t>
  </si>
  <si>
    <t>Eight IPSAS standards approved and MoF adequately trained (from PFMMP 2009-15).</t>
  </si>
  <si>
    <t xml:space="preserve"> (a)Four additional IPSAS standards have been  approved 
(b) Ministry of Finance staff has been properly trained
</t>
  </si>
  <si>
    <t xml:space="preserve"> (a) technical manuals have been developed for 4 additional IPSAS standards 
(b) MoF staff has been properly trained
</t>
  </si>
  <si>
    <t xml:space="preserve"> (a) BOs adopt 4 additional ISPAS standards in addition to the 8 previously adopted IPSAS standards</t>
  </si>
  <si>
    <t>(a) Financial accountability is formed  in accordance with  the 8 previously approved  IPSAS standards</t>
  </si>
  <si>
    <t>(a) Financial accountability is formed  in accordance with  the 8 previously approved  IPSAS standards and with the consideration of 4 additional IPSAS standards</t>
  </si>
  <si>
    <t xml:space="preserve">(a) The action plan for the implementation of the third phase of ISPAS adaptation has been agreed </t>
  </si>
  <si>
    <t>a) Done</t>
  </si>
  <si>
    <t xml:space="preserve">a) Done </t>
  </si>
  <si>
    <t>a) Pending</t>
  </si>
  <si>
    <t xml:space="preserve">In the second phase of introduction of IPSAS standards (IPSAS 23, IPSAS 28, IPSAS 29, IPSAS 30). Financial reporting of the public sector is formed based on 8 approved TPSAS 12 and 17. With additional financial support from the WBG there is additional ectivitiy regarding inventory work  and development of relevant regulations, rules and other documents. </t>
  </si>
  <si>
    <t>IMPACT WEIGHTING (%): 30%</t>
  </si>
  <si>
    <t>Output Indicator 1.3</t>
  </si>
  <si>
    <t>Strengthening external audit system and improving performance of the Chamber of Accounts (CoA) under the President of the Republic of Tajikistan.</t>
  </si>
  <si>
    <t>Action plan for external audit reform and technical assistance to the CoA is discussed and agreed upon with the Government of Tajikistan.</t>
  </si>
  <si>
    <t xml:space="preserve">(a) Learning of external audit system and institutional reform requirements is complete via a study tour to the EU of officials from the CoA.                                                                                                     </t>
  </si>
  <si>
    <t xml:space="preserve">a) Five-year development plan is developed and approved by the CoA. </t>
  </si>
  <si>
    <t>Done. (This activity started in July 2016.)</t>
  </si>
  <si>
    <t>a) Methodologies in line with ISSAI have been developed. At present, these methodologies are being adjusted according to local legislation. Methodologies are being in the process of approval.
b) Methodologies in accordance with ISSAI are provided by an international company and are at the stage of approval.
c) In 2019, 6 pilot financial audits were conducted in accordance with the developed methodologies of ISSAI. In 2019, 1 performance audit was also conducted, but a final opinion on it has not yet been provided.</t>
  </si>
  <si>
    <t>Chamber of Accounts and PEFA assessment. Note: point (d) is measured by PEFA score PI-26iii.</t>
  </si>
  <si>
    <t>OUTPUT 2</t>
  </si>
  <si>
    <t>Output Indicator 2.1</t>
  </si>
  <si>
    <t>Strengthened public sector performance through support to the Executive Office of the President, improvements in SOEs' financial reporting practices, and rollout of a new automated performance appraisal system in the civil service.</t>
  </si>
  <si>
    <t>Enhancing government capacity in strategic planning and implementation of PFM and public administration (PA) reforms.</t>
  </si>
  <si>
    <t>A newly established Strategic Planning Department and IT Centre of the EOP have insufficient capacity to lead PFM and PA reforms. No e-services available. Recruitment and performance appraisal systems are not automated. Gaps between IFRS practices as designed and as practiced.</t>
  </si>
  <si>
    <t>(a) PFMMP2 project coordination committee is created and fully functioning.                                        (b) Action plan is discussed and agreed upon with the Government of Tajikistan.</t>
  </si>
  <si>
    <t xml:space="preserve">(a) Consultants are selected for providing technical support to the Executive Office of the President (EOP) for the elaboration of the e-government development plan (roadmap) </t>
  </si>
  <si>
    <t>(a) Electronic government (e-government) development roadmap is developed and approved by Government of Tajikistan.                                                         (b) Company selected for the provision of technical assistance to the Executive Office of the President (EOP).</t>
  </si>
  <si>
    <t xml:space="preserve">(a) A company selected for providing technical support to the ICT Centre under EOP for the establishment of the electronic inter-agency data exchange at the EOP and the set-up of the public services portal.  
(b) Methodology for strategic planning, including nine sectoral plan templates, is developed
</t>
  </si>
  <si>
    <t xml:space="preserve">Done. </t>
  </si>
  <si>
    <t>Done.</t>
  </si>
  <si>
    <t>(a) Pending
(a) Done (for Strategic Planning Department)</t>
  </si>
  <si>
    <t>(a) Done; (b) Done</t>
  </si>
  <si>
    <t>(a) An international company has been selected that automates the workflow and prepares hukumat.tj portal, and helps with other supporting modules.
b) Strategic planning methodology, including templates for 9 sectors were developed. Additionally, a draft new law on strategic planning was developed, agreed with the ministries and sent to the EoP.
c) In December 2019, the concept of the digital economy was adopted. The Law on Public Services is under consideration by the Parliament of the Republic of Tajikistan. The e-Government Roadmap has been developed and is expected to be adopted in March 2020. In addition, a review of the regulatory enactments in the field of e-government was prepared and recommendations were made on making  necessary changes.</t>
  </si>
  <si>
    <t>Output Indicator 2.2</t>
  </si>
  <si>
    <t>Enhancing government capacity in Human Resources management and implementation of a new automated and integrated performance appraisal system in the civil service.</t>
  </si>
  <si>
    <t>(a) Civil service registry is outdated and not properly linked to resource allocation. Performance appraisal and recruitment systems do not exist.                                                 (b) 4 months for reconciliation of personnel and payroll data.                                                     (c) Comprehensive HR management procedures do not exist.</t>
  </si>
  <si>
    <t>(a) Action plan is agreed upon with the Government of Tajikistan.                                           (b) Working group is created to implement legislative changes and develop a roadmap (concept) for the full roll-out of the new payroll and HR system.                                                           (c) Review of legislation is complete and recommendations for relevant legislative  changes are made by the working group.</t>
  </si>
  <si>
    <t xml:space="preserve">(а) The concept of the development  HR management and payroll systems is finalised. 
(b) The work group has identified indispensable amendments to the current legislation
</t>
  </si>
  <si>
    <t xml:space="preserve">(a) Learning of payroll &amp; HR  management systems requirements is completed through the study tour for the Civil Service Department (CSD) officials .
(b) Re-announcement of the tender  for the selection of local and international consultants for providing technical support to the CSD
</t>
  </si>
  <si>
    <t xml:space="preserve">(a) A company is selected to provide technical support  for the development and full adaptation of an adequate IT system for HR and payroll management.    </t>
  </si>
  <si>
    <t xml:space="preserve">(a) Legislative changes are enacted in line with amendments proposed by the working group.                                                                                                      </t>
  </si>
  <si>
    <t>Done (a, b and c). Civil service registry IT system is functioning but outdated. All government agencies validate input data with real data at quarterly intervals (currently, validation is done at 42%). New MoF staffing structure has been developed (Government Resolution 187).</t>
  </si>
  <si>
    <t xml:space="preserve">а) Done
б) Done
</t>
  </si>
  <si>
    <t xml:space="preserve">а) Done
б) Done 
</t>
  </si>
  <si>
    <t>(a) The result of the activities of subcomponent 4.3. on improving the legislation in the field of HRM was that by Decree of the President of the Republic of Tajikistan dated 19.07.2019, No. 1287, the Rules for assessing the performance of a public servant of the Republic of Tajikistan were adopted, as well as the Decree of the President of the Republic of Tajikistan dated July 22, 2019, No. 1328 was approved regarding the rules for the transfer (rotation) of senior personnel of the public sector. (b) Based on the tender results, a contract was signed with Softenji Ukraine LLC for the development, testing and implementation of the HRM Information System. At the moment, the company has developed the structures of all 9 modules, which are approved by the working group and the Director of the public service. Modules 1 and 2 are installed and accepted by the Working Group.</t>
  </si>
  <si>
    <t>IMPACT WEIGHTING (%): 20%</t>
  </si>
  <si>
    <t>Output Indicator 2.3</t>
  </si>
  <si>
    <t>Improving quality of financial information and statements produced by state-owned enterprises (SOEs) through the application of the International Financial Reporting Standards (IFRS) practices.</t>
  </si>
  <si>
    <t>No audited financial statements published by SOEs. No SOEs use IFRS properly.</t>
  </si>
  <si>
    <t>IFRS accounting policies, model Chart of Accounts, typical accounting manual is developed and ready for dissemination.</t>
  </si>
  <si>
    <t>Action plan is agreed upon with the Ministry of Finance and two pilot SOEs ar selected for the alignment of IFRS accounting policies.</t>
  </si>
  <si>
    <t>Company selected for the provision of technical assistance to adaptation of IFRS accounting policies with the IT systems and reporting of pilot SOEs.</t>
  </si>
  <si>
    <t xml:space="preserve">Essential recommendations for the IFRS-related amendments to the legislations are drafted </t>
  </si>
  <si>
    <t xml:space="preserve">a) Essential IFRS-related amendments to the legislation are approved and enacted 
(b) At least two audited financial reports of SOEs are published on governmental websites. 
</t>
  </si>
  <si>
    <t>(b) At least four audited financial reports of SOEs are published on governmental websites.</t>
  </si>
  <si>
    <t>Done. In total, 36 IFRS accounting standards were developed. Other items (Chart of Accounts and typical accounting manual) were initially developed in 2011. Few SOEs publish audited financial statements on their websites.</t>
  </si>
  <si>
    <t>OUTPUT 3</t>
  </si>
  <si>
    <t>Output Indicator 3.1</t>
  </si>
  <si>
    <t>Milestone (31 March 2019)</t>
  </si>
  <si>
    <t>Target (2020)</t>
  </si>
  <si>
    <t>Strengthened Parliamentary oversight of public financial management processes.</t>
  </si>
  <si>
    <t>Enhancing the capacity of the EFC members to strengthen budgetary oversight through provision of technical and advisory support to the EFC and other parliamentary committees.</t>
  </si>
  <si>
    <t>At minimum level.</t>
  </si>
  <si>
    <t>n/a</t>
  </si>
  <si>
    <t>(a) Development of a policy note containing recommendations to improve involvement of the Parliament in budget formulation process.                                                          (b) Number of training participants: 124, of which 90 men and 34 women; 32 Parliamentary staff and 92 non-Parliament (representatives of media, CSOs, etc.).                              (c) Number of formal committee hearings: 3 (and new procedures for conducting formal committee hearings approved).</t>
  </si>
  <si>
    <t>(a) Development of legal acts based on approved recommendations and submission for review by the Parliament or another government body (1).                                                                    (b) Number of training participants: 147, of which 105 men and 42 women; 51 Parliamentary staff and 96 non-Parliament (representatives of media, CSOs, etc.).                                                               (c) Number of formal committee hearings: 6 (and resolutions that include recommendations to the government issued).</t>
  </si>
  <si>
    <t>(a) Approval of legal acts by the Parliament or another government body (1).                                                                                                      (b) Number of training participants: 172, of which 120 men and 52 women; 72 Parliamentary staff and 100 non-Parliament (representatives of media, CSOs, etc.).                                                                                 (c) Number of formal committee hearings: 9 (and resolutions that include recommendations to the government issued).</t>
  </si>
  <si>
    <t>(a) Implementation of approved legal acts (1).                                                                                                      (b) Number of training participants: 192, of which 128 men and- 64 women; 80 Parliamentary staff and112  non-Parliament (representatives of media, CSOs, etc.).                                                                                 (c) Number of formal committee hearings: 12 (and resolutions that include recommendations to the government issued).</t>
  </si>
  <si>
    <t>Sustained commitment to and ownership of PFM processes within the Government of Tajikistan; Prevalence of sound policies for management of public finances by the Government of Tajikistan; Willingness of the Parliament and commitment of the Government to improve the budget process; Provision of access to the EFC Secretariat to all budget information; Timely submission of budget information to the EFC Secretariat.</t>
  </si>
  <si>
    <t>a) Done (Policy note developed)
b) Done (Total 132)
c) Done (3 committee hearings)</t>
  </si>
  <si>
    <t>a) Done (amended legal acts developed)
b) Done (Total 345)
c) Done (7 committee hearings)</t>
  </si>
  <si>
    <t>a) Done (amendments approved)
b) Done (Total 320)
c) Done (9 committee hearings)</t>
  </si>
  <si>
    <t xml:space="preserve">a) Done. The EFC adopted its decision on June 19, 2019 to hold the pre-budget hearings on a regular basis.
b) Done. The total number of trainees (840) for all four years exceeded the target. The share of women participating in training also increased.
c) Number of hearings in 2019 is 12. Since mid-2016, the EFC has agreed to hold hearings on new procedures, which is recorded in its minutes. All hearings in the committees that SPFM worked with resulted in decision-making, which was also reflected in the minutes of the committees. </t>
  </si>
  <si>
    <t>EFC Secretariat's annual and quarterly reports; EFC reports; Parliamentary records.</t>
  </si>
  <si>
    <t>Output Indicator 3.2</t>
  </si>
  <si>
    <t>Ensuring Parliamentary access to high-quality evidence based research and analysis for greater budgetary oversight.</t>
  </si>
  <si>
    <t>None.</t>
  </si>
  <si>
    <t>(a) Total number of round table participants (to discuss results of analytical studies commissioned by the programme): 33.                                                            (b) Recommendation made for findings of 3 analytical studies (commissioned by the programme) to be included in the EFC resolution and discussed by committees.                    (c) Development of recommendations by the EFC based on one type of audit (financial) carried out by the Chamber of Accounts. Inclusion of developed recommendations into resolution of the EFC.</t>
  </si>
  <si>
    <t>(a) Total number of round table participants (to discuss results of analytical studies commissioned by the programme): 47.                                                                           (b) Recommendation made for findings of 4 analytical studies (commissioned by the programme) to be included in the EFC resolution and discussed by committees.                                                             (c) Development of recommendations by the EFC based on one type of audit (financial) carried out by the Chamber of Accounts. Inclusion of developed recommendations into resolution of the EFC. Ensuring control of implementation of recommendations.</t>
  </si>
  <si>
    <t>(a) Total number of round table participants (to discuss results of analytical studies commissioned by the programme): 68.                                                                              (b) Recommendation made for findings of 5 analytical studies (commissioned by the programme) to be included in the EFC resolution and discussed by committees.                                                                (c) Development of recommendations by the EFC based on one type of audit (financial) carried out by the Chamber of Accounts. Inclusion of developed recommendations into resolution of the EFC. Ensuring control of implementation of recommendations.</t>
  </si>
  <si>
    <t>(a) Total number of round table participants (to discuss results of analytical studies commissioned by the programme): 78                                                                              (b) Recommendation made for findings of 5 analytical studies (commissioned by the programme) to be included in the EFC resolution and discussed by committees.                                                                (c) Development of recommendations by the EFC based on two types of audit carried out by the Chamber of Accounts. Inclusion of developed recommendations into resolution of the EFC. Ensuring control of implementation of recommendations.</t>
  </si>
  <si>
    <t>a) Done (Total 62)
b) Done (Total 3)
c) Done (paper on present state of reporting developed )</t>
  </si>
  <si>
    <t>a) Done (Total 197)
b) Done (Total 5)
c) Support in internal audit training</t>
  </si>
  <si>
    <t>a) Done (Total 138)
b) Done (Total 5)
c) Support in performance audit training</t>
  </si>
  <si>
    <t xml:space="preserve">a) Done. Actual number for four years is 621 while target  for four years is 226
b) Done. Recommendations of 14 analytical reports in 2019 were included in the EFC and other committees  resolutions
c) Done. The EFC, with the support of SPFM, provided the CoA with recommendations on conducting audits and  SPFM gave the EFC recommendations to pass on, on how to improve CoA reports and conclusions, such as of the CoA’s conclusions on the budget execution and draft budget 2020
</t>
  </si>
  <si>
    <t>Output Indicator 3.3</t>
  </si>
  <si>
    <t>Developing mechanisms for Parliamentary outreach and enhancing MP capacity for greater engagement in budgetary and economic matters.</t>
  </si>
  <si>
    <t>(a) Proportion of stakeholder users of manuals and publications on the budget process (developed by the programme) who are reportedly satisfied with their quality and relevance: TBC (score to be determined via survey).                                                                     (b) No. of field hearings facilitated: 1 (and new procedures approved).                                            (c) EFC Secretariat's website material is regularly updated and accessed (as demonstrated by 5% growth of Internet users accessing the website).</t>
  </si>
  <si>
    <t xml:space="preserve">(a) Proportion of stakeholder users of manuals and publications on the budget process (developed by the programme) who are reportedly satisfied with their quality and relevance:Score received via evaluation forms, but not lower than the Milestone 2 score                                                          (b) No. of field hearings facilitated: 2 (results of these hearings integrated into the resolutions of the EFC).                                                      (c) EFC Secretariat's website material is regularly updated and accessed (as demonstrated by 10% growth of Internet users accessing the website).
</t>
  </si>
  <si>
    <t xml:space="preserve">(a) Proportion of stakeholder users of manuals and publications on the budget process (developed by the programme) who are reportedly satisfied with their quality and relevance: Score received via evaluation forms, but not lower than the Milestone 3 score                                                    (b) No. of field hearings facilitated: 3  (results of these hearings integrated into the resolutions of the EFC).                                                           (c) EFC Secretariat's website material is regularly updated and accessed (as demonstrated by 15% growth of Internet users accessing the website). 
</t>
  </si>
  <si>
    <r>
      <rPr>
        <sz val="11"/>
        <rFont val="Arial"/>
        <family val="2"/>
      </rPr>
      <t xml:space="preserve">(a) Proportion of stakeholder users of manuals and publications on the budget process (developed by the programme) who are reportedly satisfied with their quality and relevance: Score received via evaluation forms, but not lower than the Milestone 4 score </t>
    </r>
    <r>
      <rPr>
        <strike/>
        <sz val="11"/>
        <rFont val="Arial"/>
        <family val="2"/>
      </rPr>
      <t>(30% increase to original score)</t>
    </r>
    <r>
      <rPr>
        <sz val="11"/>
        <rFont val="Arial"/>
        <family val="2"/>
      </rPr>
      <t xml:space="preserve">.                                                     (b) No. of field hearings facilitated: 4  (results of these hearings integrated into the resolutions of the EFC).                                                           (c) EFC Secretariat's website material is regularly updated and accessed (as demonstrated by 20% growth of Internet users accessing the website).
</t>
    </r>
  </si>
  <si>
    <t>a) Done (70.4% satisfied - baseline)
b) Done (Total 1)
c) Done (Total 2000 visitors )</t>
  </si>
  <si>
    <t>a) Done (78% - increased by 10.8% to M2 score)
b) Done (Total 2)
c) Done (increased by 16% )</t>
  </si>
  <si>
    <t>a) Done (86.9% - increased by 11.4% to M3 score)
b) Done (Total 3)
c) Done (increased by 55.8% )</t>
  </si>
  <si>
    <t>a) Done. By the end of 2019 increase in number of stakeholders satisfied - 30.2%
b) Done. Number of field hearings – 5 in 2019 and results of hearings included into the resolutions of the EFC
c) Done. The average percentage increase of visits based on the counter for 2017-2019 was 32.3%, which is significantly higher than the planned target.</t>
  </si>
  <si>
    <t>OUTPUT 4</t>
  </si>
  <si>
    <t>Output Indicator 4.1</t>
  </si>
  <si>
    <t>Target (31 March 2020)</t>
  </si>
  <si>
    <t xml:space="preserve">Increased public demand for budgetary accountability and citizens' engagement in improved public services.
</t>
  </si>
  <si>
    <t>Developing CSOs capacity in public financial management and monitoring of budget processes. (The pilot sectors are mining, energy, health and education.)</t>
  </si>
  <si>
    <t>(a) To be determined on the basis of the perceptions survey (planned in Mar'16).                                                      (b) OGP score is 0 (on budget transparency) and 1.47 (on engagement).
(c) Capacity building assesment of CSOs.</t>
  </si>
  <si>
    <t xml:space="preserve">(a) Pre-validation research/scoping is carried out to prepare for EITI validation.                                                  
(b) Recomendations on the subsoil legislation which meet EITI requirements are prepared by the Multi-Stakeholder Experts' Group (MSG).                                               
(c) Corporate social responsibility training is provided for the MSG. As a result, Multi-Stakeholder Experts' Group (MSG) is more active and engaged in the EITI process. 
(measured by two reports produced by TFD Coalition Members in support of the EITI MSG).                                                              
</t>
  </si>
  <si>
    <t>(a) A Baseline survey of budget perception and transparancy is conducted in 20 target areas. 
(b) 10 training sessions held in the target areas and representatives of 50 CSOs are trained on the budget process.     
(c) At least 20 (out of 50) CSOs reporting better knowledge of PFM issues.      
(d) Multi-Stakeholder Experts' Group  recomendations for meeting EITI Standard are delivered to the GoT (measured by written recommendations in a report).                                 
(e) The draft subsoil legislation is developed which meets EITI standard subject to approval by the MSG.                                      
(f) A Beneficial Ownership survey is developed</t>
  </si>
  <si>
    <t xml:space="preserve">(a) An intermediate survey of budget perception and transparency is conducted in Dushanbe and Rudaki district
(b) Hands-on mentoring is delivered to representatives of 25 trained CSOs; As a result, CSOs implement their action capacity-building plans.                                                                                               (c) 10 budget hearings and 5 budget workshops carried out in the target rayons based on the guidelines designed (and at least 5 recommendations are proposed to the authorities for budget input).              
(d) At least 5 policy recommendations made on budget processes from project supported CSOs.                                                                 
(e) At least 5 citizens’ proposals approved on public resource allocation and the overall budget process.                                                                  
(f) Corporate social responsibility training and planning is conducted for the MSG. As a result, at least 5 recommendations for meeting EITI Standard are proposed by the MSG to the GoT.
(g) at least 3 outreach compaigns are conducted, reporting is improved from mining companies (measured by the qulity of data provided to the second national EITI report).                                                       
(h) Study tour on OLB experience is conducted
(i) OLB training for low-score regions is conducted
(j) 2 sectoral trainings are conducted for at least 30 participants
(k) public hearings on beneficial ownership are conducted for MSHG
(l) 2 grants for EITI Council members to meet EITI validators' recommendations are provided </t>
  </si>
  <si>
    <t>(a) A final survey of budget perception and transparency is conducted in 20 target areas.
(b) Open Local Budget Survey (OLBS) is carried out in 20 urban and rural areas to assess budget openness issues at the local government level.  
(c) Mid-year budget review and its vizualised version are developed and presented to the Ministry of Finance for approval. 
(d) Citizens budget is used by the MoF (available on the official MoF website). 
(e) Hands-on mentoring is delivered to trained CSOs to effectively implement their action plans.                                                     
(f) 10 budget hearings conducted in the target rayons and at least 5 recommendations are proposed to the authorities for budget input; at least 5 policy recommendations are made on budget processes by project supported CSOs.                                                                                                 
(g) At least 5 citizens’ proposals are taken on board by the government with respect to public resource allocation and overall budget process.                                                                        
(h) At least 5 recommendations for meeting EITI Standard are proposed by the MSG/ EITI Council and followed by the government.
(i) guidance for parliamentary monitoring is developed</t>
  </si>
  <si>
    <t xml:space="preserve">(a) at least 10 budget hearings were conducted in the target rayons and at least 5 recommendations were proposed to the authorities for budget input; at least 5 policy recommendations were made on budget processes;
(b) at least 8 grants were implemented by the project-trained CSOs 
(c) Open Local Budget Survey (OLBS) was carried out in 20 urban and rural areas to assess budget openness issues at the local government level  
(d) Resource Governance Index was carried out
(e) Methodology for semi-annual/annual budget implementation review is developed
(f) Citizens Budget methodology improved
(g) A two-day follow-up workshop on recommendations produced under OLBS conducted </t>
  </si>
  <si>
    <t>New amendments in Law on non-governmental organisations (NGOs) requiring them to report on any receipts or financial disbursements, including from international NGOs. This also includes monthly disbursements from their home office. Reports may be required monthly, quarterly and annually. Local sub-grantees of INGOs will also need to register the sub-grant. In this case the link should be fostered between DFID's grant recipients (government, Parliament, CSOs) to avoid negative consequences for the project. Government pressure on journalists and civil society activists is steadily increasing, leading to censored views and poor (often one-sided) quality of analytical publications. In such circumstances, performance of this component may suffer. The progres on adopting the law on public services and law on subsoil is subject to approval from the Parliament.</t>
  </si>
  <si>
    <t>a) done
b) done
c) done</t>
  </si>
  <si>
    <t>a) done
b) done
c) done
d) done
e) done
f) done</t>
  </si>
  <si>
    <t>a) done
b) done
c) done
d) done
e) done
f) done
g) done
h) done
i) done
j) done
k) done
l) done</t>
  </si>
  <si>
    <t>a) done
b) done
c) done
d) done
e) done
f) done
g) done
h) done
i) done</t>
  </si>
  <si>
    <t>Citizens' perceptions survey; OGP index; Training and implementation progress reports.</t>
  </si>
  <si>
    <t>Output Indicator 4.2</t>
  </si>
  <si>
    <t xml:space="preserve">Strengthening accountability in public service delivery, demonstrated by improved public access to and media coverage of financial and budget information.
</t>
  </si>
  <si>
    <t>(a) No in-country media trainings on public financial management and economic issues, and multimedia.
(b) EIU Democracy Index for Civil Liberties, which measures citizens' engagement (in policymacking and governance) in Tajikistan, was 1.18 in 2015.                      
(c) Limited number of good quality analytical narratives and publications on budget/economy/finances in local media.
(d) an open platform for journalists (press club) is created</t>
  </si>
  <si>
    <t>(a) 40 media, government and CSO representatives trained in multimedia and data journalism for fiscal and budget related issues.                                                       
(b) At least 30% of focus group participants show an increase in budgetary and financial literacy.                                                                                    (c) 10 relevant publications and analytical articles published in local media outlets covering fiscal/economic and financial issues.
(d) at least 1 press club is conducted</t>
  </si>
  <si>
    <t>(a) 45 media, government and CSO representatives trained in convergent/ investigative journalism and finance content production; 4 multimedia data-driven investigation reports published using publicly accessible financial data.                                     (b) At least 50% of focus group participants show an increase in budgetary and financial literacy.                                                                        (c) 10 relevant investigative reports and analytical articles published in local media and cover fiscal, economic and financial issues/themes/topics.                                   
(d) at least 2 press clubs are conducted</t>
  </si>
  <si>
    <t>(a) 55 media, government and CSO representatives trained in sector specific data journalism.                                                                                                                 (b) At least 70% of focus group participants show an increase in budgetary and financial literacy.                                                                                 (c) 10 relevant investigative reports and analytical articles published in local media covering fiscal/economic and financial issues.                                                                     
(d) 8 data-driven research stories produced with respect to budgetary decisions made in four different sectors.                                                               (e) 4 fellows produce in-depth reports by participating in national or regional investigative projects on fiscal issues.                                             (f) Local School of Data established, including data journalism data resource website.                                                                                     (g) 5 talk-shows on budgetary and fiscal topics produced and broadcasted.
(h) at least 3 press clubs are conducted</t>
  </si>
  <si>
    <t>(a) 20 media, government and CSO representatives trained in investigative journalism on anti-corruption and transparency issues.                                                                                                                                              (b) At least 80% of focus group participants show an increase in budgetary and financial literacy.                                                                                     (c) 10 relevant investigative reports and analytical articles published in local media covering fiscal, economic and financial issues/themes/topics.  
(d) 8 public service announcements are produced and broadcasted to make the budget process more accessible to citizens.
(e) 8 talk-shows on budgetary and fiscal topics produced and broadcasted in local media (i.e. local TV and radio channels).                                                                           (f) 4 data-driven stories produced with respect to budgeting decisions made in four different sectors.
(g) at least 5 press clubs are conducted</t>
  </si>
  <si>
    <t xml:space="preserve">(a) at least 4 quarterly press clubs are conducted
(b) at least 5 data-journalism trainings for the new cohort of journalists are conducted 
(c) Monitoring of media content is conducted
(d) A press-club covering recently finalized Resource Governance Index condcuted  
</t>
  </si>
  <si>
    <t>a) done
b) done
c) done
d) done</t>
  </si>
  <si>
    <t>a) done
b) done
c) done
d) done
e) done
f) done
g) done
h) done</t>
  </si>
  <si>
    <t>a) done
b) done
c) done
d) done
e) done (So far, 24 talk-shows on budgetary and fiscal topics have been produced and broadcasted in local media (i.e. local TV and radio channels). Seven more are expected to be broadcasted by the end of March)
f) done
g) pending (So far, 4 press clubs have been conducted. The last one will be held by the end of March)</t>
  </si>
  <si>
    <t>Citizens' perceptions survey; EIU Democracy Index for Civil Liberties; School of Data statistics; Training and implementation progress reports.</t>
  </si>
  <si>
    <t>IMPACT WEIGHTING (%): 25%</t>
  </si>
  <si>
    <t>Output Indicator 4.3</t>
  </si>
  <si>
    <t>Increased capacity of independent analytical research and more engaged academic community in Fiscal Policy</t>
  </si>
  <si>
    <t xml:space="preserve">(a) Marginal academic/public discussion on public finance management issues exists in Tajikistan.                       
(b) Local academic institutions do not offer extracurricular courses/ trainings on economic topics such as budgeting and finance
(c) the concept of open lectures on fiscal policy and economic issues is developed. </t>
  </si>
  <si>
    <t xml:space="preserve">(a) 4 trainings conducted for at least 20 independent scholars (CSOs and academic community).     
</t>
  </si>
  <si>
    <t xml:space="preserve">(a) 4 trainings conducted for at least 20 additional independent scholars (CSOs and academic community).                                                                            (b) at least 30 open lectures on fiscal policy and economic issues are conducted.                                                                                 </t>
  </si>
  <si>
    <t>(a) 4 trainings conducted for at least 20 additional independent scholars (CSOs and academic community).                                                                  (b) at least 40 open lectures on fiscal policy and economic issues are conducted. 
(c)  Independent research findings on fiscal policy and economic issues - including at least 10 new articles/papers on public finance - presented and discussed at the first national conference.  
(d) The first issue of the conference papers on Fiscal Policy published and distributed in hard copy to academic institutions and government agencies.                                                                    
(e)  Independent research findings on fiscal policy and economic issues - including at least 10 new articles/papers on public finance - presented and discussed at the first national conference.
(f) The second issue of the conference papers on Fiscal Policy published and distributed in hard copy to academic institutions and government agencies.                                                                
(g) At least 1 research finding of Fiscal Policy Fellows is identified and presented to the Government of Tajikistan.</t>
  </si>
  <si>
    <t>(a) 4 trainings conducted for at least 20  additional independent scholars (CSOs and academic community).                                               (b) at least 60 open lectures on fiscal policy and economic issues are conducted.                               
(c) Independent research findings on fiscal policy and economic issues - including at least 10 new articles/papers on public finance - presented and discussed at the third national conference.                                    
(d) The third issue of the conference papers on Fiscal Policy published and distributed in hard copy to academic institutions and government agencies. 
(e) Independent research findings on fiscal policy and economic issues - including at least 10 new articles/papers on public finance - presented and discussed at the fourth national conference.                                    
(f) The fourth issue of the conference papers on Fiscal Policy published and distributed in hard copy to academic institutions and government agencies.                                                         (g) At least 5 research findings of Fiscal Policy Fellows are identified and presented to the Government of Tajikistan.                                                                                           (h) Training modules are translated into Tajik language and shared with local academic institutions (e.g. universities).</t>
  </si>
  <si>
    <t>(a) at least 10 fellowships to cover analytical topics in PFM/ budgeting are provided. 
(b) at least 10 open lectures are conducted. 
(c) Final annual analytical conferences is conducted with at least 8 artilces of young researchers presented and published. 
(d) Two workshops on published training modules  conducted</t>
  </si>
  <si>
    <t>a) done</t>
  </si>
  <si>
    <t>a) done
b) done</t>
  </si>
  <si>
    <t>a) done
b) done
c) done
d) done
e) done
f) done
g) done</t>
  </si>
  <si>
    <t>a) done
b) pending (So far, 50 open lectures have been conducted. 10 more are expected to be held by the end of March 2019)
c) done
d) done
e) pending (It is expected to be achieved by the end of March)
f) pending (It is expected to be achieved by the end of March)
g) done
h) pending (It is expected to be achieved by the end of March)</t>
  </si>
  <si>
    <t>RISK RATING: High</t>
  </si>
  <si>
    <t>Citizens' perceptions survey; Training and implementation progress reports.</t>
  </si>
  <si>
    <t>Smart Guide</t>
  </si>
  <si>
    <t xml:space="preserve">Teams should use the guide below to complete the logframe template. </t>
  </si>
  <si>
    <t>A meaningful, easily understood (plain English) Project Title.</t>
  </si>
  <si>
    <t>Long term goal to which the project will contribute towards achieving. When drafting the impact statement, consider how your project fits with other efforts from DFID and partners to achieve the impact, ie is your project nested within a broader undertaking?</t>
  </si>
  <si>
    <t xml:space="preserve">The outcome of your project identifies what will change, who will benefit and how it will contribute to reducing poverty, including contributions to the Millenium Development Goals (MDGs) or Climate Change. </t>
  </si>
  <si>
    <t xml:space="preserve">An assessment of whether your project achieved the Outcome will be included in the Project Completion Review (PCR). Ongoing monitoring of progress against outcome milestones should still take place as an assessment of whether you expect to achieve the Outcome by the end of the programme will be included in Annual Reviews. </t>
  </si>
  <si>
    <t>OUTPUTS</t>
  </si>
  <si>
    <t>Outputs are the specific, direct deliverables of your project.  These will provide the conditions necessary to achieve the Outcome. The logic of the chain from Output to Outcome therefore needs to be clear.</t>
  </si>
  <si>
    <t>Progress against Output milestones and results achieved will be assessed and scored during Annual Reviews and the Project Completion Review.</t>
  </si>
  <si>
    <t>IMPACT WEIGHTING</t>
  </si>
  <si>
    <t xml:space="preserve">Once you have defined your Outputs, assign a percentage for the contribution each is likely to make towards the achievement of the overall Outcome.   </t>
  </si>
  <si>
    <t xml:space="preserve">The impact weights of all the Outputs will total 100% and each are rounded to the nearest 5%. </t>
  </si>
  <si>
    <t>Impact weightings for Outputs are intended to:</t>
  </si>
  <si>
    <t>l</t>
  </si>
  <si>
    <t>Promote a more considered approach to the choice of Outputs at project design stage; and</t>
  </si>
  <si>
    <t>Provide a clearer link to how Output performance relates to project Outcome performance.</t>
  </si>
  <si>
    <t>INPUTS</t>
  </si>
  <si>
    <t>Clarification of inputs is a key part of results-chain thinking. Inputs are specified at the country-level in country operational plans and the project information contained in logframes should feed up into these.</t>
  </si>
  <si>
    <t>The input-level boxes show the amount of money provided by DFID and any partners (£) including, where relevant, the government’s own contribution. This only relates to monetary (not in kind) contributions. At Outcome level this is equal to the sum of Inputs for all Outputs.  The DFID share at Outcome Level is a simple, pro rata calculation of DFID’s contribution in monetary terms for all outputs.</t>
  </si>
  <si>
    <t>Information should also be provided for the total number of Annual DFID Full-Time Equivalents (FTEs) allocated to this project, based on the time individual staff members will spend on the project. It is understood that this may change through the project cycle, and is intended as a management tool.</t>
  </si>
  <si>
    <t>INDICATORS</t>
  </si>
  <si>
    <r>
      <t xml:space="preserve">Indicators are performance measures, which tell us </t>
    </r>
    <r>
      <rPr>
        <u/>
        <sz val="9.5"/>
        <color indexed="8"/>
        <rFont val="Arial"/>
        <family val="2"/>
      </rPr>
      <t>what will be measured</t>
    </r>
    <r>
      <rPr>
        <sz val="9.5"/>
        <color indexed="8"/>
        <rFont val="Arial"/>
        <family val="2"/>
      </rPr>
      <t xml:space="preserve"> </t>
    </r>
    <r>
      <rPr>
        <b/>
        <sz val="9.5"/>
        <color indexed="8"/>
        <rFont val="Arial"/>
        <family val="2"/>
      </rPr>
      <t>not</t>
    </r>
    <r>
      <rPr>
        <sz val="9.5"/>
        <color indexed="8"/>
        <rFont val="Arial"/>
        <family val="2"/>
      </rPr>
      <t xml:space="preserve"> what is to be achieved.  Avoid including elements of the baseline or target. </t>
    </r>
  </si>
  <si>
    <t>What makes a good indicator?</t>
  </si>
  <si>
    <r>
      <rPr>
        <b/>
        <sz val="10"/>
        <color indexed="8"/>
        <rFont val="Arial"/>
        <family val="2"/>
      </rPr>
      <t>Specific</t>
    </r>
    <r>
      <rPr>
        <sz val="10"/>
        <color indexed="8"/>
        <rFont val="Arial"/>
        <family val="2"/>
      </rPr>
      <t xml:space="preserve"> – what will be measured? And how?</t>
    </r>
  </si>
  <si>
    <r>
      <rPr>
        <b/>
        <sz val="10"/>
        <color indexed="8"/>
        <rFont val="Arial"/>
        <family val="2"/>
      </rPr>
      <t xml:space="preserve">Measurable - </t>
    </r>
    <r>
      <rPr>
        <sz val="10"/>
        <color indexed="8"/>
        <rFont val="Arial"/>
        <family val="2"/>
      </rPr>
      <t xml:space="preserve">data can be collected </t>
    </r>
  </si>
  <si>
    <r>
      <rPr>
        <b/>
        <sz val="10"/>
        <color indexed="8"/>
        <rFont val="Arial"/>
        <family val="2"/>
      </rPr>
      <t>Relevant</t>
    </r>
    <r>
      <rPr>
        <sz val="10"/>
        <color indexed="8"/>
        <rFont val="Arial"/>
        <family val="2"/>
      </rPr>
      <t xml:space="preserve">  - to the results chain</t>
    </r>
  </si>
  <si>
    <r>
      <rPr>
        <b/>
        <sz val="10"/>
        <color indexed="8"/>
        <rFont val="Arial"/>
        <family val="2"/>
      </rPr>
      <t>Useful</t>
    </r>
    <r>
      <rPr>
        <sz val="10"/>
        <color indexed="8"/>
        <rFont val="Arial"/>
        <family val="2"/>
      </rPr>
      <t xml:space="preserve"> – for management decision making</t>
    </r>
  </si>
  <si>
    <t>Does not include any element of the target</t>
  </si>
  <si>
    <r>
      <rPr>
        <sz val="10"/>
        <color indexed="8"/>
        <rFont val="Arial"/>
        <family val="2"/>
      </rPr>
      <t xml:space="preserve">Can be </t>
    </r>
    <r>
      <rPr>
        <b/>
        <sz val="10"/>
        <color indexed="8"/>
        <rFont val="Arial"/>
        <family val="2"/>
      </rPr>
      <t>disaggregated</t>
    </r>
    <r>
      <rPr>
        <sz val="10"/>
        <color indexed="8"/>
        <rFont val="Arial"/>
        <family val="2"/>
      </rPr>
      <t xml:space="preserve"> if relevant </t>
    </r>
  </si>
  <si>
    <r>
      <rPr>
        <sz val="10"/>
        <color indexed="8"/>
        <rFont val="Arial"/>
        <family val="2"/>
      </rPr>
      <t xml:space="preserve">Good mix of </t>
    </r>
    <r>
      <rPr>
        <b/>
        <sz val="10"/>
        <color indexed="8"/>
        <rFont val="Arial"/>
        <family val="2"/>
      </rPr>
      <t>qualitative</t>
    </r>
    <r>
      <rPr>
        <sz val="10"/>
        <color indexed="8"/>
        <rFont val="Arial"/>
        <family val="2"/>
      </rPr>
      <t xml:space="preserve"> and </t>
    </r>
    <r>
      <rPr>
        <b/>
        <sz val="10"/>
        <color indexed="8"/>
        <rFont val="Arial"/>
        <family val="2"/>
      </rPr>
      <t>quantitative</t>
    </r>
  </si>
  <si>
    <r>
      <rPr>
        <b/>
        <sz val="10"/>
        <color indexed="8"/>
        <rFont val="Arial"/>
        <family val="2"/>
      </rPr>
      <t>Already defined -</t>
    </r>
    <r>
      <rPr>
        <sz val="10"/>
        <color indexed="8"/>
        <rFont val="Arial"/>
        <family val="2"/>
      </rPr>
      <t xml:space="preserve"> if relevant include indicators which towards the DRF / OP / ICF KPIs / MDGs. </t>
    </r>
  </si>
  <si>
    <r>
      <t xml:space="preserve">Consider using </t>
    </r>
    <r>
      <rPr>
        <b/>
        <sz val="10"/>
        <rFont val="Arial"/>
        <family val="2"/>
      </rPr>
      <t>standard indicators</t>
    </r>
    <r>
      <rPr>
        <sz val="10"/>
        <rFont val="Arial"/>
        <family val="2"/>
      </rPr>
      <t xml:space="preserve"> / </t>
    </r>
    <r>
      <rPr>
        <b/>
        <sz val="10"/>
        <rFont val="Arial"/>
        <family val="2"/>
      </rPr>
      <t>best practice indicators / learning from other projects</t>
    </r>
  </si>
  <si>
    <t xml:space="preserve">The basic principle is that “if you can measure it, you can manage it”. </t>
  </si>
  <si>
    <r>
      <rPr>
        <b/>
        <sz val="10"/>
        <rFont val="Arial"/>
        <family val="2"/>
      </rPr>
      <t>Top Tip</t>
    </r>
    <r>
      <rPr>
        <sz val="10"/>
        <rFont val="Arial"/>
        <family val="2"/>
      </rPr>
      <t xml:space="preserve"> – select indicators based on relevance to the Results Chain and the availability of data. </t>
    </r>
  </si>
  <si>
    <t>Best Practice suggests a maximum of three Indicators per Output.</t>
  </si>
  <si>
    <t xml:space="preserve">Some example indicators for a WASH project are shown below. </t>
  </si>
  <si>
    <t>BASELINE</t>
  </si>
  <si>
    <t xml:space="preserve">Baselines set the starting point and provide a measure of the situation before your project starts (could be zero if a new project). </t>
  </si>
  <si>
    <t>The baseline is used to measure change and monitor progress.</t>
  </si>
  <si>
    <t xml:space="preserve">Include a baseline for each of your indicators. The first 6 months of a project may exceptionally be used for assembling baseline data at output level if agreed by your SRO. </t>
  </si>
  <si>
    <t xml:space="preserve">Use existing data where possible, but check reliability and seek assurances regarding the data quality eg use data from national statistical systems / MIS. </t>
  </si>
  <si>
    <t>If you need to collect your own data - collect baseline data early – as soon as beneficiaries have been identified but before any results are expected.</t>
  </si>
  <si>
    <t>MILESTONES</t>
  </si>
  <si>
    <t xml:space="preserve">Milestones are the desired trajectory from baseline to target, helping you to track progress and make changes to underperforming areas. </t>
  </si>
  <si>
    <t>Will depend on sequencing of activities and data availability.</t>
  </si>
  <si>
    <t>Include REALISTIC milestones given resources and capacity.</t>
  </si>
  <si>
    <t>At the output level include annual milestones for each year of the project (or monthly if short term). At outcome &amp; impact level data may not be available annually.</t>
  </si>
  <si>
    <t>TARGET (DATE)</t>
  </si>
  <si>
    <t>Targets set the desired point, showing what is achievable within the timeframe available.</t>
  </si>
  <si>
    <t xml:space="preserve">The target is often the last year of the project (or month if its short term). </t>
  </si>
  <si>
    <t xml:space="preserve">Include realistic targets given resources and capacity, the baseline situation, funding available and country/operational context. Project targets might be informed by evidence about what has worked in the past and take into account lessons learned from other projects. </t>
  </si>
  <si>
    <t xml:space="preserve">Include targets dissaggregated by sex/geography/income etc where appropriate. </t>
  </si>
  <si>
    <t>Consider using government targets although if they are too ambitious then make a more realistic estimate.</t>
  </si>
  <si>
    <r>
      <rPr>
        <b/>
        <sz val="10"/>
        <rFont val="Arial"/>
        <family val="2"/>
      </rPr>
      <t>Top Tip</t>
    </r>
    <r>
      <rPr>
        <sz val="10"/>
        <rFont val="Arial"/>
        <family val="2"/>
      </rPr>
      <t xml:space="preserve"> - A good Theory of Change will help you think about what is realistic and achievable as it will enable critical reflection of context, external influences &amp; assumptions.</t>
    </r>
  </si>
  <si>
    <t>SOURCE</t>
  </si>
  <si>
    <t xml:space="preserve">Each Indicator will have a data source to verify the results achieved. </t>
  </si>
  <si>
    <t>List the specific data sources i.e. give the specific data collection e.g. named survey / report and avoid just naming the organisation.</t>
  </si>
  <si>
    <t xml:space="preserve">State the frequency of the data source and ensure consistency with milestones and targets. </t>
  </si>
  <si>
    <t>Check the source can provide disaggregated data as required.</t>
  </si>
  <si>
    <t>Consider and specify the data collection and reporting responsibilities to ensure the results planned and forecast rows in the logframe are updated on a regular basis.</t>
  </si>
  <si>
    <r>
      <rPr>
        <b/>
        <sz val="10"/>
        <rFont val="Arial"/>
        <family val="2"/>
      </rPr>
      <t>Top Tip</t>
    </r>
    <r>
      <rPr>
        <sz val="10"/>
        <rFont val="Arial"/>
        <family val="2"/>
      </rPr>
      <t xml:space="preserve"> - Before using a data source, assess its quality and seek assurances from data providers where needed ie consider its validity, reliability and availability.</t>
    </r>
  </si>
  <si>
    <t>ASSUMPTIONS</t>
  </si>
  <si>
    <t xml:space="preserve">Define any assumptions which are linked to the realisation of your project's individual outputs, as well as those which are critical to the realisation of the outcome and impact: these will not all be the same. </t>
  </si>
  <si>
    <t>RISK RATING</t>
  </si>
  <si>
    <r>
      <t xml:space="preserve">Risk ratings are recorded as </t>
    </r>
    <r>
      <rPr>
        <i/>
        <sz val="9.5"/>
        <color indexed="8"/>
        <rFont val="Arial"/>
        <family val="2"/>
      </rPr>
      <t xml:space="preserve">Low, Medium or High </t>
    </r>
    <r>
      <rPr>
        <sz val="9.5"/>
        <color indexed="8"/>
        <rFont val="Arial"/>
        <family val="2"/>
      </rPr>
      <t>and are supported by a robust analysis including a risk matrix.</t>
    </r>
  </si>
  <si>
    <t>VALUE FOR MONEY</t>
  </si>
  <si>
    <t xml:space="preserve">Ensure the outputs and outcome projected represent good value for the invested resources, at the beginning of the project, and through its life. </t>
  </si>
  <si>
    <t>Consider including VfM metrics in the logframe (or other documents such as the Delivery Plan) to allow VfM to be measured through the life of the project and to provide assurance at Annual Review.</t>
  </si>
  <si>
    <t>VfM is achieved at different stages of the results chain.  Thus for each result we seek to achieve we should aim to have metrics for each of the following:</t>
  </si>
  <si>
    <r>
      <rPr>
        <b/>
        <sz val="10"/>
        <rFont val="Arial"/>
        <family val="2"/>
      </rPr>
      <t>Economy</t>
    </r>
    <r>
      <rPr>
        <sz val="10"/>
        <rFont val="Arial"/>
        <family val="2"/>
      </rPr>
      <t xml:space="preserve"> </t>
    </r>
    <r>
      <rPr>
        <i/>
        <sz val="10"/>
        <rFont val="Arial"/>
        <family val="2"/>
      </rPr>
      <t xml:space="preserve">- </t>
    </r>
    <r>
      <rPr>
        <sz val="10"/>
        <rFont val="Arial"/>
        <family val="2"/>
      </rPr>
      <t xml:space="preserve">Are we (or our agents) buying inputs of the appropriate quality at the right price? </t>
    </r>
  </si>
  <si>
    <r>
      <rPr>
        <b/>
        <sz val="10"/>
        <rFont val="Arial"/>
        <family val="2"/>
      </rPr>
      <t xml:space="preserve">Efficiency </t>
    </r>
    <r>
      <rPr>
        <sz val="10"/>
        <rFont val="Arial"/>
        <family val="2"/>
      </rPr>
      <t>- How well are we (or our agents) converting inputs into outputs? (‘</t>
    </r>
    <r>
      <rPr>
        <i/>
        <sz val="10"/>
        <rFont val="Arial"/>
        <family val="2"/>
      </rPr>
      <t>Spending well’</t>
    </r>
    <r>
      <rPr>
        <sz val="10"/>
        <rFont val="Arial"/>
        <family val="2"/>
      </rPr>
      <t>)</t>
    </r>
  </si>
  <si>
    <r>
      <rPr>
        <b/>
        <sz val="10"/>
        <rFont val="Arial"/>
        <family val="2"/>
      </rPr>
      <t>Effectiveness</t>
    </r>
    <r>
      <rPr>
        <sz val="10"/>
        <rFont val="Arial"/>
        <family val="2"/>
      </rPr>
      <t xml:space="preserve"> - How well are the outputs produced by an intervention having the intended effect? (‘</t>
    </r>
    <r>
      <rPr>
        <i/>
        <sz val="10"/>
        <rFont val="Arial"/>
        <family val="2"/>
      </rPr>
      <t>Spending wisely’</t>
    </r>
    <r>
      <rPr>
        <sz val="10"/>
        <rFont val="Arial"/>
        <family val="2"/>
      </rPr>
      <t>)</t>
    </r>
  </si>
  <si>
    <r>
      <rPr>
        <b/>
        <sz val="10"/>
        <rFont val="Arial"/>
        <family val="2"/>
      </rPr>
      <t>Cost-effectiveness</t>
    </r>
    <r>
      <rPr>
        <sz val="10"/>
        <rFont val="Arial"/>
        <family val="2"/>
      </rPr>
      <t xml:space="preserve"> - What is the intervention’s ultimate impact on poverty reduction, relative to the inputs that we or our agents invest in it?</t>
    </r>
  </si>
  <si>
    <t>DFID’s Approach to Value for Money (Smart Guide) provides further advice on ensuring VfM.</t>
  </si>
  <si>
    <t>Series Name</t>
  </si>
  <si>
    <t>CPIA public sector management and institutions cluster average (1=low to 6=high)</t>
  </si>
  <si>
    <t> 2.5</t>
  </si>
  <si>
    <t>CPIA transparency, accountability, and corruption in the public sector rating (1=low to 6=high)</t>
  </si>
  <si>
    <t> 2.0</t>
  </si>
  <si>
    <t>CPIA trade rating (1=low to 6=high)</t>
  </si>
  <si>
    <t> 3.5</t>
  </si>
  <si>
    <t>CPIA structural policies cluster average (1=low to 6=high)</t>
  </si>
  <si>
    <t> 2.8</t>
  </si>
  <si>
    <t>CPIA social protection rating (1=low to 6=high)</t>
  </si>
  <si>
    <t> 3.0</t>
  </si>
  <si>
    <t>CPIA quality of public administration rating (1=low to 6=high)</t>
  </si>
  <si>
    <t>2011                          2016</t>
  </si>
  <si>
    <t>CPIA quality of budgetary and financial management rating (1=low to 6=high)</t>
  </si>
  <si>
    <t>CPIA property rights and rule-based governance rating (1=low to 6=high)</t>
  </si>
  <si>
    <t>PI – 1                        PI-1</t>
  </si>
  <si>
    <t>CPIA policy and institutions for environmental sustainability rating (1=low to 6=high)</t>
  </si>
  <si>
    <t>PI-2                           PI-2</t>
  </si>
  <si>
    <t>CPIA business regulatory environment rating (1=low to 6=high)</t>
  </si>
  <si>
    <t>PI-4                          PI-22</t>
  </si>
  <si>
    <t>CPIA macroeconomic management rating (1=low to 6=high)</t>
  </si>
  <si>
    <t> 3.3</t>
  </si>
  <si>
    <t>PI-6                          PI-5</t>
  </si>
  <si>
    <t>CPIA gender equality rating (1=low to 6=high)</t>
  </si>
  <si>
    <t> 4.0</t>
  </si>
  <si>
    <t>PI-9                          PI-10</t>
  </si>
  <si>
    <t>CPIA fiscal policy rating (1=low to 6=high)</t>
  </si>
  <si>
    <t>PI-18                       PI-23</t>
  </si>
  <si>
    <t>CPIA financial sector rating (1=low to 6=high)</t>
  </si>
  <si>
    <t>PI-21                       PI-26</t>
  </si>
  <si>
    <t>CPIA efficiency of revenue mobilization rating (1=low to 6=high)</t>
  </si>
  <si>
    <t>PI-22                       PI-27</t>
  </si>
  <si>
    <t>CPIA equity of public resource use rating (1=low to 6=high)</t>
  </si>
  <si>
    <t>PI-28                      PI-31</t>
  </si>
  <si>
    <t>CPIA economic management cluster average (1=low to 6=high)</t>
  </si>
  <si>
    <t>PI-29                      n/a</t>
  </si>
  <si>
    <t>CPIA policies for social inclusion/equity cluster average (1=low to 6=high)</t>
  </si>
  <si>
    <t> 3.4</t>
  </si>
  <si>
    <t xml:space="preserve">PI-30                      n/a   </t>
  </si>
  <si>
    <t>CPIA building human resources rating (1=low to 6=high)</t>
  </si>
  <si>
    <t>CPIA debt policy rating (1=low to 6=high)</t>
  </si>
  <si>
    <t>CPIA public sector management and institutions cluster</t>
  </si>
  <si>
    <t>Social Sector Expenditure</t>
  </si>
  <si>
    <t>Наименование сектора</t>
  </si>
  <si>
    <t>2014 год</t>
  </si>
  <si>
    <t>2015 год</t>
  </si>
  <si>
    <t>2016 год</t>
  </si>
  <si>
    <t>РБ</t>
  </si>
  <si>
    <t>ГБ</t>
  </si>
  <si>
    <t>(4) Сектор образования</t>
  </si>
  <si>
    <t>(5) Сектор здравоохранения</t>
  </si>
  <si>
    <t>(6) Сектор социальной защиты</t>
  </si>
  <si>
    <t>(8) Сектор культуры и спорта</t>
  </si>
  <si>
    <t>ИТОГО:</t>
  </si>
  <si>
    <r>
      <t> OBS sub-score:</t>
    </r>
    <r>
      <rPr>
        <b/>
        <sz val="9"/>
        <color indexed="10"/>
        <rFont val="Arial"/>
        <family val="2"/>
      </rPr>
      <t>67</t>
    </r>
    <r>
      <rPr>
        <sz val="9"/>
        <color indexed="10"/>
        <rFont val="Arial"/>
        <family val="2"/>
      </rPr>
      <t> </t>
    </r>
  </si>
  <si>
    <r>
      <t>Source: Self-assessment based on OBI 2017 methodology</t>
    </r>
    <r>
      <rPr>
        <sz val="9"/>
        <rFont val="Arial"/>
        <family val="2"/>
      </rPr>
      <t xml:space="preserve"> (</t>
    </r>
    <r>
      <rPr>
        <i/>
        <sz val="9"/>
        <color indexed="10"/>
        <rFont val="Arial"/>
        <family val="2"/>
      </rPr>
      <t>launching pre-budgetary review in 2018)</t>
    </r>
  </si>
  <si>
    <t xml:space="preserve"> OBS sub-score:67  
Source: Self-assessment based on OBI 2017 methodology (launching pre-budgetary review in 2018)
Source: Self-assessment for 2018
OBS sub-score: 42 (public engagement in the budget process at legislative stage)
Source: Self-assessment for 2018 
Satisfied respondents with 
quality: 17.5% (increase 149%)
access: 13.2% (increase 29.4%)     
Source: Survey 2018 
Target-30% increase to original score
</t>
  </si>
  <si>
    <t>Source: Self-assessment for 2018</t>
  </si>
  <si>
    <r>
      <t xml:space="preserve">OBS sub-score: </t>
    </r>
    <r>
      <rPr>
        <b/>
        <sz val="9"/>
        <color indexed="10"/>
        <rFont val="Arial"/>
        <family val="2"/>
      </rPr>
      <t>42</t>
    </r>
    <r>
      <rPr>
        <sz val="9"/>
        <color indexed="10"/>
        <rFont val="Arial"/>
        <family val="2"/>
      </rPr>
      <t xml:space="preserve"> (public engagement in the budget process at legislative stage)</t>
    </r>
  </si>
  <si>
    <r>
      <t>Source: Self-assessment for 2018</t>
    </r>
    <r>
      <rPr>
        <b/>
        <sz val="8"/>
        <rFont val="Calibri"/>
        <family val="2"/>
      </rPr>
      <t> </t>
    </r>
  </si>
  <si>
    <t>Satisfied respondents with</t>
  </si>
  <si>
    <r>
      <t xml:space="preserve">quality: 17.5% </t>
    </r>
    <r>
      <rPr>
        <b/>
        <sz val="9"/>
        <color indexed="10"/>
        <rFont val="Arial"/>
        <family val="2"/>
      </rPr>
      <t>(increase 149%)</t>
    </r>
  </si>
  <si>
    <r>
      <t xml:space="preserve">access: 13.2% </t>
    </r>
    <r>
      <rPr>
        <b/>
        <sz val="9"/>
        <color indexed="10"/>
        <rFont val="Arial"/>
        <family val="2"/>
      </rPr>
      <t>(increase 29.4%)</t>
    </r>
    <r>
      <rPr>
        <sz val="9"/>
        <color indexed="10"/>
        <rFont val="Arial"/>
        <family val="2"/>
      </rPr>
      <t>    </t>
    </r>
  </si>
  <si>
    <r>
      <t>Source: Survey 2018</t>
    </r>
    <r>
      <rPr>
        <sz val="8"/>
        <rFont val="Calibri"/>
        <family val="2"/>
      </rPr>
      <t> </t>
    </r>
  </si>
  <si>
    <r>
      <t>Target-</t>
    </r>
    <r>
      <rPr>
        <sz val="9"/>
        <color indexed="10"/>
        <rFont val="Arial"/>
        <family val="2"/>
      </rPr>
      <t xml:space="preserve">30% </t>
    </r>
    <r>
      <rPr>
        <sz val="9"/>
        <rFont val="Arial"/>
        <family val="2"/>
      </rPr>
      <t>increase to original score</t>
    </r>
  </si>
  <si>
    <r>
      <t> </t>
    </r>
    <r>
      <rPr>
        <sz val="10"/>
        <rFont val="Calibri"/>
        <family val="2"/>
      </rPr>
      <t>This calculation was done according new OBI methodology last year. Since there is no new data on this index we assume that we have met these targets</t>
    </r>
  </si>
  <si>
    <r>
      <t> </t>
    </r>
    <r>
      <rPr>
        <sz val="10"/>
        <rFont val="Calibri"/>
        <family val="2"/>
      </rPr>
      <t xml:space="preserve">We have two sub-indices. Both are about 30% and above. So the target is met  </t>
    </r>
  </si>
  <si>
    <t>Less than 7% deviation between planned and executed budgets.</t>
  </si>
  <si>
    <t>Provided no further crises and external financial shocks shake the Tajik economy in the next few years, this deviation will be brought down to less than 7% by the end of 2021.                                                                    FCDO will closely monitor the design and implementation of the survey to ensure quality and eliminate bias.</t>
  </si>
  <si>
    <t>(a) Action plan is agreed for upgrading the MoF's budget execution information system.                                                          (b) Ministry of Finance's web portal (sgb.net) is launched allowing secure data input and full integration of republican/local budgets.</t>
  </si>
  <si>
    <t xml:space="preserve">(a) BOs processing and recording payments within cash limits.                    (b) Republican BOs have operationalised the use of TFMIS.                                                                                 </t>
  </si>
  <si>
    <t>(a) Local BOs have operationalised the use of TFMIS.                                  (b) Budget and financial reports are formulated on the basis of TFMIS data.                                                      (c) Company selected to the provision of technical assistance to Central Treasury in the adaptation of four additional IPSAS modules (management of cash, assets, liabilities and bank accounts).</t>
  </si>
  <si>
    <t>The TFMIS shall be fully integrated (linked) with information systems of the Tax Committee, Customs Committee, Social Protection Fund, and Public Procurement Agency.</t>
  </si>
  <si>
    <t>a) Done.                                                      b) Web portal is functioning - to date, 73 financial agencies and over 2,000 BOs are connected to portal.</t>
  </si>
  <si>
    <t>The bank payment management module has been introduced since 2017; the management  of cash, assets and liabilities modules have been developed. Currently, the final testing and training of the employees of the Ministry of Finance of the Republic of Tajikistan (MoF RT) and the central-level MABAs are being conducted. The MoF RT has made a decision on the phased introduction of these modules.
From 2021, these modules will be launched for at least 10 MABAs.
By the end of 2021, it is planned to connect all the central-level MABAs to these modules and within 2022-2023 to connect all the local-level MABAs.</t>
  </si>
  <si>
    <t>The MOF RT under the implementation of the first phase of the PFMMP and the first phase of the introduction of international standards has developed and approved 10 TPSAS standards, including TPSAS standards 1, 2, 3, 4, 6, 12, 17, 22, 24 in 2014. Considering the difficulties in introduction of standards 12 and 17, the introduction of these standards was postponed to the second phase of introduction.
Under the implementation of the second phase of the PFMMP and the second phase of the introduction of international standards, the MoF RT has approved 4 TPSAS standards, including TPSAS 23, 28, 29 and 30 in 2017, which were officially registered in the Ministry of Justice of the Republic of Tajikistan. The technical guidelines have been developed for each standard.
Since 2018, all budget organiztions have been applying all of the abovementioned standards.</t>
  </si>
  <si>
    <t>(a) Audits not compliant with ISSAI standards.                               (b) Audits not based on risk criteria (no methodology).               (c) Audit reports (a/o financial statements) are not published on the CoA website.                             (d) No follow up on audit recommendations.                          (e) CoA does not have capacity to sufficiently audit public resources in accordance with ISSAI.</t>
  </si>
  <si>
    <t xml:space="preserve">(b) Company was selected for the provision of technical assistance to the CoA for the reform of external audit system. </t>
  </si>
  <si>
    <t xml:space="preserve"> (a) ISSAI compliant methodologies developed, approved and piloted for the introduction of financial, compliance and performance audits.                                                   (b) ISSAI methodologies are approved for conducting financial, accountability, compliance and performance audits.                          (c) CoA completes at least one financial audit of a BO in line with the newly approved methodology.</t>
  </si>
  <si>
    <t>(a) CoA is completing at least ten financial audits of BOs in line with the new methodology.                            (b) CoA is completing at least three compliance audits of BOs in line with the new methodology.                             (c) CoA is completing at least one performance audit of a BO in line with the new methodology.                              (d) At least 5 audit reports are published on the CoA website.</t>
  </si>
  <si>
    <t>a) From the side of the international company, together with the ICT Center of the EOP RT, the work process is being automated and testing of the hukumat.tj portal is being carried out, the internal electronic document circulation in the Executive Office of the President of the Republic of Tajikistan has been launched in test mode. Work is underway to connect ministries and departments to the interdepartmental electronic document management system. Work is underway to introduce at least 7 electronic services into the e-government system (hukumat.tj).
(b) Testing of the IT system for inter-agency data exchange and the public service portal is ongoing. (c) the draft of the new Law of the Republic of Tajikistan "On strategic planning and state forecasting of development" "has been developed, which is at the stage of additional coordination with the ministries and departments concerned. The developed Methodology for strategic planning will be approved as a by-law after the approval of the Law of the Republic of Tajikistan "On strategic planning and state forecasting of development".
c) In December 2019, the concept of the digital economy was adopted. The law on public services has been adopted. The e-government roadmap was developed and approved by the Government of the Republic of Tajikistan at the end of December 2020. "</t>
  </si>
  <si>
    <t>(a) At least two electronic services are fully functioning and available through e-government system.        (b)  Methodology for strategic planning, including nine sectoral plan templates, is developed and approved by EOP.                            (c) Relevant legislative changes are made in line with e-government reform.</t>
  </si>
  <si>
    <t xml:space="preserve">(a) At least three additional electronic services are fully functioning and available through e-government system.                                        (b) Testing of an IT system for inter-agency data exchange and public services portal is complete.                                   (c) At least three sectoral strategies are developed and approved by the GoT in line with newly adopted methodology.                                              </t>
  </si>
  <si>
    <r>
      <t xml:space="preserve">(a) Civil servants at  (at least) </t>
    </r>
    <r>
      <rPr>
        <sz val="9"/>
        <rFont val="Arial"/>
        <family val="2"/>
        <charset val="204"/>
      </rPr>
      <t>20 ministries and agencies (executive branch) are trained in line with legislative changes and new HR management requirements.
(b) Benchmark test of the new IT system for HR and payroll system management is completed</t>
    </r>
    <r>
      <rPr>
        <sz val="9"/>
        <rFont val="Arial"/>
        <family val="2"/>
      </rPr>
      <t xml:space="preserve">
</t>
    </r>
  </si>
  <si>
    <t>(a) As a result of the joint activities of international and local consultants, with the active participation of CSA specialists, amendments and additions were made to the "Regulations on the procedure for holding a competition for filling vacant administrative positions in the civil service" (Decree of the President of the Republic of Tajikistan of February 18, 2020, No. 1458 "On Amendments and Additions to the Decree of the President of the RT dated March 10, 2016, No. 647"), as well as new versions of the "Rules for assessing the performance of a civil servant of the Republic of Tajikistan" (Decree of the President of the RT dated 19.07. 2019, No. 1287) were developed, and "The rules for the transfer (rotation) of the management personnel of the civil service of the Republic of Tajikistan" (Decree of the President of the Republic of Tajikistan dated July 22, 2019, No. 1328). At the request of the CSA, the subcomponent printed 3,000 copies of all of the above regulatory legal acts, as well as 3,000 copies of the Law of the Republic of Tajikistan “On Civil Service”, “Code of Ethics of the Civil Service of the Republic of Tajikistan”, “Declaration of Property Status” and “Declaration on Income Tax”. These publications are distributed among all state structures, both at the central level and at the level of local executive bodies. Also, these publications, as a handout, are provided to all participants of trainings organized on the initiative of the CSA and the subcomponent in order to study the newly adopted versions of the NLA on HRM issues. At the moment, within the framework of the Subcomponent's Work Plan, trainings are being conducted throughout the country to study new procedures for the competition for filling vacant administrative positions, assessing the performance of a civil servant and transferring (rotation) of senior civil service personnel, also developed with the support of the subcomponent and approved by the President of the Republic of Tajikistan. The participants of the trainings are responsible civil servants of central and local executive bodies, including those responsible for work with personnel. To date, 10 such trainings have been held: one training in Khorog, two trainings in Khujand (for representatives of all cities and districts of the Sughd region), two trainings in Dushanbe (for representatives of central government bodies), one training in Tursunzade (for RRS districts) , one training in Kulyab (for representatives of local executive bodies in  Kulob zone), one training in Rasht (for representatives of local executive bodies  in  Rasht zone). A total of 254 people participated in the above trainings. According to the plan of the subcomponent, 18 such trainings are stipulated, which will cover all regions of the republic. (b) In accordance with the Terms of Reference, the following 8 modules are provided for the development of HRMIS: 1. “Employee data”, which includes all information about employees; 2. "The structure of the budget organization, including government agencies", which includes submodules: the structure of government agencies, personnel and staffing, including categories, wage rates, the Register of government positions; 3. "Position Management", which includes submodules: previous positions, orders, current position; 4. "Recruitment and selection of personnel", which provides information on the appointment and dismissal of a civil servant, as well as a vacation management submodule; 5. "Payroll", with submodules: allowances and additional payments to employees; 6. "Time and Attendance" ", which will replace the paper format of the Timesheet; 7. "Reporting", which will include all types of reports, including the state statistical report; 8. "Interfaces", which will include integration with the Public Finance Management Information System of the Ministry of Finance of the Republic of Tajikistan (TFMIS), integration with the Tax Management System of the Tax Code and integration with ERP. During the implementation of the contract, it was revealed that another self-service module is also important for civil servants. Thus, the ninth model appeared: 9. "Self-service module", the module will allow each employee to enter his "personal" account and see data about himself. In general, work on the development of the HRMIS began in June 2019. During this time, a 9-module structure of the HRMIS was developed and installed on the servers allocated for the CSA in the State Unitary Enterprise "IFOSC" under the Ministry of Finance of the Republic of Tajikistan.</t>
  </si>
  <si>
    <t>a). During the implementation of the PFMMP-2, a company was selected that reviewed the application of IFRS in 3 pilot state-owned enterprises. During the implementation of the assignment, the company developed all necessary draft amendments to the regulatory documents and submitted them to the Ministry of Finance. Currently, these documents are in their approval stage.
b) Some large state-owned enterprises publish their audited financial statements.</t>
  </si>
  <si>
    <t>OBI score: 17%</t>
  </si>
  <si>
    <t>CPIA Cluster A score: 3.0.                                                CPIA Cluster D score: 2.9.</t>
  </si>
  <si>
    <t>CPIA Cluster A score: 3.5                                              CPIA Cluster D score: 2.8</t>
  </si>
  <si>
    <t>CPIA Cluster A score: 4.0                                              CPIA Cluster D score: 2.8</t>
  </si>
  <si>
    <t>CPIA Cluster A score: 3.3                                          CPIA Cluster D score: 2.8</t>
  </si>
  <si>
    <t>CPIA Cluster A score: 3.3                                            CPIA Cluster D score: 2.8</t>
  </si>
  <si>
    <t>Social sectors comprise at least 47.6% of the FY'2020 budget and at least 14.38% of GDP.</t>
  </si>
  <si>
    <t xml:space="preserve">
The SPFM ended in January 2020
</t>
  </si>
  <si>
    <t xml:space="preserve">(a) a conceptual part of the EITI national report is prepared by the CSOs
(b) key validator's recommedations are addressed  
</t>
  </si>
  <si>
    <t xml:space="preserve">a) done
b) done reduced to 6 grants
c) done
d) done
e) done
f) done
g) done
</t>
  </si>
  <si>
    <t>a) done
b) done
extra: lobbying activities on draft of declassification decree on the extraction and export of precious metals</t>
  </si>
  <si>
    <t xml:space="preserve">(a) 15 media, government and CSO representatives trained in financial media coverage with focus on COVID 19
(b) at least 5 media outlet and 10 individuals received small grants to cover PFM related issues
</t>
  </si>
  <si>
    <t xml:space="preserve">a) done (6 press club in total)
b) done
c) done
d) done
</t>
  </si>
  <si>
    <t>a) done
b) done (17 grants in total: 5 media orgs and 12 individuals)</t>
  </si>
  <si>
    <t xml:space="preserve">(a) at least 15 open lectures are conducted.
(b) Program impact assessment 
</t>
  </si>
  <si>
    <t xml:space="preserve">a) done (11 followships approved)
b) 7 open lectures (pending 3 open lectures)
c) postponed to March 2021 due to COVID 19
d) done (three modules are included into MA program)
</t>
  </si>
  <si>
    <t xml:space="preserve">a) 12 lectures conducted as of Jan 29/2021
b) recruiting external evaluator </t>
  </si>
  <si>
    <r>
      <t>OBI score: 35% (</t>
    </r>
    <r>
      <rPr>
        <i/>
        <sz val="9"/>
        <rFont val="Arial"/>
        <family val="2"/>
      </rPr>
      <t>read my NOTE</t>
    </r>
    <r>
      <rPr>
        <sz val="9"/>
        <rFont val="Arial"/>
        <family val="2"/>
      </rPr>
      <t>)</t>
    </r>
  </si>
  <si>
    <t>Please read my most recent NOTE on PEFA assessment here or on TEAMS</t>
  </si>
  <si>
    <t xml:space="preserve">(a) three supplementary modules (management of cash, assets and liabilities) are duly functioning
(b) financial reports are formulated on the basis of TFMIS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</si>
</sst>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64" formatCode="_-* #,##0.00_р_._-;\-* #,##0.00_р_._-;_-* &quot;-&quot;??_р_._-;_-@_-"/>
    <numFmt numFmtId="165" formatCode="0.0"/>
    <numFmt numFmtId="166" formatCode="_-* #,##0\ _₽_-;\-* #,##0\ _₽_-;_-* &quot;-&quot;??\ _₽_-;_-@_-"/>
  </numFmts>
  <fonts count="57" x14ac:knownFonts="1">
    <font>
      <sz val="10"/>
      <name val="Arial"/>
    </font>
    <font>
      <b/>
      <sz val="9"/>
      <name val="Arial"/>
      <family val="2"/>
    </font>
    <font>
      <sz val="9"/>
      <name val="Arial"/>
      <family val="2"/>
    </font>
    <font>
      <b/>
      <sz val="12"/>
      <name val="Arial"/>
      <family val="2"/>
    </font>
    <font>
      <sz val="10"/>
      <name val="Arial"/>
      <family val="2"/>
    </font>
    <font>
      <b/>
      <sz val="10"/>
      <name val="Arial"/>
      <family val="2"/>
    </font>
    <font>
      <sz val="11"/>
      <name val="Arial"/>
      <family val="2"/>
    </font>
    <font>
      <b/>
      <sz val="14"/>
      <name val="Arial"/>
      <family val="2"/>
    </font>
    <font>
      <sz val="14"/>
      <name val="Wingdings"/>
      <charset val="2"/>
    </font>
    <font>
      <b/>
      <sz val="11"/>
      <name val="Arial"/>
      <family val="2"/>
    </font>
    <font>
      <sz val="8"/>
      <name val="Wingdings"/>
      <charset val="2"/>
    </font>
    <font>
      <sz val="9.5"/>
      <color indexed="8"/>
      <name val="Arial"/>
      <family val="2"/>
    </font>
    <font>
      <u/>
      <sz val="9.5"/>
      <color indexed="8"/>
      <name val="Arial"/>
      <family val="2"/>
    </font>
    <font>
      <i/>
      <sz val="9.5"/>
      <color indexed="8"/>
      <name val="Arial"/>
      <family val="2"/>
    </font>
    <font>
      <b/>
      <sz val="10"/>
      <color indexed="8"/>
      <name val="Arial"/>
      <family val="2"/>
    </font>
    <font>
      <sz val="10"/>
      <color indexed="8"/>
      <name val="Arial"/>
      <family val="2"/>
    </font>
    <font>
      <sz val="24"/>
      <name val="Arial"/>
      <family val="2"/>
    </font>
    <font>
      <b/>
      <sz val="9.5"/>
      <color indexed="8"/>
      <name val="Arial"/>
      <family val="2"/>
    </font>
    <font>
      <i/>
      <sz val="10"/>
      <name val="Arial"/>
      <family val="2"/>
    </font>
    <font>
      <sz val="9"/>
      <color indexed="60"/>
      <name val="Arial"/>
      <family val="2"/>
    </font>
    <font>
      <u/>
      <sz val="9"/>
      <name val="Arial"/>
      <family val="2"/>
    </font>
    <font>
      <sz val="10"/>
      <name val="Arial"/>
      <family val="2"/>
    </font>
    <font>
      <sz val="9"/>
      <color indexed="10"/>
      <name val="Arial"/>
      <family val="2"/>
    </font>
    <font>
      <sz val="9"/>
      <color indexed="81"/>
      <name val="Tahoma"/>
      <family val="2"/>
    </font>
    <font>
      <b/>
      <sz val="9"/>
      <color indexed="81"/>
      <name val="Tahoma"/>
      <family val="2"/>
    </font>
    <font>
      <b/>
      <sz val="9"/>
      <color indexed="10"/>
      <name val="Arial"/>
      <family val="2"/>
    </font>
    <font>
      <i/>
      <sz val="9"/>
      <color indexed="10"/>
      <name val="Arial"/>
      <family val="2"/>
    </font>
    <font>
      <b/>
      <sz val="8"/>
      <name val="Calibri"/>
      <family val="2"/>
    </font>
    <font>
      <sz val="8"/>
      <name val="Calibri"/>
      <family val="2"/>
    </font>
    <font>
      <sz val="10"/>
      <name val="Calibri"/>
      <family val="2"/>
    </font>
    <font>
      <strike/>
      <sz val="11"/>
      <name val="Arial"/>
      <family val="2"/>
    </font>
    <font>
      <b/>
      <sz val="11"/>
      <color theme="0"/>
      <name val="Calibri"/>
      <family val="2"/>
      <charset val="204"/>
      <scheme val="minor"/>
    </font>
    <font>
      <u/>
      <sz val="10"/>
      <color theme="10"/>
      <name val="Arial"/>
      <family val="2"/>
    </font>
    <font>
      <b/>
      <sz val="11"/>
      <color theme="1"/>
      <name val="Calibri"/>
      <family val="2"/>
      <charset val="204"/>
      <scheme val="minor"/>
    </font>
    <font>
      <sz val="9.5"/>
      <color rgb="FF000000"/>
      <name val="Arial"/>
      <family val="2"/>
    </font>
    <font>
      <sz val="10"/>
      <color rgb="FF000000"/>
      <name val="Arial"/>
      <family val="2"/>
    </font>
    <font>
      <sz val="12"/>
      <color rgb="FF000000"/>
      <name val="Arial"/>
      <family val="2"/>
    </font>
    <font>
      <sz val="28"/>
      <color rgb="FF000000"/>
      <name val="Arial"/>
      <family val="2"/>
    </font>
    <font>
      <sz val="10"/>
      <color rgb="FF0070C0"/>
      <name val="Arial"/>
      <family val="2"/>
    </font>
    <font>
      <sz val="11"/>
      <color rgb="FF4F81BD"/>
      <name val="Calibri"/>
      <family val="2"/>
    </font>
    <font>
      <sz val="11"/>
      <color rgb="FFFF0000"/>
      <name val="Calibri"/>
      <family val="2"/>
      <charset val="204"/>
    </font>
    <font>
      <b/>
      <sz val="9"/>
      <color rgb="FF00B050"/>
      <name val="Arial"/>
      <family val="2"/>
    </font>
    <font>
      <sz val="10"/>
      <color rgb="FF00B050"/>
      <name val="Arial"/>
      <family val="2"/>
    </font>
    <font>
      <sz val="9"/>
      <color rgb="FF00B050"/>
      <name val="Arial"/>
      <family val="2"/>
    </font>
    <font>
      <sz val="9"/>
      <color rgb="FFFF0000"/>
      <name val="Arial"/>
      <family val="2"/>
    </font>
    <font>
      <b/>
      <sz val="11"/>
      <name val="Calibri"/>
      <family val="2"/>
      <scheme val="minor"/>
    </font>
    <font>
      <b/>
      <sz val="11"/>
      <color theme="1"/>
      <name val="Calibri"/>
      <family val="2"/>
      <scheme val="minor"/>
    </font>
    <font>
      <b/>
      <sz val="11"/>
      <color rgb="FF000000"/>
      <name val="Calibri"/>
      <family val="2"/>
      <charset val="204"/>
    </font>
    <font>
      <sz val="11"/>
      <color rgb="FF000000"/>
      <name val="Calibri"/>
      <family val="2"/>
      <charset val="204"/>
    </font>
    <font>
      <sz val="12"/>
      <color rgb="FF000000"/>
      <name val="Calibri"/>
      <family val="2"/>
      <charset val="204"/>
    </font>
    <font>
      <b/>
      <sz val="9"/>
      <color rgb="FFFF0000"/>
      <name val="Arial"/>
      <family val="2"/>
    </font>
    <font>
      <sz val="10"/>
      <name val="Arial"/>
      <family val="2"/>
    </font>
    <font>
      <sz val="9"/>
      <name val="Arial"/>
      <family val="2"/>
      <charset val="204"/>
    </font>
    <font>
      <sz val="9"/>
      <color rgb="FFFF0000"/>
      <name val="Arial"/>
      <family val="2"/>
      <charset val="204"/>
    </font>
    <font>
      <sz val="9"/>
      <color rgb="FF000000"/>
      <name val="Arial"/>
      <family val="2"/>
    </font>
    <font>
      <b/>
      <sz val="9"/>
      <color rgb="FF000000"/>
      <name val="Arial"/>
      <family val="2"/>
    </font>
    <font>
      <i/>
      <sz val="9"/>
      <name val="Arial"/>
      <family val="2"/>
    </font>
  </fonts>
  <fills count="24">
    <fill>
      <patternFill patternType="none"/>
    </fill>
    <fill>
      <patternFill patternType="gray125"/>
    </fill>
    <fill>
      <patternFill patternType="solid">
        <fgColor indexed="44"/>
        <bgColor indexed="64"/>
      </patternFill>
    </fill>
    <fill>
      <patternFill patternType="solid">
        <fgColor indexed="43"/>
        <bgColor indexed="64"/>
      </patternFill>
    </fill>
    <fill>
      <patternFill patternType="solid">
        <fgColor indexed="42"/>
        <bgColor indexed="64"/>
      </patternFill>
    </fill>
    <fill>
      <patternFill patternType="solid">
        <fgColor indexed="22"/>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rgb="FFA5A5A5"/>
      </patternFill>
    </fill>
    <fill>
      <patternFill patternType="solid">
        <fgColor rgb="FFF2F2F2"/>
        <bgColor indexed="64"/>
      </patternFill>
    </fill>
    <fill>
      <patternFill patternType="solid">
        <fgColor rgb="FFFFC000"/>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D9D9D9"/>
        <bgColor indexed="64"/>
      </patternFill>
    </fill>
    <fill>
      <patternFill patternType="solid">
        <fgColor rgb="FFFFFFCC"/>
      </patternFill>
    </fill>
    <fill>
      <patternFill patternType="solid">
        <fgColor rgb="FF99CCFF"/>
        <bgColor indexed="64"/>
      </patternFill>
    </fill>
    <fill>
      <patternFill patternType="solid">
        <fgColor rgb="FFFFFF99"/>
        <bgColor indexed="64"/>
      </patternFill>
    </fill>
    <fill>
      <patternFill patternType="solid">
        <fgColor rgb="FFCCFFCC"/>
        <bgColor indexed="64"/>
      </patternFill>
    </fill>
    <fill>
      <patternFill patternType="solid">
        <fgColor rgb="FFFFCC99"/>
        <bgColor indexed="64"/>
      </patternFill>
    </fill>
    <fill>
      <patternFill patternType="solid">
        <fgColor rgb="FFFFFFFF"/>
        <bgColor indexed="64"/>
      </patternFill>
    </fill>
    <fill>
      <patternFill patternType="solid">
        <fgColor rgb="FFC0C0C0"/>
        <bgColor indexed="64"/>
      </patternFill>
    </fill>
  </fills>
  <borders count="46">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right style="thick">
        <color rgb="FFFFFFFF"/>
      </right>
      <top/>
      <bottom/>
      <diagonal/>
    </border>
    <border>
      <left/>
      <right style="medium">
        <color rgb="FF000000"/>
      </right>
      <top/>
      <bottom/>
      <diagonal/>
    </border>
    <border>
      <left style="medium">
        <color rgb="FF000000"/>
      </left>
      <right style="medium">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s>
  <cellStyleXfs count="6">
    <xf numFmtId="0" fontId="0" fillId="0" borderId="0"/>
    <xf numFmtId="0" fontId="31" fillId="9" borderId="28" applyNumberFormat="0" applyAlignment="0" applyProtection="0"/>
    <xf numFmtId="164" fontId="21" fillId="0" borderId="0" applyFont="0" applyFill="0" applyBorder="0" applyAlignment="0" applyProtection="0"/>
    <xf numFmtId="0" fontId="32" fillId="0" borderId="0" applyNumberFormat="0" applyFill="0" applyBorder="0" applyAlignment="0" applyProtection="0"/>
    <xf numFmtId="0" fontId="35" fillId="0" borderId="0"/>
    <xf numFmtId="0" fontId="51" fillId="17" borderId="32" applyNumberFormat="0" applyFont="0" applyAlignment="0" applyProtection="0"/>
  </cellStyleXfs>
  <cellXfs count="258">
    <xf numFmtId="0" fontId="0" fillId="0" borderId="0" xfId="0"/>
    <xf numFmtId="0" fontId="1" fillId="3" borderId="2" xfId="0" applyFont="1" applyFill="1" applyBorder="1" applyAlignment="1">
      <alignment vertical="top" wrapText="1"/>
    </xf>
    <xf numFmtId="0" fontId="1" fillId="4" borderId="2" xfId="0" applyFont="1" applyFill="1" applyBorder="1" applyAlignment="1">
      <alignment vertical="top" wrapText="1"/>
    </xf>
    <xf numFmtId="0" fontId="1" fillId="0" borderId="3" xfId="0" applyFont="1" applyBorder="1" applyAlignment="1">
      <alignment horizontal="center" vertical="top" wrapText="1"/>
    </xf>
    <xf numFmtId="0" fontId="2" fillId="0" borderId="2" xfId="0" applyFont="1" applyBorder="1" applyAlignment="1">
      <alignment vertical="top" wrapText="1"/>
    </xf>
    <xf numFmtId="0" fontId="1" fillId="0" borderId="1" xfId="0" applyFont="1" applyBorder="1" applyAlignment="1">
      <alignment horizontal="center" vertical="top" wrapText="1"/>
    </xf>
    <xf numFmtId="0" fontId="2" fillId="5" borderId="3" xfId="0" applyFont="1" applyFill="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1" fillId="0" borderId="0" xfId="0" applyFont="1" applyFill="1" applyBorder="1" applyAlignment="1">
      <alignment vertical="top" wrapText="1"/>
    </xf>
    <xf numFmtId="0" fontId="1" fillId="2" borderId="3" xfId="0" applyFont="1" applyFill="1" applyBorder="1" applyAlignment="1">
      <alignment vertical="top" wrapText="1"/>
    </xf>
    <xf numFmtId="0" fontId="1" fillId="3" borderId="6" xfId="0" applyFont="1" applyFill="1" applyBorder="1" applyAlignment="1">
      <alignment vertical="top" wrapText="1"/>
    </xf>
    <xf numFmtId="0" fontId="1" fillId="6" borderId="6" xfId="0" applyFont="1" applyFill="1" applyBorder="1" applyAlignment="1">
      <alignment vertical="top" wrapText="1"/>
    </xf>
    <xf numFmtId="0" fontId="1" fillId="5" borderId="2" xfId="0" applyFont="1" applyFill="1" applyBorder="1" applyAlignment="1">
      <alignment vertical="top" wrapText="1"/>
    </xf>
    <xf numFmtId="0" fontId="1" fillId="0" borderId="2" xfId="0" applyFont="1" applyBorder="1" applyAlignment="1">
      <alignment vertical="top" wrapText="1"/>
    </xf>
    <xf numFmtId="0" fontId="1" fillId="5" borderId="3" xfId="0" applyFont="1" applyFill="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horizontal="center" vertical="top" wrapText="1"/>
    </xf>
    <xf numFmtId="0" fontId="2" fillId="5" borderId="7" xfId="0" applyFont="1" applyFill="1" applyBorder="1" applyAlignment="1">
      <alignment vertical="top" wrapText="1"/>
    </xf>
    <xf numFmtId="0" fontId="2" fillId="0" borderId="3" xfId="0" applyFont="1" applyFill="1" applyBorder="1" applyAlignment="1">
      <alignment vertical="top" wrapText="1"/>
    </xf>
    <xf numFmtId="0" fontId="6" fillId="0" borderId="0" xfId="0" applyFont="1" applyAlignment="1">
      <alignment vertical="center"/>
    </xf>
    <xf numFmtId="0" fontId="5" fillId="0" borderId="0" xfId="0" applyFont="1" applyAlignment="1">
      <alignment vertical="center"/>
    </xf>
    <xf numFmtId="0" fontId="32" fillId="0" borderId="0" xfId="3" applyAlignment="1">
      <alignment vertical="center"/>
    </xf>
    <xf numFmtId="0" fontId="0" fillId="0" borderId="0" xfId="0" applyAlignment="1">
      <alignment horizontal="left"/>
    </xf>
    <xf numFmtId="0" fontId="7" fillId="0" borderId="0" xfId="0" applyFont="1" applyAlignment="1">
      <alignment horizontal="left"/>
    </xf>
    <xf numFmtId="0" fontId="4" fillId="0" borderId="0" xfId="0" applyFont="1" applyAlignment="1">
      <alignment horizontal="left" vertical="center"/>
    </xf>
    <xf numFmtId="0" fontId="5" fillId="10" borderId="0" xfId="0" applyFont="1" applyFill="1" applyBorder="1" applyAlignment="1">
      <alignment horizontal="left" vertical="center" wrapText="1"/>
    </xf>
    <xf numFmtId="0" fontId="8" fillId="10" borderId="0" xfId="0" applyFont="1" applyFill="1" applyBorder="1" applyAlignment="1">
      <alignment horizontal="left" vertical="center"/>
    </xf>
    <xf numFmtId="0" fontId="4" fillId="10" borderId="0" xfId="0" applyFont="1" applyFill="1" applyBorder="1" applyAlignment="1">
      <alignment horizontal="left" vertical="center"/>
    </xf>
    <xf numFmtId="0" fontId="4" fillId="10" borderId="0" xfId="0" applyFont="1" applyFill="1" applyBorder="1" applyAlignment="1">
      <alignment horizontal="center" vertical="center" wrapText="1"/>
    </xf>
    <xf numFmtId="0" fontId="10" fillId="10" borderId="0" xfId="0" applyFont="1" applyFill="1" applyBorder="1" applyAlignment="1">
      <alignment horizontal="right" vertical="center" wrapText="1"/>
    </xf>
    <xf numFmtId="0" fontId="34" fillId="0" borderId="0" xfId="0" applyFont="1"/>
    <xf numFmtId="0" fontId="34" fillId="0" borderId="0" xfId="0" applyFont="1" applyAlignment="1">
      <alignment horizontal="left" vertical="center"/>
    </xf>
    <xf numFmtId="0" fontId="4" fillId="0" borderId="0" xfId="0" applyFont="1" applyAlignment="1">
      <alignment horizontal="left" vertical="center" indent="1" readingOrder="1"/>
    </xf>
    <xf numFmtId="0" fontId="0" fillId="0" borderId="0" xfId="0" applyFill="1"/>
    <xf numFmtId="0" fontId="4" fillId="0" borderId="0" xfId="0" applyFont="1" applyFill="1"/>
    <xf numFmtId="0" fontId="4" fillId="0" borderId="0" xfId="0" applyFont="1" applyFill="1" applyAlignment="1">
      <alignment horizontal="left" vertical="center" indent="1" readingOrder="1"/>
    </xf>
    <xf numFmtId="0" fontId="36" fillId="0" borderId="0" xfId="0" applyFont="1" applyFill="1" applyAlignment="1">
      <alignment horizontal="left" vertical="center" readingOrder="1"/>
    </xf>
    <xf numFmtId="0" fontId="37" fillId="0" borderId="0" xfId="0" applyFont="1" applyFill="1" applyAlignment="1">
      <alignment horizontal="left" vertical="center" readingOrder="1"/>
    </xf>
    <xf numFmtId="0" fontId="16" fillId="0" borderId="0" xfId="0" applyFont="1" applyFill="1" applyAlignment="1">
      <alignment horizontal="left" vertical="center" indent="4" readingOrder="1"/>
    </xf>
    <xf numFmtId="0" fontId="35" fillId="0" borderId="0" xfId="0" applyFont="1"/>
    <xf numFmtId="0" fontId="4" fillId="0" borderId="0" xfId="0" applyFont="1" applyAlignment="1">
      <alignment horizontal="center" vertical="center" readingOrder="1"/>
    </xf>
    <xf numFmtId="0" fontId="38" fillId="0" borderId="0" xfId="0" applyFont="1" applyFill="1"/>
    <xf numFmtId="0" fontId="38" fillId="0" borderId="0" xfId="0" applyFont="1"/>
    <xf numFmtId="0" fontId="39" fillId="0" borderId="0" xfId="0" applyFont="1" applyAlignment="1">
      <alignment horizontal="justify" vertical="center"/>
    </xf>
    <xf numFmtId="0" fontId="40" fillId="0" borderId="0" xfId="0" applyFont="1" applyAlignment="1">
      <alignment horizontal="left" vertical="center" indent="2"/>
    </xf>
    <xf numFmtId="0" fontId="1" fillId="4" borderId="3" xfId="0" applyFont="1" applyFill="1" applyBorder="1" applyAlignment="1">
      <alignment vertical="top" wrapText="1"/>
    </xf>
    <xf numFmtId="0" fontId="2" fillId="0" borderId="12" xfId="0" applyFont="1" applyBorder="1" applyAlignment="1">
      <alignment vertical="top" wrapText="1"/>
    </xf>
    <xf numFmtId="6" fontId="1" fillId="0" borderId="2" xfId="0" applyNumberFormat="1" applyFont="1" applyBorder="1" applyAlignment="1">
      <alignment vertical="top" wrapText="1"/>
    </xf>
    <xf numFmtId="0" fontId="1" fillId="4" borderId="6" xfId="0" applyFont="1" applyFill="1" applyBorder="1" applyAlignment="1">
      <alignment vertical="top" wrapText="1"/>
    </xf>
    <xf numFmtId="0" fontId="2" fillId="0" borderId="2" xfId="0" applyFont="1" applyBorder="1" applyAlignment="1">
      <alignment horizontal="center" vertical="top" wrapText="1"/>
    </xf>
    <xf numFmtId="0" fontId="2" fillId="7" borderId="2" xfId="0" applyFont="1" applyFill="1" applyBorder="1" applyAlignment="1">
      <alignment horizontal="left" vertical="top" wrapText="1"/>
    </xf>
    <xf numFmtId="0" fontId="2" fillId="0" borderId="7" xfId="0" applyFont="1" applyBorder="1" applyAlignment="1">
      <alignment vertical="top" wrapText="1"/>
    </xf>
    <xf numFmtId="0" fontId="1" fillId="11" borderId="3" xfId="0" applyFont="1" applyFill="1" applyBorder="1" applyAlignment="1">
      <alignment vertical="top" wrapText="1"/>
    </xf>
    <xf numFmtId="0" fontId="1" fillId="11" borderId="12" xfId="0" applyFont="1" applyFill="1" applyBorder="1" applyAlignment="1">
      <alignment vertical="top" wrapText="1"/>
    </xf>
    <xf numFmtId="0" fontId="1" fillId="11" borderId="6" xfId="0" applyFont="1" applyFill="1" applyBorder="1" applyAlignment="1">
      <alignment vertical="top" wrapText="1"/>
    </xf>
    <xf numFmtId="0" fontId="1" fillId="3" borderId="3" xfId="0" applyFont="1" applyFill="1" applyBorder="1" applyAlignment="1">
      <alignment vertical="top" wrapText="1"/>
    </xf>
    <xf numFmtId="0" fontId="2" fillId="0" borderId="1" xfId="0" applyFont="1" applyBorder="1" applyAlignment="1">
      <alignment vertical="top" wrapText="1"/>
    </xf>
    <xf numFmtId="0" fontId="1" fillId="6" borderId="3" xfId="0" applyFont="1" applyFill="1" applyBorder="1" applyAlignment="1">
      <alignment vertical="top" wrapText="1"/>
    </xf>
    <xf numFmtId="0" fontId="2" fillId="7" borderId="13" xfId="0" applyFont="1" applyFill="1" applyBorder="1" applyAlignment="1">
      <alignment vertical="top" wrapText="1"/>
    </xf>
    <xf numFmtId="0" fontId="2" fillId="7" borderId="14" xfId="0" applyFont="1" applyFill="1" applyBorder="1" applyAlignment="1">
      <alignment vertical="top" wrapText="1"/>
    </xf>
    <xf numFmtId="0" fontId="2" fillId="12" borderId="2" xfId="0" applyFont="1" applyFill="1" applyBorder="1" applyAlignment="1">
      <alignment vertical="top" wrapText="1"/>
    </xf>
    <xf numFmtId="0" fontId="2" fillId="7" borderId="1" xfId="0" applyFont="1" applyFill="1" applyBorder="1" applyAlignment="1">
      <alignment vertical="top" wrapText="1"/>
    </xf>
    <xf numFmtId="0" fontId="2" fillId="13" borderId="13" xfId="0" applyFont="1" applyFill="1" applyBorder="1" applyAlignment="1">
      <alignment vertical="top" wrapText="1"/>
    </xf>
    <xf numFmtId="0" fontId="2" fillId="13" borderId="14" xfId="0" applyFont="1" applyFill="1" applyBorder="1" applyAlignment="1">
      <alignment vertical="top" wrapText="1"/>
    </xf>
    <xf numFmtId="0" fontId="2" fillId="13" borderId="1" xfId="0" applyFont="1" applyFill="1" applyBorder="1" applyAlignment="1">
      <alignment vertical="top" wrapText="1"/>
    </xf>
    <xf numFmtId="0" fontId="2" fillId="0" borderId="2" xfId="0" applyFont="1" applyFill="1" applyBorder="1" applyAlignment="1">
      <alignment vertical="top" wrapText="1"/>
    </xf>
    <xf numFmtId="0" fontId="4" fillId="0" borderId="0" xfId="0" applyFont="1"/>
    <xf numFmtId="0" fontId="1" fillId="0" borderId="14" xfId="0" applyFont="1" applyBorder="1" applyAlignment="1">
      <alignment horizontal="center" vertical="top" wrapText="1"/>
    </xf>
    <xf numFmtId="0" fontId="2" fillId="0" borderId="3" xfId="0" applyFont="1" applyBorder="1" applyAlignment="1">
      <alignment vertical="top" wrapText="1"/>
    </xf>
    <xf numFmtId="0" fontId="2" fillId="7" borderId="13" xfId="0" applyFont="1" applyFill="1" applyBorder="1" applyAlignment="1">
      <alignment horizontal="center" vertical="center" wrapText="1"/>
    </xf>
    <xf numFmtId="0" fontId="1" fillId="0" borderId="13" xfId="0" applyFont="1" applyBorder="1" applyAlignment="1">
      <alignment horizontal="center" vertical="top" wrapText="1"/>
    </xf>
    <xf numFmtId="0" fontId="2" fillId="0" borderId="11" xfId="0" applyFont="1" applyBorder="1" applyAlignment="1">
      <alignment vertical="top" wrapText="1"/>
    </xf>
    <xf numFmtId="0" fontId="2" fillId="7" borderId="14" xfId="0" applyFont="1" applyFill="1" applyBorder="1" applyAlignment="1">
      <alignment vertical="center" wrapText="1"/>
    </xf>
    <xf numFmtId="0" fontId="1" fillId="6" borderId="2" xfId="0" applyFont="1" applyFill="1" applyBorder="1" applyAlignment="1">
      <alignment vertical="top" wrapText="1"/>
    </xf>
    <xf numFmtId="0" fontId="2" fillId="7" borderId="1" xfId="0" applyFont="1" applyFill="1" applyBorder="1" applyAlignment="1">
      <alignment vertical="center" wrapText="1"/>
    </xf>
    <xf numFmtId="0" fontId="42" fillId="0" borderId="0" xfId="0" applyFont="1"/>
    <xf numFmtId="0" fontId="41" fillId="5" borderId="2" xfId="0" applyFont="1" applyFill="1" applyBorder="1" applyAlignment="1">
      <alignment vertical="top" wrapText="1"/>
    </xf>
    <xf numFmtId="0" fontId="41" fillId="5" borderId="7" xfId="0" applyFont="1" applyFill="1" applyBorder="1" applyAlignment="1">
      <alignment vertical="top" wrapText="1"/>
    </xf>
    <xf numFmtId="6" fontId="41" fillId="0" borderId="2" xfId="0" applyNumberFormat="1" applyFont="1" applyBorder="1" applyAlignment="1">
      <alignment vertical="top" wrapText="1"/>
    </xf>
    <xf numFmtId="0" fontId="41" fillId="0" borderId="7" xfId="0" applyFont="1" applyBorder="1" applyAlignment="1">
      <alignment vertical="top" wrapText="1"/>
    </xf>
    <xf numFmtId="0" fontId="41" fillId="5" borderId="3" xfId="0" applyFont="1" applyFill="1" applyBorder="1" applyAlignment="1">
      <alignment vertical="top" wrapText="1"/>
    </xf>
    <xf numFmtId="0" fontId="41" fillId="8" borderId="9" xfId="0" applyFont="1" applyFill="1" applyBorder="1" applyAlignment="1">
      <alignment vertical="top" wrapText="1"/>
    </xf>
    <xf numFmtId="0" fontId="41" fillId="8" borderId="10" xfId="0" applyFont="1" applyFill="1" applyBorder="1" applyAlignment="1">
      <alignment vertical="top" wrapText="1"/>
    </xf>
    <xf numFmtId="0" fontId="41" fillId="8" borderId="11" xfId="0" applyFont="1" applyFill="1" applyBorder="1" applyAlignment="1">
      <alignment vertical="top" wrapText="1"/>
    </xf>
    <xf numFmtId="0" fontId="41" fillId="0" borderId="2" xfId="0" applyFont="1" applyBorder="1" applyAlignment="1">
      <alignment vertical="top" wrapText="1"/>
    </xf>
    <xf numFmtId="0" fontId="41" fillId="8" borderId="5" xfId="0" applyFont="1" applyFill="1" applyBorder="1" applyAlignment="1">
      <alignment vertical="top" wrapText="1"/>
    </xf>
    <xf numFmtId="0" fontId="41" fillId="8" borderId="7" xfId="0" applyFont="1" applyFill="1" applyBorder="1" applyAlignment="1">
      <alignment vertical="top" wrapText="1"/>
    </xf>
    <xf numFmtId="0" fontId="41" fillId="8" borderId="2" xfId="0" applyFont="1" applyFill="1" applyBorder="1" applyAlignment="1">
      <alignment vertical="top" wrapText="1"/>
    </xf>
    <xf numFmtId="0" fontId="1" fillId="4" borderId="11" xfId="0" applyFont="1" applyFill="1" applyBorder="1" applyAlignment="1">
      <alignment vertical="top" wrapText="1"/>
    </xf>
    <xf numFmtId="0" fontId="2" fillId="0" borderId="8" xfId="0" applyFont="1" applyBorder="1" applyAlignment="1">
      <alignment vertical="top" wrapText="1"/>
    </xf>
    <xf numFmtId="0" fontId="2" fillId="0" borderId="14" xfId="0" applyFont="1" applyFill="1" applyBorder="1" applyAlignment="1">
      <alignment vertical="top" wrapText="1"/>
    </xf>
    <xf numFmtId="0" fontId="1" fillId="4" borderId="8" xfId="0" applyFont="1" applyFill="1" applyBorder="1" applyAlignment="1">
      <alignment horizontal="center" vertical="top" wrapText="1"/>
    </xf>
    <xf numFmtId="0" fontId="2" fillId="0" borderId="8" xfId="0" applyFont="1" applyBorder="1" applyAlignment="1">
      <alignment horizontal="center" vertical="top" wrapText="1"/>
    </xf>
    <xf numFmtId="0" fontId="2" fillId="0" borderId="8" xfId="0" applyFont="1" applyBorder="1" applyAlignment="1">
      <alignment horizontal="left" vertical="top" wrapText="1"/>
    </xf>
    <xf numFmtId="0" fontId="2" fillId="0" borderId="8" xfId="0" applyFont="1" applyFill="1" applyBorder="1" applyAlignment="1">
      <alignment vertical="top" wrapText="1"/>
    </xf>
    <xf numFmtId="0" fontId="1" fillId="4" borderId="2" xfId="0" applyFont="1" applyFill="1" applyBorder="1" applyAlignment="1">
      <alignment horizontal="center" vertical="top" wrapText="1"/>
    </xf>
    <xf numFmtId="0" fontId="2" fillId="0" borderId="15" xfId="0" applyFont="1" applyFill="1" applyBorder="1" applyAlignment="1">
      <alignment vertical="top" wrapText="1"/>
    </xf>
    <xf numFmtId="0" fontId="1" fillId="4" borderId="15" xfId="0" applyFont="1" applyFill="1" applyBorder="1" applyAlignment="1">
      <alignment horizontal="center" vertical="top" wrapText="1"/>
    </xf>
    <xf numFmtId="0" fontId="1" fillId="4" borderId="16" xfId="0" applyFont="1" applyFill="1" applyBorder="1" applyAlignment="1">
      <alignment horizontal="center" vertical="top" wrapText="1"/>
    </xf>
    <xf numFmtId="0" fontId="1" fillId="4" borderId="16" xfId="0" applyFont="1" applyFill="1" applyBorder="1" applyAlignment="1">
      <alignment vertical="top" wrapText="1"/>
    </xf>
    <xf numFmtId="0" fontId="2" fillId="0" borderId="15" xfId="0" applyFont="1" applyBorder="1" applyAlignment="1">
      <alignment vertical="top" wrapText="1"/>
    </xf>
    <xf numFmtId="0" fontId="6" fillId="0" borderId="2" xfId="0" applyFont="1" applyBorder="1" applyAlignment="1">
      <alignment vertical="top" wrapText="1"/>
    </xf>
    <xf numFmtId="0" fontId="44" fillId="0" borderId="2" xfId="0" applyFont="1" applyBorder="1" applyAlignment="1">
      <alignment vertical="top" wrapText="1"/>
    </xf>
    <xf numFmtId="0" fontId="2" fillId="14" borderId="2" xfId="0" applyFont="1" applyFill="1" applyBorder="1" applyAlignment="1">
      <alignment vertical="top" wrapText="1"/>
    </xf>
    <xf numFmtId="0" fontId="44" fillId="0" borderId="3" xfId="0" applyFont="1" applyFill="1" applyBorder="1" applyAlignment="1">
      <alignment vertical="top" wrapText="1"/>
    </xf>
    <xf numFmtId="0" fontId="45" fillId="9" borderId="18" xfId="1" applyFont="1" applyBorder="1"/>
    <xf numFmtId="0" fontId="45" fillId="9" borderId="19" xfId="1" applyFont="1" applyBorder="1"/>
    <xf numFmtId="0" fontId="45" fillId="14" borderId="19" xfId="1" applyFont="1" applyFill="1" applyBorder="1"/>
    <xf numFmtId="0" fontId="45" fillId="9" borderId="20" xfId="1" applyFont="1" applyBorder="1"/>
    <xf numFmtId="0" fontId="45" fillId="11" borderId="19" xfId="1" applyFont="1" applyFill="1" applyBorder="1"/>
    <xf numFmtId="0" fontId="45" fillId="9" borderId="21" xfId="1" applyFont="1" applyBorder="1"/>
    <xf numFmtId="165" fontId="0" fillId="0" borderId="22" xfId="0" applyNumberFormat="1" applyBorder="1"/>
    <xf numFmtId="165" fontId="0" fillId="15" borderId="22" xfId="0" applyNumberFormat="1" applyFill="1" applyBorder="1"/>
    <xf numFmtId="165" fontId="46" fillId="14" borderId="22" xfId="0" applyNumberFormat="1" applyFont="1" applyFill="1" applyBorder="1"/>
    <xf numFmtId="165" fontId="0" fillId="0" borderId="23" xfId="0" applyNumberFormat="1" applyBorder="1"/>
    <xf numFmtId="165" fontId="46" fillId="11" borderId="0" xfId="0" applyNumberFormat="1" applyFont="1" applyFill="1"/>
    <xf numFmtId="0" fontId="46" fillId="11" borderId="0" xfId="0" applyFont="1" applyFill="1"/>
    <xf numFmtId="0" fontId="0" fillId="0" borderId="22" xfId="0" applyBorder="1" applyAlignment="1">
      <alignment vertical="center"/>
    </xf>
    <xf numFmtId="0" fontId="0" fillId="0" borderId="22" xfId="0" applyBorder="1"/>
    <xf numFmtId="0" fontId="2" fillId="0" borderId="24" xfId="0" applyFont="1" applyBorder="1" applyAlignment="1">
      <alignment horizontal="center" vertical="top" wrapText="1"/>
    </xf>
    <xf numFmtId="0" fontId="47" fillId="0" borderId="22" xfId="0" applyFont="1" applyBorder="1" applyAlignment="1">
      <alignment horizontal="center" vertical="center" wrapText="1"/>
    </xf>
    <xf numFmtId="0" fontId="48" fillId="0" borderId="22" xfId="0" applyFont="1" applyBorder="1" applyAlignment="1">
      <alignment vertical="center" wrapText="1"/>
    </xf>
    <xf numFmtId="164" fontId="49" fillId="0" borderId="22" xfId="2" applyFont="1" applyBorder="1" applyAlignment="1">
      <alignment vertical="center"/>
    </xf>
    <xf numFmtId="164" fontId="48" fillId="0" borderId="22" xfId="2" applyFont="1" applyBorder="1" applyAlignment="1">
      <alignment vertical="center"/>
    </xf>
    <xf numFmtId="0" fontId="47" fillId="0" borderId="22" xfId="0" applyFont="1" applyBorder="1" applyAlignment="1">
      <alignment vertical="center" wrapText="1"/>
    </xf>
    <xf numFmtId="164" fontId="33" fillId="0" borderId="22" xfId="2" applyFont="1" applyBorder="1"/>
    <xf numFmtId="166" fontId="33" fillId="0" borderId="22" xfId="2" applyNumberFormat="1" applyFont="1" applyBorder="1"/>
    <xf numFmtId="164" fontId="49" fillId="0" borderId="0" xfId="2" applyFont="1" applyFill="1" applyBorder="1" applyAlignment="1">
      <alignment vertical="center"/>
    </xf>
    <xf numFmtId="164" fontId="48" fillId="0" borderId="0" xfId="2" applyFont="1" applyFill="1" applyBorder="1" applyAlignment="1">
      <alignment vertical="center"/>
    </xf>
    <xf numFmtId="165" fontId="0" fillId="0" borderId="0" xfId="0" applyNumberFormat="1"/>
    <xf numFmtId="164" fontId="48" fillId="0" borderId="25" xfId="2" applyFont="1" applyFill="1" applyBorder="1" applyAlignment="1">
      <alignment vertical="center"/>
    </xf>
    <xf numFmtId="0" fontId="2" fillId="13" borderId="2" xfId="0" applyFont="1" applyFill="1" applyBorder="1" applyAlignment="1">
      <alignment vertical="top" wrapText="1"/>
    </xf>
    <xf numFmtId="0" fontId="44" fillId="0" borderId="8" xfId="0" applyFont="1" applyBorder="1" applyAlignment="1">
      <alignment vertical="center" wrapText="1"/>
    </xf>
    <xf numFmtId="0" fontId="50" fillId="0" borderId="8" xfId="0" applyFont="1" applyBorder="1" applyAlignment="1">
      <alignment vertical="center" wrapText="1"/>
    </xf>
    <xf numFmtId="0" fontId="2" fillId="0" borderId="2" xfId="0" applyFont="1" applyBorder="1" applyAlignment="1">
      <alignment vertical="center" wrapText="1"/>
    </xf>
    <xf numFmtId="0" fontId="28" fillId="0" borderId="0" xfId="0" applyFont="1" applyAlignment="1">
      <alignment vertical="center"/>
    </xf>
    <xf numFmtId="0" fontId="4" fillId="0" borderId="0" xfId="0" applyFont="1" applyAlignment="1">
      <alignment wrapText="1"/>
    </xf>
    <xf numFmtId="165" fontId="6" fillId="0" borderId="0" xfId="0" applyNumberFormat="1" applyFont="1" applyAlignment="1">
      <alignment vertical="center"/>
    </xf>
    <xf numFmtId="165" fontId="46" fillId="11" borderId="0" xfId="0" applyNumberFormat="1" applyFont="1" applyFill="1" applyAlignment="1">
      <alignment horizontal="right"/>
    </xf>
    <xf numFmtId="0" fontId="1" fillId="4" borderId="17" xfId="0" applyFont="1" applyFill="1" applyBorder="1" applyAlignment="1">
      <alignment horizontal="center" vertical="top" wrapText="1"/>
    </xf>
    <xf numFmtId="0" fontId="1" fillId="4" borderId="12" xfId="0" applyFont="1" applyFill="1" applyBorder="1" applyAlignment="1">
      <alignment horizontal="center" vertical="top" wrapText="1"/>
    </xf>
    <xf numFmtId="0" fontId="1" fillId="4" borderId="6" xfId="0" applyFont="1" applyFill="1" applyBorder="1" applyAlignment="1">
      <alignment horizontal="center" vertical="top" wrapText="1"/>
    </xf>
    <xf numFmtId="0" fontId="1" fillId="4" borderId="11" xfId="0" applyFont="1" applyFill="1" applyBorder="1" applyAlignment="1">
      <alignment horizontal="center" vertical="top" wrapText="1"/>
    </xf>
    <xf numFmtId="0" fontId="1" fillId="5" borderId="6" xfId="0" applyFont="1" applyFill="1" applyBorder="1" applyAlignment="1">
      <alignment vertical="top" wrapText="1"/>
    </xf>
    <xf numFmtId="0" fontId="1" fillId="2" borderId="1" xfId="0" applyFont="1" applyFill="1" applyBorder="1" applyAlignment="1">
      <alignment vertical="top" wrapText="1"/>
    </xf>
    <xf numFmtId="0" fontId="1" fillId="5" borderId="7" xfId="0" applyFont="1" applyFill="1" applyBorder="1" applyAlignment="1">
      <alignment vertical="top" wrapText="1"/>
    </xf>
    <xf numFmtId="0" fontId="1" fillId="8" borderId="9" xfId="0" applyFont="1" applyFill="1" applyBorder="1" applyAlignment="1">
      <alignment vertical="top" wrapText="1"/>
    </xf>
    <xf numFmtId="0" fontId="1" fillId="8" borderId="10" xfId="0" applyFont="1" applyFill="1" applyBorder="1" applyAlignment="1">
      <alignment vertical="top" wrapText="1"/>
    </xf>
    <xf numFmtId="0" fontId="1" fillId="8" borderId="11" xfId="0" applyFont="1" applyFill="1" applyBorder="1" applyAlignment="1">
      <alignment vertical="top" wrapText="1"/>
    </xf>
    <xf numFmtId="0" fontId="1" fillId="8" borderId="5" xfId="0" applyFont="1" applyFill="1" applyBorder="1" applyAlignment="1">
      <alignment vertical="top" wrapText="1"/>
    </xf>
    <xf numFmtId="0" fontId="1" fillId="8" borderId="7" xfId="0" applyFont="1" applyFill="1" applyBorder="1" applyAlignment="1">
      <alignment vertical="top" wrapText="1"/>
    </xf>
    <xf numFmtId="0" fontId="1" fillId="8" borderId="2" xfId="0" applyFont="1" applyFill="1" applyBorder="1" applyAlignment="1">
      <alignment vertical="top" wrapText="1"/>
    </xf>
    <xf numFmtId="0" fontId="4" fillId="1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35" fillId="10" borderId="0" xfId="0" applyFont="1" applyFill="1" applyBorder="1" applyAlignment="1">
      <alignment horizontal="left" vertical="center" wrapText="1"/>
    </xf>
    <xf numFmtId="0" fontId="44" fillId="17" borderId="32" xfId="5" applyFont="1" applyAlignment="1">
      <alignment vertical="top" wrapText="1"/>
    </xf>
    <xf numFmtId="0" fontId="2" fillId="17" borderId="32" xfId="5" applyFont="1" applyAlignment="1">
      <alignment vertical="top" wrapText="1"/>
    </xf>
    <xf numFmtId="0" fontId="53" fillId="0" borderId="16" xfId="0" applyFont="1" applyFill="1" applyBorder="1" applyAlignment="1">
      <alignment vertical="top" wrapText="1"/>
    </xf>
    <xf numFmtId="0" fontId="52" fillId="0" borderId="8" xfId="0" applyFont="1" applyFill="1" applyBorder="1" applyAlignment="1">
      <alignment vertical="top" wrapText="1"/>
    </xf>
    <xf numFmtId="0" fontId="52" fillId="0" borderId="8" xfId="0" applyFont="1" applyBorder="1" applyAlignment="1">
      <alignment vertical="top" wrapText="1"/>
    </xf>
    <xf numFmtId="0" fontId="41" fillId="18" borderId="33" xfId="0" applyFont="1" applyFill="1" applyBorder="1" applyAlignment="1">
      <alignment vertical="top" wrapText="1"/>
    </xf>
    <xf numFmtId="0" fontId="41" fillId="19" borderId="34" xfId="0" applyFont="1" applyFill="1" applyBorder="1" applyAlignment="1">
      <alignment vertical="top" wrapText="1"/>
    </xf>
    <xf numFmtId="0" fontId="41" fillId="19" borderId="33" xfId="0" applyFont="1" applyFill="1" applyBorder="1" applyAlignment="1">
      <alignment vertical="top" wrapText="1"/>
    </xf>
    <xf numFmtId="0" fontId="41" fillId="20" borderId="33" xfId="0" applyFont="1" applyFill="1" applyBorder="1" applyAlignment="1">
      <alignment vertical="top" wrapText="1"/>
    </xf>
    <xf numFmtId="0" fontId="41" fillId="20" borderId="34" xfId="0" applyFont="1" applyFill="1" applyBorder="1" applyAlignment="1">
      <alignment vertical="top" wrapText="1"/>
    </xf>
    <xf numFmtId="0" fontId="41" fillId="21" borderId="34" xfId="0" applyFont="1" applyFill="1" applyBorder="1" applyAlignment="1">
      <alignment vertical="top" wrapText="1"/>
    </xf>
    <xf numFmtId="0" fontId="43" fillId="22" borderId="35" xfId="0" applyFont="1" applyFill="1" applyBorder="1" applyAlignment="1">
      <alignment vertical="top" wrapText="1"/>
    </xf>
    <xf numFmtId="0" fontId="54" fillId="0" borderId="36" xfId="0" applyFont="1" applyBorder="1" applyAlignment="1">
      <alignment vertical="top" wrapText="1"/>
    </xf>
    <xf numFmtId="0" fontId="54" fillId="0" borderId="30" xfId="0" applyFont="1" applyBorder="1" applyAlignment="1">
      <alignment vertical="top" wrapText="1"/>
    </xf>
    <xf numFmtId="0" fontId="43" fillId="0" borderId="30" xfId="0" applyFont="1" applyBorder="1" applyAlignment="1">
      <alignment vertical="top" wrapText="1"/>
    </xf>
    <xf numFmtId="0" fontId="43" fillId="22" borderId="37" xfId="0" applyFont="1" applyFill="1" applyBorder="1" applyAlignment="1">
      <alignment vertical="top" wrapText="1"/>
    </xf>
    <xf numFmtId="0" fontId="55" fillId="0" borderId="38" xfId="0" applyFont="1" applyBorder="1" applyAlignment="1">
      <alignment horizontal="center" vertical="top" wrapText="1"/>
    </xf>
    <xf numFmtId="0" fontId="54" fillId="23" borderId="33" xfId="0" applyFont="1" applyFill="1" applyBorder="1" applyAlignment="1">
      <alignment vertical="top" wrapText="1"/>
    </xf>
    <xf numFmtId="0" fontId="54" fillId="0" borderId="33" xfId="0" applyFont="1" applyBorder="1" applyAlignment="1">
      <alignment vertical="top" wrapText="1"/>
    </xf>
    <xf numFmtId="0" fontId="54" fillId="22" borderId="31" xfId="0" applyFont="1" applyFill="1" applyBorder="1" applyAlignment="1">
      <alignment vertical="top" wrapText="1"/>
    </xf>
    <xf numFmtId="0" fontId="43" fillId="0" borderId="31" xfId="0" applyFont="1" applyBorder="1" applyAlignment="1">
      <alignment vertical="top" wrapText="1"/>
    </xf>
    <xf numFmtId="0" fontId="41" fillId="20" borderId="31" xfId="0" applyFont="1" applyFill="1" applyBorder="1" applyAlignment="1">
      <alignment horizontal="center" vertical="top" wrapText="1"/>
    </xf>
    <xf numFmtId="0" fontId="41" fillId="20" borderId="30" xfId="0" applyFont="1" applyFill="1" applyBorder="1" applyAlignment="1">
      <alignment horizontal="center" vertical="top" wrapText="1"/>
    </xf>
    <xf numFmtId="0" fontId="43" fillId="0" borderId="30" xfId="0" applyFont="1" applyBorder="1" applyAlignment="1">
      <alignment horizontal="center" vertical="top" wrapText="1"/>
    </xf>
    <xf numFmtId="0" fontId="41" fillId="19" borderId="36" xfId="0" applyFont="1" applyFill="1" applyBorder="1" applyAlignment="1">
      <alignment vertical="top" wrapText="1"/>
    </xf>
    <xf numFmtId="0" fontId="41" fillId="20" borderId="36" xfId="0" applyFont="1" applyFill="1" applyBorder="1" applyAlignment="1">
      <alignment vertical="top" wrapText="1"/>
    </xf>
    <xf numFmtId="0" fontId="41" fillId="20" borderId="41" xfId="0" applyFont="1" applyFill="1" applyBorder="1" applyAlignment="1">
      <alignment vertical="top" wrapText="1"/>
    </xf>
    <xf numFmtId="0" fontId="55" fillId="0" borderId="33" xfId="0" applyFont="1" applyBorder="1" applyAlignment="1">
      <alignment horizontal="center" vertical="top" wrapText="1"/>
    </xf>
    <xf numFmtId="0" fontId="54" fillId="23" borderId="42" xfId="0" applyFont="1" applyFill="1" applyBorder="1" applyAlignment="1">
      <alignment vertical="top" wrapText="1"/>
    </xf>
    <xf numFmtId="0" fontId="54" fillId="0" borderId="31" xfId="0" applyFont="1" applyBorder="1" applyAlignment="1">
      <alignment vertical="top" wrapText="1"/>
    </xf>
    <xf numFmtId="0" fontId="41" fillId="20" borderId="41" xfId="0" applyFont="1" applyFill="1" applyBorder="1" applyAlignment="1">
      <alignment horizontal="center" vertical="top" wrapText="1"/>
    </xf>
    <xf numFmtId="0" fontId="43" fillId="22" borderId="38" xfId="0" applyFont="1" applyFill="1" applyBorder="1" applyAlignment="1">
      <alignment vertical="top" wrapText="1"/>
    </xf>
    <xf numFmtId="0" fontId="41" fillId="21" borderId="33" xfId="0" applyFont="1" applyFill="1" applyBorder="1" applyAlignment="1">
      <alignment vertical="top" wrapText="1"/>
    </xf>
    <xf numFmtId="0" fontId="43" fillId="0" borderId="37" xfId="0" applyFont="1" applyBorder="1" applyAlignment="1">
      <alignment vertical="top" wrapText="1"/>
    </xf>
    <xf numFmtId="0" fontId="56" fillId="0" borderId="3" xfId="0" applyFont="1" applyFill="1" applyBorder="1" applyAlignment="1">
      <alignment vertical="top" wrapText="1"/>
    </xf>
    <xf numFmtId="0" fontId="2" fillId="22" borderId="2" xfId="0" applyFont="1" applyFill="1" applyBorder="1" applyAlignment="1">
      <alignment vertical="top" wrapText="1"/>
    </xf>
    <xf numFmtId="0" fontId="2" fillId="13" borderId="13" xfId="0" applyFont="1" applyFill="1" applyBorder="1" applyAlignment="1">
      <alignment horizontal="left" vertical="top" wrapText="1"/>
    </xf>
    <xf numFmtId="0" fontId="2" fillId="13" borderId="14" xfId="0" applyFont="1" applyFill="1" applyBorder="1" applyAlignment="1">
      <alignment horizontal="left" vertical="top" wrapText="1"/>
    </xf>
    <xf numFmtId="0" fontId="2" fillId="7" borderId="1" xfId="0" applyFont="1" applyFill="1" applyBorder="1" applyAlignment="1">
      <alignment horizontal="left" vertical="top" wrapText="1"/>
    </xf>
    <xf numFmtId="165" fontId="1" fillId="0" borderId="17" xfId="0" applyNumberFormat="1" applyFont="1" applyBorder="1" applyAlignment="1">
      <alignment vertical="top" wrapText="1"/>
    </xf>
    <xf numFmtId="165" fontId="1" fillId="0" borderId="12" xfId="0" applyNumberFormat="1" applyFont="1" applyBorder="1" applyAlignment="1">
      <alignment vertical="top" wrapText="1"/>
    </xf>
    <xf numFmtId="165" fontId="1" fillId="0" borderId="6" xfId="0" applyNumberFormat="1" applyFont="1" applyBorder="1" applyAlignment="1">
      <alignment vertical="top" wrapText="1"/>
    </xf>
    <xf numFmtId="0" fontId="2" fillId="0" borderId="17" xfId="0" applyFont="1" applyBorder="1" applyAlignment="1">
      <alignment horizontal="center" vertical="top" wrapText="1"/>
    </xf>
    <xf numFmtId="0" fontId="2" fillId="0" borderId="12" xfId="0" applyFont="1" applyBorder="1" applyAlignment="1">
      <alignment horizontal="center" vertical="top" wrapText="1"/>
    </xf>
    <xf numFmtId="0" fontId="2" fillId="0" borderId="6" xfId="0" applyFont="1" applyBorder="1" applyAlignment="1">
      <alignment horizontal="center" vertical="top" wrapText="1"/>
    </xf>
    <xf numFmtId="0" fontId="2" fillId="0" borderId="13" xfId="0" applyFont="1" applyBorder="1" applyAlignment="1">
      <alignment horizontal="center" vertical="top" wrapText="1"/>
    </xf>
    <xf numFmtId="0" fontId="2" fillId="0" borderId="1" xfId="0" applyFont="1" applyBorder="1" applyAlignment="1">
      <alignment horizontal="center" vertical="top" wrapText="1"/>
    </xf>
    <xf numFmtId="0" fontId="1" fillId="4" borderId="17" xfId="0" applyFont="1" applyFill="1" applyBorder="1" applyAlignment="1">
      <alignment horizontal="center" vertical="top" wrapText="1"/>
    </xf>
    <xf numFmtId="0" fontId="1" fillId="4" borderId="12" xfId="0" applyFont="1" applyFill="1" applyBorder="1" applyAlignment="1">
      <alignment horizontal="center" vertical="top" wrapText="1"/>
    </xf>
    <xf numFmtId="0" fontId="1" fillId="4" borderId="6" xfId="0" applyFont="1" applyFill="1" applyBorder="1" applyAlignment="1">
      <alignment horizontal="center" vertical="top" wrapText="1"/>
    </xf>
    <xf numFmtId="0" fontId="1" fillId="2" borderId="13" xfId="0" applyFont="1" applyFill="1" applyBorder="1" applyAlignment="1">
      <alignment vertical="top" wrapText="1"/>
    </xf>
    <xf numFmtId="0" fontId="1" fillId="2" borderId="1" xfId="0" applyFont="1" applyFill="1" applyBorder="1" applyAlignment="1">
      <alignment vertical="top" wrapText="1"/>
    </xf>
    <xf numFmtId="0" fontId="1" fillId="5" borderId="17" xfId="0" applyFont="1" applyFill="1" applyBorder="1" applyAlignment="1">
      <alignment vertical="top" wrapText="1"/>
    </xf>
    <xf numFmtId="0" fontId="1" fillId="5" borderId="12" xfId="0" applyFont="1" applyFill="1" applyBorder="1" applyAlignment="1">
      <alignment vertical="top" wrapText="1"/>
    </xf>
    <xf numFmtId="0" fontId="1" fillId="5" borderId="6" xfId="0" applyFont="1" applyFill="1" applyBorder="1" applyAlignment="1">
      <alignment vertical="top" wrapText="1"/>
    </xf>
    <xf numFmtId="0" fontId="1" fillId="4" borderId="9" xfId="0" applyFont="1" applyFill="1" applyBorder="1" applyAlignment="1">
      <alignment horizontal="center" vertical="top" wrapText="1"/>
    </xf>
    <xf numFmtId="0" fontId="1" fillId="4" borderId="10" xfId="0" applyFont="1" applyFill="1" applyBorder="1" applyAlignment="1">
      <alignment horizontal="center" vertical="top" wrapText="1"/>
    </xf>
    <xf numFmtId="0" fontId="1" fillId="4" borderId="11" xfId="0" applyFont="1" applyFill="1" applyBorder="1" applyAlignment="1">
      <alignment horizontal="center" vertical="top" wrapText="1"/>
    </xf>
    <xf numFmtId="0" fontId="1" fillId="5" borderId="5" xfId="0" applyFont="1" applyFill="1" applyBorder="1" applyAlignment="1">
      <alignment vertical="top" wrapText="1"/>
    </xf>
    <xf numFmtId="0" fontId="1" fillId="5" borderId="7" xfId="0" applyFont="1" applyFill="1" applyBorder="1" applyAlignment="1">
      <alignment vertical="top" wrapText="1"/>
    </xf>
    <xf numFmtId="0" fontId="1" fillId="8" borderId="9" xfId="0" applyFont="1" applyFill="1" applyBorder="1" applyAlignment="1">
      <alignment vertical="top" wrapText="1"/>
    </xf>
    <xf numFmtId="0" fontId="1" fillId="8" borderId="10" xfId="0" applyFont="1" applyFill="1" applyBorder="1" applyAlignment="1">
      <alignment vertical="top" wrapText="1"/>
    </xf>
    <xf numFmtId="0" fontId="1" fillId="8" borderId="11" xfId="0" applyFont="1" applyFill="1" applyBorder="1" applyAlignment="1">
      <alignment vertical="top" wrapText="1"/>
    </xf>
    <xf numFmtId="0" fontId="1" fillId="8" borderId="5" xfId="0" applyFont="1" applyFill="1" applyBorder="1" applyAlignment="1">
      <alignment vertical="top" wrapText="1"/>
    </xf>
    <xf numFmtId="0" fontId="1" fillId="8" borderId="7" xfId="0" applyFont="1" applyFill="1" applyBorder="1" applyAlignment="1">
      <alignment vertical="top" wrapText="1"/>
    </xf>
    <xf numFmtId="0" fontId="1" fillId="8" borderId="2" xfId="0" applyFont="1" applyFill="1" applyBorder="1" applyAlignment="1">
      <alignment vertical="top" wrapText="1"/>
    </xf>
    <xf numFmtId="0" fontId="1" fillId="8" borderId="13" xfId="0" applyFont="1" applyFill="1" applyBorder="1" applyAlignment="1">
      <alignment horizontal="center" vertical="top" wrapText="1"/>
    </xf>
    <xf numFmtId="0" fontId="1" fillId="8" borderId="14" xfId="0" applyFont="1" applyFill="1" applyBorder="1" applyAlignment="1">
      <alignment horizontal="center" vertical="top" wrapText="1"/>
    </xf>
    <xf numFmtId="0" fontId="1" fillId="8" borderId="1" xfId="0" applyFont="1" applyFill="1" applyBorder="1" applyAlignment="1">
      <alignment horizontal="center" vertical="top" wrapText="1"/>
    </xf>
    <xf numFmtId="0" fontId="1" fillId="11" borderId="17" xfId="0" applyFont="1" applyFill="1" applyBorder="1" applyAlignment="1">
      <alignment horizontal="left" vertical="top" wrapText="1"/>
    </xf>
    <xf numFmtId="0" fontId="1" fillId="11" borderId="12" xfId="0" applyFont="1" applyFill="1" applyBorder="1" applyAlignment="1">
      <alignment horizontal="left" vertical="top" wrapText="1"/>
    </xf>
    <xf numFmtId="0" fontId="2" fillId="0" borderId="17" xfId="0" applyFont="1" applyBorder="1" applyAlignment="1">
      <alignment horizontal="left" vertical="top" wrapText="1"/>
    </xf>
    <xf numFmtId="0" fontId="2" fillId="0" borderId="12" xfId="0" applyFont="1" applyBorder="1" applyAlignment="1">
      <alignment horizontal="left" vertical="top" wrapText="1"/>
    </xf>
    <xf numFmtId="0" fontId="2" fillId="0" borderId="6" xfId="0" applyFont="1" applyBorder="1" applyAlignment="1">
      <alignment horizontal="left" vertical="top" wrapText="1"/>
    </xf>
    <xf numFmtId="0" fontId="41" fillId="2" borderId="13" xfId="0" applyFont="1" applyFill="1" applyBorder="1" applyAlignment="1">
      <alignment vertical="top" wrapText="1"/>
    </xf>
    <xf numFmtId="0" fontId="41" fillId="2" borderId="1" xfId="0" applyFont="1" applyFill="1" applyBorder="1" applyAlignment="1">
      <alignment vertical="top" wrapText="1"/>
    </xf>
    <xf numFmtId="0" fontId="41" fillId="5" borderId="26" xfId="0" applyFont="1" applyFill="1" applyBorder="1" applyAlignment="1">
      <alignment vertical="top" wrapText="1"/>
    </xf>
    <xf numFmtId="0" fontId="41" fillId="5" borderId="27" xfId="0" applyFont="1" applyFill="1" applyBorder="1" applyAlignment="1">
      <alignment vertical="top" wrapText="1"/>
    </xf>
    <xf numFmtId="0" fontId="41" fillId="5" borderId="16" xfId="0" applyFont="1" applyFill="1" applyBorder="1" applyAlignment="1">
      <alignment vertical="top" wrapText="1"/>
    </xf>
    <xf numFmtId="165" fontId="41" fillId="0" borderId="5" xfId="0" applyNumberFormat="1" applyFont="1" applyBorder="1" applyAlignment="1">
      <alignment vertical="top" wrapText="1"/>
    </xf>
    <xf numFmtId="165" fontId="41" fillId="0" borderId="7" xfId="0" applyNumberFormat="1" applyFont="1" applyBorder="1" applyAlignment="1">
      <alignment vertical="top" wrapText="1"/>
    </xf>
    <xf numFmtId="165" fontId="41" fillId="0" borderId="2" xfId="0" applyNumberFormat="1" applyFont="1" applyBorder="1" applyAlignment="1">
      <alignment vertical="top" wrapText="1"/>
    </xf>
    <xf numFmtId="0" fontId="54" fillId="22" borderId="35" xfId="0" applyFont="1" applyFill="1" applyBorder="1" applyAlignment="1">
      <alignment horizontal="left" vertical="top" wrapText="1"/>
    </xf>
    <xf numFmtId="0" fontId="54" fillId="22" borderId="37" xfId="0" applyFont="1" applyFill="1" applyBorder="1" applyAlignment="1">
      <alignment horizontal="left" vertical="top" wrapText="1"/>
    </xf>
    <xf numFmtId="0" fontId="54" fillId="22" borderId="38" xfId="0" applyFont="1" applyFill="1" applyBorder="1" applyAlignment="1">
      <alignment horizontal="left" vertical="top" wrapText="1"/>
    </xf>
    <xf numFmtId="0" fontId="55" fillId="20" borderId="39" xfId="0" applyFont="1" applyFill="1" applyBorder="1" applyAlignment="1">
      <alignment horizontal="center" vertical="top" wrapText="1"/>
    </xf>
    <xf numFmtId="0" fontId="55" fillId="20" borderId="40" xfId="0" applyFont="1" applyFill="1" applyBorder="1" applyAlignment="1">
      <alignment horizontal="center" vertical="top" wrapText="1"/>
    </xf>
    <xf numFmtId="0" fontId="55" fillId="20" borderId="34" xfId="0" applyFont="1" applyFill="1" applyBorder="1" applyAlignment="1">
      <alignment horizontal="center" vertical="top" wrapText="1"/>
    </xf>
    <xf numFmtId="0" fontId="54" fillId="0" borderId="39" xfId="0" applyFont="1" applyBorder="1" applyAlignment="1">
      <alignment horizontal="center" vertical="top" wrapText="1"/>
    </xf>
    <xf numFmtId="0" fontId="54" fillId="0" borderId="40" xfId="0" applyFont="1" applyBorder="1" applyAlignment="1">
      <alignment horizontal="center" vertical="top" wrapText="1"/>
    </xf>
    <xf numFmtId="0" fontId="54" fillId="0" borderId="34" xfId="0" applyFont="1" applyBorder="1" applyAlignment="1">
      <alignment horizontal="center" vertical="top" wrapText="1"/>
    </xf>
    <xf numFmtId="0" fontId="55" fillId="20" borderId="43" xfId="0" applyFont="1" applyFill="1" applyBorder="1" applyAlignment="1">
      <alignment horizontal="center" vertical="top" wrapText="1"/>
    </xf>
    <xf numFmtId="0" fontId="55" fillId="20" borderId="44" xfId="0" applyFont="1" applyFill="1" applyBorder="1" applyAlignment="1">
      <alignment horizontal="center" vertical="top" wrapText="1"/>
    </xf>
    <xf numFmtId="0" fontId="55" fillId="20" borderId="45" xfId="0" applyFont="1" applyFill="1" applyBorder="1" applyAlignment="1">
      <alignment horizontal="center" vertical="top" wrapText="1"/>
    </xf>
    <xf numFmtId="0" fontId="54" fillId="0" borderId="45" xfId="0" applyFont="1" applyBorder="1" applyAlignment="1">
      <alignment horizontal="center" vertical="top" wrapText="1"/>
    </xf>
    <xf numFmtId="0" fontId="4" fillId="10" borderId="0" xfId="0" applyFont="1" applyFill="1" applyBorder="1" applyAlignment="1">
      <alignment horizontal="left" vertical="center" wrapText="1"/>
    </xf>
    <xf numFmtId="0" fontId="4" fillId="10" borderId="29" xfId="0" applyFont="1" applyFill="1" applyBorder="1" applyAlignment="1">
      <alignment horizontal="left" vertical="center" wrapText="1"/>
    </xf>
    <xf numFmtId="0" fontId="35" fillId="10" borderId="0" xfId="0" applyFont="1" applyFill="1" applyBorder="1" applyAlignment="1">
      <alignment horizontal="left" vertical="center" wrapText="1"/>
    </xf>
    <xf numFmtId="0" fontId="3" fillId="16" borderId="0" xfId="0" applyFont="1" applyFill="1" applyBorder="1" applyAlignment="1">
      <alignment horizontal="left" vertical="center" wrapText="1"/>
    </xf>
    <xf numFmtId="0" fontId="9" fillId="1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10" borderId="0" xfId="0" applyFont="1" applyFill="1" applyBorder="1" applyAlignment="1">
      <alignment horizontal="left" vertical="center" wrapText="1" indent="3"/>
    </xf>
  </cellXfs>
  <cellStyles count="6">
    <cellStyle name="Check Cell" xfId="1" builtinId="23"/>
    <cellStyle name="Comma" xfId="2" builtinId="3"/>
    <cellStyle name="Hyperlink" xfId="3" builtinId="8"/>
    <cellStyle name="Normal" xfId="0" builtinId="0"/>
    <cellStyle name="Normal 2" xfId="4" xr:uid="{00000000-0005-0000-0000-000004000000}"/>
    <cellStyle name="Note" xfId="5" builtinId="1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Ravshan Sobirzoda" id="{791009B7-1923-484D-BF21-DBF22AEFC29C}" userId="S::R-Sobirzoda@dfid.gov.uk::ba49293e-0389-40a3-bfa9-411c80dde596"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J12" dT="2021-02-12T05:54:33.86" personId="{791009B7-1923-484D-BF21-DBF22AEFC29C}" id="{AE630EA0-EAD8-49B7-B39A-6BE804D37FAA}">
    <text>PEFA assessment is going to be delayed due to Covid-19 pandemic.</text>
  </threadedComment>
  <threadedComment ref="H17" dT="2021-02-09T09:13:38.61" personId="{791009B7-1923-484D-BF21-DBF22AEFC29C}" id="{F70AFA2F-DF79-40FC-A44D-D8D57C442E46}">
    <text>OBI declined mostly due to election year. Both parliamentary and presidential elections were in 2020.</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microsoft.com/office/2017/10/relationships/threadedComment" Target="../threadedComments/threadedComment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133"/>
  <sheetViews>
    <sheetView tabSelected="1" topLeftCell="A50" zoomScaleNormal="100" workbookViewId="0">
      <selection activeCell="A22" sqref="A22"/>
    </sheetView>
  </sheetViews>
  <sheetFormatPr defaultRowHeight="12.75" x14ac:dyDescent="0.2"/>
  <cols>
    <col min="1" max="1" width="40.28515625" customWidth="1"/>
    <col min="2" max="2" width="27.7109375" customWidth="1"/>
    <col min="3" max="3" width="10" customWidth="1"/>
    <col min="4" max="4" width="26.7109375" customWidth="1"/>
    <col min="5" max="5" width="31.7109375" customWidth="1"/>
    <col min="6" max="6" width="31" customWidth="1"/>
    <col min="7" max="7" width="28.42578125" customWidth="1"/>
    <col min="8" max="8" width="28.7109375" customWidth="1"/>
    <col min="9" max="9" width="28" customWidth="1"/>
    <col min="10" max="10" width="24.7109375" customWidth="1"/>
    <col min="11" max="11" width="27.7109375" customWidth="1"/>
    <col min="12" max="12" width="9.28515625" customWidth="1"/>
  </cols>
  <sheetData>
    <row r="1" spans="1:11" ht="14.25" x14ac:dyDescent="0.2">
      <c r="A1" s="21" t="s">
        <v>0</v>
      </c>
      <c r="B1" s="20"/>
      <c r="C1" s="20"/>
      <c r="D1" s="20"/>
      <c r="E1" s="20"/>
      <c r="F1" s="20"/>
      <c r="G1" s="20"/>
    </row>
    <row r="2" spans="1:11" ht="14.25" x14ac:dyDescent="0.2">
      <c r="A2" s="22"/>
      <c r="B2" s="20"/>
      <c r="C2" s="20"/>
      <c r="D2" s="138"/>
      <c r="E2" s="138"/>
      <c r="F2" s="138"/>
      <c r="G2" s="138"/>
    </row>
    <row r="3" spans="1:11" ht="13.5" thickBot="1" x14ac:dyDescent="0.25"/>
    <row r="4" spans="1:11" ht="13.5" customHeight="1" thickBot="1" x14ac:dyDescent="0.25">
      <c r="A4" s="53" t="s">
        <v>1</v>
      </c>
      <c r="B4" s="225" t="s">
        <v>2</v>
      </c>
      <c r="C4" s="226"/>
      <c r="D4" s="54"/>
      <c r="E4" s="54"/>
      <c r="F4" s="54"/>
      <c r="G4" s="54"/>
      <c r="H4" s="54"/>
      <c r="I4" s="54"/>
      <c r="J4" s="54"/>
      <c r="K4" s="55"/>
    </row>
    <row r="5" spans="1:11" ht="13.5" thickBot="1" x14ac:dyDescent="0.25">
      <c r="A5" s="145" t="s">
        <v>3</v>
      </c>
      <c r="B5" s="1" t="s">
        <v>4</v>
      </c>
      <c r="C5" s="1"/>
      <c r="D5" s="2" t="s">
        <v>5</v>
      </c>
      <c r="E5" s="46" t="s">
        <v>6</v>
      </c>
      <c r="F5" s="49" t="s">
        <v>7</v>
      </c>
      <c r="G5" s="49" t="s">
        <v>8</v>
      </c>
      <c r="H5" s="49" t="s">
        <v>9</v>
      </c>
      <c r="I5" s="49" t="s">
        <v>10</v>
      </c>
      <c r="J5" s="49" t="s">
        <v>11</v>
      </c>
      <c r="K5" s="222"/>
    </row>
    <row r="6" spans="1:11" ht="53.25" customHeight="1" thickBot="1" x14ac:dyDescent="0.25">
      <c r="A6" s="59" t="s">
        <v>12</v>
      </c>
      <c r="B6" s="192" t="s">
        <v>13</v>
      </c>
      <c r="C6" s="3" t="s">
        <v>14</v>
      </c>
      <c r="D6" s="104" t="s">
        <v>15</v>
      </c>
      <c r="E6" s="104" t="s">
        <v>16</v>
      </c>
      <c r="F6" s="104" t="s">
        <v>17</v>
      </c>
      <c r="G6" s="104" t="s">
        <v>18</v>
      </c>
      <c r="H6" s="104" t="s">
        <v>19</v>
      </c>
      <c r="I6" s="104" t="s">
        <v>20</v>
      </c>
      <c r="J6" s="104" t="s">
        <v>21</v>
      </c>
      <c r="K6" s="223"/>
    </row>
    <row r="7" spans="1:11" ht="25.5" customHeight="1" thickBot="1" x14ac:dyDescent="0.25">
      <c r="A7" s="60"/>
      <c r="B7" s="193"/>
      <c r="C7" s="5" t="s">
        <v>22</v>
      </c>
      <c r="D7" s="19" t="s">
        <v>445</v>
      </c>
      <c r="E7" s="19" t="s">
        <v>23</v>
      </c>
      <c r="F7" s="19" t="s">
        <v>24</v>
      </c>
      <c r="G7" s="19" t="s">
        <v>446</v>
      </c>
      <c r="H7" s="19" t="s">
        <v>447</v>
      </c>
      <c r="I7" s="19" t="s">
        <v>448</v>
      </c>
      <c r="J7" s="19" t="s">
        <v>449</v>
      </c>
      <c r="K7" s="223"/>
    </row>
    <row r="8" spans="1:11" ht="13.5" thickBot="1" x14ac:dyDescent="0.25">
      <c r="A8" s="60"/>
      <c r="B8" s="193"/>
      <c r="C8" s="201"/>
      <c r="D8" s="203" t="s">
        <v>25</v>
      </c>
      <c r="E8" s="204"/>
      <c r="F8" s="204"/>
      <c r="G8" s="204"/>
      <c r="H8" s="205"/>
      <c r="I8" s="140"/>
      <c r="J8" s="141"/>
      <c r="K8" s="223"/>
    </row>
    <row r="9" spans="1:11" ht="60.75" customHeight="1" thickBot="1" x14ac:dyDescent="0.25">
      <c r="A9" s="60"/>
      <c r="B9" s="194"/>
      <c r="C9" s="202"/>
      <c r="D9" s="198" t="s">
        <v>26</v>
      </c>
      <c r="E9" s="199"/>
      <c r="F9" s="199"/>
      <c r="G9" s="199"/>
      <c r="H9" s="199"/>
      <c r="I9" s="120"/>
      <c r="J9" s="93"/>
      <c r="K9" s="223"/>
    </row>
    <row r="10" spans="1:11" ht="13.5" thickBot="1" x14ac:dyDescent="0.25">
      <c r="A10" s="60"/>
      <c r="B10" s="1" t="s">
        <v>27</v>
      </c>
      <c r="C10" s="1"/>
      <c r="D10" s="2" t="s">
        <v>5</v>
      </c>
      <c r="E10" s="46" t="s">
        <v>6</v>
      </c>
      <c r="F10" s="49" t="s">
        <v>7</v>
      </c>
      <c r="G10" s="49" t="s">
        <v>8</v>
      </c>
      <c r="H10" s="49" t="s">
        <v>9</v>
      </c>
      <c r="I10" s="49" t="s">
        <v>10</v>
      </c>
      <c r="J10" s="49" t="s">
        <v>11</v>
      </c>
      <c r="K10" s="223"/>
    </row>
    <row r="11" spans="1:11" ht="142.5" customHeight="1" thickBot="1" x14ac:dyDescent="0.25">
      <c r="A11" s="60"/>
      <c r="B11" s="192" t="s">
        <v>28</v>
      </c>
      <c r="C11" s="3" t="s">
        <v>14</v>
      </c>
      <c r="D11" s="103" t="s">
        <v>29</v>
      </c>
      <c r="E11" s="4" t="s">
        <v>30</v>
      </c>
      <c r="F11" s="4" t="s">
        <v>31</v>
      </c>
      <c r="G11" s="4" t="s">
        <v>32</v>
      </c>
      <c r="H11" s="4" t="s">
        <v>33</v>
      </c>
      <c r="I11" s="4" t="s">
        <v>33</v>
      </c>
      <c r="J11" s="4" t="s">
        <v>34</v>
      </c>
      <c r="K11" s="223"/>
    </row>
    <row r="12" spans="1:11" ht="108.75" thickBot="1" x14ac:dyDescent="0.25">
      <c r="A12" s="60"/>
      <c r="B12" s="193"/>
      <c r="C12" s="5" t="s">
        <v>22</v>
      </c>
      <c r="D12" s="6"/>
      <c r="E12" s="105" t="s">
        <v>35</v>
      </c>
      <c r="F12" s="190" t="s">
        <v>462</v>
      </c>
      <c r="G12" s="19" t="s">
        <v>31</v>
      </c>
      <c r="H12" s="19"/>
      <c r="I12" s="91"/>
      <c r="J12" s="91"/>
      <c r="K12" s="223"/>
    </row>
    <row r="13" spans="1:11" ht="13.5" thickBot="1" x14ac:dyDescent="0.25">
      <c r="A13" s="60"/>
      <c r="B13" s="193"/>
      <c r="C13" s="201"/>
      <c r="D13" s="203" t="s">
        <v>25</v>
      </c>
      <c r="E13" s="204"/>
      <c r="F13" s="204"/>
      <c r="G13" s="204"/>
      <c r="H13" s="205"/>
      <c r="I13" s="140"/>
      <c r="J13" s="141"/>
      <c r="K13" s="223"/>
    </row>
    <row r="14" spans="1:11" ht="72.75" customHeight="1" thickBot="1" x14ac:dyDescent="0.25">
      <c r="A14" s="60"/>
      <c r="B14" s="194"/>
      <c r="C14" s="202"/>
      <c r="D14" s="227" t="s">
        <v>36</v>
      </c>
      <c r="E14" s="228"/>
      <c r="F14" s="228"/>
      <c r="G14" s="228"/>
      <c r="H14" s="229"/>
      <c r="I14" s="94"/>
      <c r="J14" s="94"/>
      <c r="K14" s="223"/>
    </row>
    <row r="15" spans="1:11" ht="13.5" thickBot="1" x14ac:dyDescent="0.25">
      <c r="A15" s="60"/>
      <c r="B15" s="1" t="s">
        <v>37</v>
      </c>
      <c r="C15" s="1"/>
      <c r="D15" s="2" t="s">
        <v>5</v>
      </c>
      <c r="E15" s="46" t="s">
        <v>6</v>
      </c>
      <c r="F15" s="49" t="s">
        <v>7</v>
      </c>
      <c r="G15" s="49" t="s">
        <v>8</v>
      </c>
      <c r="H15" s="49" t="s">
        <v>9</v>
      </c>
      <c r="I15" s="49" t="s">
        <v>10</v>
      </c>
      <c r="J15" s="49" t="s">
        <v>11</v>
      </c>
      <c r="K15" s="223"/>
    </row>
    <row r="16" spans="1:11" ht="13.5" thickBot="1" x14ac:dyDescent="0.25">
      <c r="A16" s="60"/>
      <c r="B16" s="192" t="s">
        <v>38</v>
      </c>
      <c r="C16" s="3" t="s">
        <v>14</v>
      </c>
      <c r="D16" s="104" t="s">
        <v>39</v>
      </c>
      <c r="E16" s="104"/>
      <c r="F16" s="104" t="s">
        <v>40</v>
      </c>
      <c r="G16" s="104"/>
      <c r="H16" s="104" t="s">
        <v>461</v>
      </c>
      <c r="I16" s="104"/>
      <c r="J16" s="104" t="s">
        <v>41</v>
      </c>
      <c r="K16" s="223"/>
    </row>
    <row r="17" spans="1:11" ht="13.5" thickBot="1" x14ac:dyDescent="0.25">
      <c r="A17" s="60"/>
      <c r="B17" s="193"/>
      <c r="C17" s="5" t="s">
        <v>22</v>
      </c>
      <c r="D17" s="19" t="s">
        <v>39</v>
      </c>
      <c r="E17" s="67"/>
      <c r="F17" s="19" t="s">
        <v>42</v>
      </c>
      <c r="H17" s="19" t="s">
        <v>444</v>
      </c>
      <c r="I17" s="19"/>
      <c r="J17" s="19"/>
      <c r="K17" s="223"/>
    </row>
    <row r="18" spans="1:11" ht="13.5" thickBot="1" x14ac:dyDescent="0.25">
      <c r="A18" s="60"/>
      <c r="B18" s="193"/>
      <c r="C18" s="201"/>
      <c r="D18" s="203" t="s">
        <v>25</v>
      </c>
      <c r="E18" s="204"/>
      <c r="F18" s="204"/>
      <c r="G18" s="204"/>
      <c r="H18" s="205"/>
      <c r="I18" s="140"/>
      <c r="J18" s="141"/>
      <c r="K18" s="223"/>
    </row>
    <row r="19" spans="1:11" ht="37.5" customHeight="1" thickBot="1" x14ac:dyDescent="0.25">
      <c r="A19" s="62"/>
      <c r="B19" s="194"/>
      <c r="C19" s="202"/>
      <c r="D19" s="198" t="s">
        <v>43</v>
      </c>
      <c r="E19" s="199"/>
      <c r="F19" s="199"/>
      <c r="G19" s="199"/>
      <c r="H19" s="200"/>
      <c r="I19" s="50"/>
      <c r="J19" s="50"/>
      <c r="K19" s="224"/>
    </row>
    <row r="20" spans="1:11" ht="13.5" thickBot="1" x14ac:dyDescent="0.25">
      <c r="A20" s="9"/>
      <c r="B20" s="9"/>
      <c r="C20" s="9"/>
      <c r="D20" s="9"/>
      <c r="E20" s="9"/>
      <c r="F20" s="9"/>
      <c r="G20" s="9"/>
      <c r="H20" s="9"/>
      <c r="I20" s="9"/>
      <c r="J20" s="9"/>
      <c r="K20" s="9"/>
    </row>
    <row r="21" spans="1:11" ht="13.5" thickBot="1" x14ac:dyDescent="0.25">
      <c r="A21" s="10" t="s">
        <v>44</v>
      </c>
      <c r="B21" s="11" t="s">
        <v>45</v>
      </c>
      <c r="C21" s="11"/>
      <c r="D21" s="46" t="s">
        <v>5</v>
      </c>
      <c r="E21" s="46" t="s">
        <v>6</v>
      </c>
      <c r="F21" s="49" t="s">
        <v>7</v>
      </c>
      <c r="G21" s="49" t="s">
        <v>8</v>
      </c>
      <c r="H21" s="49" t="s">
        <v>9</v>
      </c>
      <c r="I21" s="49" t="s">
        <v>46</v>
      </c>
      <c r="J21" s="49" t="s">
        <v>11</v>
      </c>
      <c r="K21" s="12" t="s">
        <v>47</v>
      </c>
    </row>
    <row r="22" spans="1:11" ht="48.75" customHeight="1" thickBot="1" x14ac:dyDescent="0.25">
      <c r="A22" s="59" t="s">
        <v>48</v>
      </c>
      <c r="B22" s="192" t="s">
        <v>49</v>
      </c>
      <c r="C22" s="3" t="s">
        <v>14</v>
      </c>
      <c r="D22" s="132" t="s">
        <v>50</v>
      </c>
      <c r="E22" s="132" t="s">
        <v>51</v>
      </c>
      <c r="F22" s="132" t="s">
        <v>52</v>
      </c>
      <c r="G22" s="132" t="s">
        <v>53</v>
      </c>
      <c r="H22" s="132" t="s">
        <v>54</v>
      </c>
      <c r="I22" s="4" t="s">
        <v>55</v>
      </c>
      <c r="J22" s="4" t="s">
        <v>425</v>
      </c>
      <c r="K22" s="192" t="s">
        <v>426</v>
      </c>
    </row>
    <row r="23" spans="1:11" ht="24.75" thickBot="1" x14ac:dyDescent="0.25">
      <c r="A23" s="60"/>
      <c r="B23" s="193"/>
      <c r="C23" s="5" t="s">
        <v>22</v>
      </c>
      <c r="D23" s="19" t="s">
        <v>56</v>
      </c>
      <c r="E23" s="19" t="s">
        <v>57</v>
      </c>
      <c r="F23" s="19" t="s">
        <v>58</v>
      </c>
      <c r="G23" s="19" t="s">
        <v>59</v>
      </c>
      <c r="H23" s="19" t="s">
        <v>60</v>
      </c>
      <c r="I23" s="19" t="s">
        <v>61</v>
      </c>
      <c r="J23" s="91"/>
      <c r="K23" s="193"/>
    </row>
    <row r="24" spans="1:11" ht="13.5" thickBot="1" x14ac:dyDescent="0.25">
      <c r="A24" s="60"/>
      <c r="B24" s="193"/>
      <c r="C24" s="201"/>
      <c r="D24" s="203" t="s">
        <v>25</v>
      </c>
      <c r="E24" s="204"/>
      <c r="F24" s="204"/>
      <c r="G24" s="204"/>
      <c r="H24" s="205"/>
      <c r="I24" s="92"/>
      <c r="J24" s="92"/>
      <c r="K24" s="193"/>
    </row>
    <row r="25" spans="1:11" ht="26.25" customHeight="1" thickBot="1" x14ac:dyDescent="0.25">
      <c r="A25" s="60"/>
      <c r="B25" s="194"/>
      <c r="C25" s="202"/>
      <c r="D25" s="198" t="s">
        <v>62</v>
      </c>
      <c r="E25" s="199"/>
      <c r="F25" s="199"/>
      <c r="G25" s="199"/>
      <c r="H25" s="200"/>
      <c r="I25" s="93"/>
      <c r="J25" s="93"/>
      <c r="K25" s="193"/>
    </row>
    <row r="26" spans="1:11" ht="13.5" thickBot="1" x14ac:dyDescent="0.25">
      <c r="A26" s="60"/>
      <c r="B26" s="1" t="s">
        <v>63</v>
      </c>
      <c r="C26" s="1"/>
      <c r="D26" s="2" t="s">
        <v>5</v>
      </c>
      <c r="E26" s="46" t="s">
        <v>6</v>
      </c>
      <c r="F26" s="49" t="s">
        <v>7</v>
      </c>
      <c r="G26" s="49" t="s">
        <v>8</v>
      </c>
      <c r="H26" s="49" t="s">
        <v>64</v>
      </c>
      <c r="I26" s="49" t="s">
        <v>65</v>
      </c>
      <c r="J26" s="49" t="s">
        <v>66</v>
      </c>
      <c r="K26" s="193"/>
    </row>
    <row r="27" spans="1:11" ht="48.75" customHeight="1" thickBot="1" x14ac:dyDescent="0.25">
      <c r="A27" s="60"/>
      <c r="B27" s="192" t="s">
        <v>67</v>
      </c>
      <c r="C27" s="3" t="s">
        <v>14</v>
      </c>
      <c r="D27" s="4" t="s">
        <v>68</v>
      </c>
      <c r="E27" s="4" t="s">
        <v>69</v>
      </c>
      <c r="F27" s="4" t="s">
        <v>70</v>
      </c>
      <c r="G27" s="4" t="s">
        <v>71</v>
      </c>
      <c r="H27" s="4" t="s">
        <v>72</v>
      </c>
      <c r="I27" s="4" t="s">
        <v>73</v>
      </c>
      <c r="J27" s="4" t="s">
        <v>74</v>
      </c>
      <c r="K27" s="193"/>
    </row>
    <row r="28" spans="1:11" ht="36.75" thickBot="1" x14ac:dyDescent="0.25">
      <c r="A28" s="60"/>
      <c r="B28" s="193"/>
      <c r="C28" s="5" t="s">
        <v>22</v>
      </c>
      <c r="D28" s="4" t="s">
        <v>68</v>
      </c>
      <c r="E28" s="4" t="s">
        <v>69</v>
      </c>
      <c r="F28" s="4" t="s">
        <v>75</v>
      </c>
      <c r="G28" s="4" t="s">
        <v>76</v>
      </c>
      <c r="H28" s="19" t="s">
        <v>77</v>
      </c>
      <c r="I28" s="191" t="s">
        <v>450</v>
      </c>
      <c r="J28" s="91"/>
      <c r="K28" s="193"/>
    </row>
    <row r="29" spans="1:11" ht="13.5" thickBot="1" x14ac:dyDescent="0.25">
      <c r="A29" s="60"/>
      <c r="B29" s="193"/>
      <c r="C29" s="201"/>
      <c r="D29" s="203" t="s">
        <v>25</v>
      </c>
      <c r="E29" s="204"/>
      <c r="F29" s="204"/>
      <c r="G29" s="204"/>
      <c r="H29" s="205"/>
      <c r="I29" s="140"/>
      <c r="J29" s="141"/>
      <c r="K29" s="193"/>
    </row>
    <row r="30" spans="1:11" ht="27" customHeight="1" thickBot="1" x14ac:dyDescent="0.25">
      <c r="A30" s="60"/>
      <c r="B30" s="194"/>
      <c r="C30" s="202"/>
      <c r="D30" s="198" t="s">
        <v>78</v>
      </c>
      <c r="E30" s="199"/>
      <c r="F30" s="199"/>
      <c r="G30" s="199"/>
      <c r="H30" s="200"/>
      <c r="I30" s="93"/>
      <c r="J30" s="93"/>
      <c r="K30" s="193"/>
    </row>
    <row r="31" spans="1:11" ht="13.5" thickBot="1" x14ac:dyDescent="0.25">
      <c r="A31" s="60"/>
      <c r="B31" s="1" t="s">
        <v>79</v>
      </c>
      <c r="C31" s="1"/>
      <c r="D31" s="2" t="s">
        <v>5</v>
      </c>
      <c r="E31" s="46" t="s">
        <v>6</v>
      </c>
      <c r="F31" s="49" t="s">
        <v>7</v>
      </c>
      <c r="G31" s="49" t="s">
        <v>8</v>
      </c>
      <c r="H31" s="49" t="s">
        <v>64</v>
      </c>
      <c r="I31" s="49" t="s">
        <v>65</v>
      </c>
      <c r="J31" s="49" t="s">
        <v>66</v>
      </c>
      <c r="K31" s="193"/>
    </row>
    <row r="32" spans="1:11" ht="48.75" thickBot="1" x14ac:dyDescent="0.25">
      <c r="A32" s="60"/>
      <c r="B32" s="192" t="s">
        <v>80</v>
      </c>
      <c r="C32" s="3" t="s">
        <v>14</v>
      </c>
      <c r="D32" s="4" t="s">
        <v>81</v>
      </c>
      <c r="E32" s="4" t="s">
        <v>82</v>
      </c>
      <c r="F32" s="4" t="s">
        <v>83</v>
      </c>
      <c r="G32" s="4" t="s">
        <v>84</v>
      </c>
      <c r="H32" s="4" t="s">
        <v>85</v>
      </c>
      <c r="I32" s="4" t="s">
        <v>86</v>
      </c>
      <c r="J32" s="4" t="s">
        <v>87</v>
      </c>
      <c r="K32" s="64"/>
    </row>
    <row r="33" spans="1:11" ht="48.75" thickBot="1" x14ac:dyDescent="0.25">
      <c r="A33" s="60"/>
      <c r="B33" s="193"/>
      <c r="C33" s="5" t="s">
        <v>22</v>
      </c>
      <c r="D33" s="4" t="s">
        <v>88</v>
      </c>
      <c r="E33" s="4" t="s">
        <v>89</v>
      </c>
      <c r="F33" s="19" t="s">
        <v>90</v>
      </c>
      <c r="G33" s="19" t="s">
        <v>91</v>
      </c>
      <c r="H33" s="19" t="s">
        <v>91</v>
      </c>
      <c r="I33" s="19" t="s">
        <v>92</v>
      </c>
      <c r="J33" s="91"/>
      <c r="K33" s="64"/>
    </row>
    <row r="34" spans="1:11" ht="13.5" thickBot="1" x14ac:dyDescent="0.25">
      <c r="A34" s="60"/>
      <c r="B34" s="193"/>
      <c r="C34" s="201"/>
      <c r="D34" s="203"/>
      <c r="E34" s="204"/>
      <c r="F34" s="204"/>
      <c r="G34" s="204"/>
      <c r="H34" s="205"/>
      <c r="I34" s="92"/>
      <c r="J34" s="92"/>
      <c r="K34" s="64"/>
    </row>
    <row r="35" spans="1:11" ht="13.5" thickBot="1" x14ac:dyDescent="0.25">
      <c r="A35" s="60"/>
      <c r="B35" s="194"/>
      <c r="C35" s="202"/>
      <c r="D35" s="198" t="s">
        <v>93</v>
      </c>
      <c r="E35" s="199"/>
      <c r="F35" s="199"/>
      <c r="G35" s="199"/>
      <c r="H35" s="200"/>
      <c r="I35" s="93"/>
      <c r="J35" s="93"/>
      <c r="K35" s="64"/>
    </row>
    <row r="36" spans="1:11" ht="13.5" thickBot="1" x14ac:dyDescent="0.25">
      <c r="A36" s="60"/>
      <c r="B36" s="1" t="s">
        <v>94</v>
      </c>
      <c r="C36" s="1"/>
      <c r="D36" s="2" t="s">
        <v>5</v>
      </c>
      <c r="E36" s="46" t="s">
        <v>6</v>
      </c>
      <c r="F36" s="49" t="s">
        <v>7</v>
      </c>
      <c r="G36" s="49" t="s">
        <v>8</v>
      </c>
      <c r="H36" s="49" t="s">
        <v>64</v>
      </c>
      <c r="I36" s="49" t="s">
        <v>65</v>
      </c>
      <c r="J36" s="49" t="s">
        <v>66</v>
      </c>
      <c r="K36" s="64"/>
    </row>
    <row r="37" spans="1:11" ht="168.75" thickBot="1" x14ac:dyDescent="0.25">
      <c r="A37" s="60"/>
      <c r="B37" s="192" t="s">
        <v>95</v>
      </c>
      <c r="C37" s="3" t="s">
        <v>14</v>
      </c>
      <c r="D37" s="4" t="s">
        <v>96</v>
      </c>
      <c r="E37" s="4" t="s">
        <v>97</v>
      </c>
      <c r="F37" s="4" t="s">
        <v>98</v>
      </c>
      <c r="G37" s="4" t="s">
        <v>99</v>
      </c>
      <c r="H37" s="4" t="s">
        <v>100</v>
      </c>
      <c r="I37" s="4" t="s">
        <v>101</v>
      </c>
      <c r="J37" s="157" t="s">
        <v>451</v>
      </c>
      <c r="K37" s="64"/>
    </row>
    <row r="38" spans="1:11" ht="228" customHeight="1" thickBot="1" x14ac:dyDescent="0.25">
      <c r="A38" s="60"/>
      <c r="B38" s="193"/>
      <c r="C38" s="5" t="s">
        <v>22</v>
      </c>
      <c r="D38" s="4" t="s">
        <v>102</v>
      </c>
      <c r="E38" s="4" t="s">
        <v>97</v>
      </c>
      <c r="F38" s="4" t="s">
        <v>103</v>
      </c>
      <c r="G38" s="4" t="s">
        <v>104</v>
      </c>
      <c r="H38" s="4" t="s">
        <v>105</v>
      </c>
      <c r="I38" s="4" t="s">
        <v>106</v>
      </c>
      <c r="J38" s="156" t="s">
        <v>451</v>
      </c>
      <c r="K38" s="64"/>
    </row>
    <row r="39" spans="1:11" ht="13.5" thickBot="1" x14ac:dyDescent="0.25">
      <c r="A39" s="60"/>
      <c r="B39" s="193"/>
      <c r="C39" s="201"/>
      <c r="D39" s="203" t="s">
        <v>25</v>
      </c>
      <c r="E39" s="204"/>
      <c r="F39" s="204"/>
      <c r="G39" s="204"/>
      <c r="H39" s="205"/>
      <c r="I39" s="92"/>
      <c r="J39" s="92"/>
      <c r="K39" s="64"/>
    </row>
    <row r="40" spans="1:11" ht="13.5" thickBot="1" x14ac:dyDescent="0.25">
      <c r="A40" s="60"/>
      <c r="B40" s="194"/>
      <c r="C40" s="202"/>
      <c r="D40" s="198" t="s">
        <v>107</v>
      </c>
      <c r="E40" s="199"/>
      <c r="F40" s="199"/>
      <c r="G40" s="199"/>
      <c r="H40" s="200"/>
      <c r="I40" s="93"/>
      <c r="J40" s="93"/>
      <c r="K40" s="64"/>
    </row>
    <row r="41" spans="1:11" ht="13.5" thickBot="1" x14ac:dyDescent="0.25">
      <c r="A41" s="60"/>
      <c r="B41" s="1" t="s">
        <v>108</v>
      </c>
      <c r="C41" s="1"/>
      <c r="D41" s="2" t="s">
        <v>5</v>
      </c>
      <c r="E41" s="46" t="s">
        <v>6</v>
      </c>
      <c r="F41" s="49" t="s">
        <v>7</v>
      </c>
      <c r="G41" s="49" t="s">
        <v>8</v>
      </c>
      <c r="H41" s="49" t="s">
        <v>64</v>
      </c>
      <c r="I41" s="49" t="s">
        <v>65</v>
      </c>
      <c r="J41" s="49" t="s">
        <v>66</v>
      </c>
      <c r="K41" s="64"/>
    </row>
    <row r="42" spans="1:11" ht="60.75" thickBot="1" x14ac:dyDescent="0.25">
      <c r="A42" s="60"/>
      <c r="B42" s="192" t="s">
        <v>109</v>
      </c>
      <c r="C42" s="3" t="s">
        <v>14</v>
      </c>
      <c r="D42" s="4" t="s">
        <v>110</v>
      </c>
      <c r="E42" s="4" t="s">
        <v>111</v>
      </c>
      <c r="F42" s="4" t="s">
        <v>112</v>
      </c>
      <c r="G42" s="4" t="s">
        <v>113</v>
      </c>
      <c r="H42" s="4" t="s">
        <v>114</v>
      </c>
      <c r="I42" s="4" t="s">
        <v>31</v>
      </c>
      <c r="J42" s="91"/>
      <c r="K42" s="64"/>
    </row>
    <row r="43" spans="1:11" ht="60.75" thickBot="1" x14ac:dyDescent="0.25">
      <c r="A43" s="60"/>
      <c r="B43" s="193"/>
      <c r="C43" s="5" t="s">
        <v>22</v>
      </c>
      <c r="D43" s="6"/>
      <c r="E43" s="4" t="s">
        <v>111</v>
      </c>
      <c r="F43" s="4" t="s">
        <v>115</v>
      </c>
      <c r="G43" s="4" t="s">
        <v>116</v>
      </c>
      <c r="H43" s="4" t="s">
        <v>117</v>
      </c>
      <c r="I43" s="4" t="s">
        <v>31</v>
      </c>
      <c r="J43" s="91"/>
      <c r="K43" s="64"/>
    </row>
    <row r="44" spans="1:11" ht="13.5" thickBot="1" x14ac:dyDescent="0.25">
      <c r="A44" s="60"/>
      <c r="B44" s="193"/>
      <c r="C44" s="7"/>
      <c r="D44" s="203" t="s">
        <v>25</v>
      </c>
      <c r="E44" s="204"/>
      <c r="F44" s="204"/>
      <c r="G44" s="204"/>
      <c r="H44" s="205"/>
      <c r="I44" s="142"/>
      <c r="J44" s="142"/>
      <c r="K44" s="58" t="s">
        <v>118</v>
      </c>
    </row>
    <row r="45" spans="1:11" ht="26.25" customHeight="1" thickBot="1" x14ac:dyDescent="0.25">
      <c r="A45" s="60"/>
      <c r="B45" s="194"/>
      <c r="C45" s="8"/>
      <c r="D45" s="198" t="s">
        <v>119</v>
      </c>
      <c r="E45" s="199"/>
      <c r="F45" s="199"/>
      <c r="G45" s="199"/>
      <c r="H45" s="200"/>
      <c r="I45" s="50"/>
      <c r="J45" s="50"/>
      <c r="K45" s="57"/>
    </row>
    <row r="46" spans="1:11" ht="13.5" thickBot="1" x14ac:dyDescent="0.25">
      <c r="A46" s="62"/>
      <c r="B46" s="51"/>
      <c r="C46" s="52"/>
      <c r="D46" s="52"/>
      <c r="E46" s="52"/>
      <c r="F46" s="52"/>
      <c r="G46" s="52"/>
      <c r="H46" s="47"/>
      <c r="I46" s="52"/>
      <c r="J46" s="52"/>
      <c r="K46" s="50"/>
    </row>
    <row r="47" spans="1:11" ht="13.5" thickBot="1" x14ac:dyDescent="0.25">
      <c r="A47" s="206" t="s">
        <v>120</v>
      </c>
      <c r="B47" s="13" t="s">
        <v>121</v>
      </c>
      <c r="C47" s="13"/>
      <c r="D47" s="13" t="s">
        <v>122</v>
      </c>
      <c r="E47" s="13" t="s">
        <v>123</v>
      </c>
      <c r="F47" s="13" t="s">
        <v>124</v>
      </c>
      <c r="G47" s="146"/>
      <c r="H47" s="208" t="s">
        <v>125</v>
      </c>
      <c r="I47" s="209"/>
      <c r="J47" s="209"/>
      <c r="K47" s="210"/>
    </row>
    <row r="48" spans="1:11" ht="13.5" thickBot="1" x14ac:dyDescent="0.25">
      <c r="A48" s="207"/>
      <c r="B48" s="48">
        <v>11800000</v>
      </c>
      <c r="C48" s="48"/>
      <c r="D48" s="48">
        <v>0</v>
      </c>
      <c r="E48" s="48">
        <v>6457654</v>
      </c>
      <c r="F48" s="48">
        <f>B48+D48+E48</f>
        <v>18257654</v>
      </c>
      <c r="G48" s="16"/>
      <c r="H48" s="195">
        <f>B48/F48*100</f>
        <v>64.630428421964837</v>
      </c>
      <c r="I48" s="196"/>
      <c r="J48" s="196"/>
      <c r="K48" s="197"/>
    </row>
    <row r="49" spans="1:11" ht="13.5" thickBot="1" x14ac:dyDescent="0.25">
      <c r="A49" s="206" t="s">
        <v>126</v>
      </c>
      <c r="B49" s="144" t="s">
        <v>127</v>
      </c>
      <c r="C49" s="15"/>
      <c r="D49" s="147"/>
      <c r="E49" s="148"/>
      <c r="F49" s="148"/>
      <c r="G49" s="148"/>
      <c r="H49" s="148"/>
      <c r="I49" s="148"/>
      <c r="J49" s="148"/>
      <c r="K49" s="149"/>
    </row>
    <row r="50" spans="1:11" ht="36.75" thickBot="1" x14ac:dyDescent="0.25">
      <c r="A50" s="207"/>
      <c r="B50" s="14" t="s">
        <v>128</v>
      </c>
      <c r="C50" s="16"/>
      <c r="D50" s="150"/>
      <c r="E50" s="151"/>
      <c r="F50" s="151"/>
      <c r="G50" s="151"/>
      <c r="H50" s="151"/>
      <c r="I50" s="151"/>
      <c r="J50" s="151"/>
      <c r="K50" s="152"/>
    </row>
    <row r="51" spans="1:11" x14ac:dyDescent="0.2">
      <c r="A51" s="9"/>
      <c r="B51" s="9"/>
      <c r="C51" s="9"/>
      <c r="D51" s="9"/>
      <c r="E51" s="9"/>
      <c r="F51" s="9"/>
      <c r="G51" s="9"/>
      <c r="H51" s="9"/>
      <c r="I51" s="9"/>
      <c r="J51" s="9"/>
      <c r="K51" s="9"/>
    </row>
    <row r="52" spans="1:11" ht="13.5" thickBot="1" x14ac:dyDescent="0.25">
      <c r="A52" s="9"/>
      <c r="B52" s="9"/>
      <c r="C52" s="9"/>
      <c r="D52" s="9"/>
      <c r="E52" s="9"/>
      <c r="F52" s="9"/>
      <c r="G52" s="9"/>
      <c r="H52" s="9"/>
      <c r="I52" s="9"/>
      <c r="J52" s="9"/>
      <c r="K52" s="9"/>
    </row>
    <row r="53" spans="1:11" s="67" customFormat="1" ht="13.5" thickBot="1" x14ac:dyDescent="0.25">
      <c r="A53" s="10" t="s">
        <v>129</v>
      </c>
      <c r="B53" s="11" t="s">
        <v>130</v>
      </c>
      <c r="C53" s="56"/>
      <c r="D53" s="46" t="s">
        <v>5</v>
      </c>
      <c r="E53" s="46" t="s">
        <v>6</v>
      </c>
      <c r="F53" s="49" t="s">
        <v>7</v>
      </c>
      <c r="G53" s="49" t="s">
        <v>8</v>
      </c>
      <c r="H53" s="49" t="s">
        <v>64</v>
      </c>
      <c r="I53" s="89" t="s">
        <v>65</v>
      </c>
      <c r="J53" s="89" t="s">
        <v>131</v>
      </c>
      <c r="K53" s="12" t="s">
        <v>47</v>
      </c>
    </row>
    <row r="54" spans="1:11" s="67" customFormat="1" ht="136.5" customHeight="1" thickBot="1" x14ac:dyDescent="0.25">
      <c r="A54" s="59" t="s">
        <v>132</v>
      </c>
      <c r="B54" s="192" t="s">
        <v>133</v>
      </c>
      <c r="C54" s="3" t="s">
        <v>14</v>
      </c>
      <c r="D54" s="4" t="s">
        <v>134</v>
      </c>
      <c r="E54" s="4" t="s">
        <v>427</v>
      </c>
      <c r="F54" s="66" t="s">
        <v>428</v>
      </c>
      <c r="G54" s="66" t="s">
        <v>429</v>
      </c>
      <c r="H54" s="66" t="s">
        <v>135</v>
      </c>
      <c r="I54" s="97" t="s">
        <v>136</v>
      </c>
      <c r="J54" s="158" t="s">
        <v>463</v>
      </c>
      <c r="K54" s="63" t="s">
        <v>430</v>
      </c>
    </row>
    <row r="55" spans="1:11" s="67" customFormat="1" ht="299.25" customHeight="1" thickBot="1" x14ac:dyDescent="0.25">
      <c r="A55" s="60"/>
      <c r="B55" s="193"/>
      <c r="C55" s="5" t="s">
        <v>22</v>
      </c>
      <c r="D55" s="6"/>
      <c r="E55" s="19" t="s">
        <v>431</v>
      </c>
      <c r="F55" s="19" t="s">
        <v>137</v>
      </c>
      <c r="G55" s="19" t="s">
        <v>138</v>
      </c>
      <c r="H55" s="19" t="s">
        <v>139</v>
      </c>
      <c r="I55" s="91" t="s">
        <v>140</v>
      </c>
      <c r="J55" s="91" t="s">
        <v>432</v>
      </c>
      <c r="K55" s="64"/>
    </row>
    <row r="56" spans="1:11" s="67" customFormat="1" ht="13.5" thickBot="1" x14ac:dyDescent="0.25">
      <c r="A56" s="60"/>
      <c r="B56" s="193"/>
      <c r="C56" s="203" t="s">
        <v>25</v>
      </c>
      <c r="D56" s="204"/>
      <c r="E56" s="204"/>
      <c r="F56" s="204"/>
      <c r="G56" s="204"/>
      <c r="H56" s="205"/>
      <c r="I56" s="98"/>
      <c r="J56" s="99"/>
      <c r="K56" s="64"/>
    </row>
    <row r="57" spans="1:11" s="67" customFormat="1" ht="13.5" thickBot="1" x14ac:dyDescent="0.25">
      <c r="A57" s="60"/>
      <c r="B57" s="194"/>
      <c r="C57" s="198" t="s">
        <v>141</v>
      </c>
      <c r="D57" s="199"/>
      <c r="E57" s="199"/>
      <c r="F57" s="199"/>
      <c r="G57" s="199"/>
      <c r="H57" s="200"/>
      <c r="I57" s="93"/>
      <c r="J57" s="93"/>
      <c r="K57" s="64"/>
    </row>
    <row r="58" spans="1:11" s="67" customFormat="1" ht="13.5" thickBot="1" x14ac:dyDescent="0.25">
      <c r="A58" s="60"/>
      <c r="B58" s="1" t="s">
        <v>142</v>
      </c>
      <c r="C58" s="1"/>
      <c r="D58" s="2" t="s">
        <v>5</v>
      </c>
      <c r="E58" s="46" t="s">
        <v>6</v>
      </c>
      <c r="F58" s="49" t="s">
        <v>7</v>
      </c>
      <c r="G58" s="49" t="s">
        <v>8</v>
      </c>
      <c r="H58" s="49" t="s">
        <v>64</v>
      </c>
      <c r="I58" s="89" t="s">
        <v>65</v>
      </c>
      <c r="J58" s="89" t="s">
        <v>131</v>
      </c>
      <c r="K58" s="64"/>
    </row>
    <row r="59" spans="1:11" s="67" customFormat="1" ht="74.25" customHeight="1" thickBot="1" x14ac:dyDescent="0.25">
      <c r="A59" s="60"/>
      <c r="B59" s="192" t="s">
        <v>143</v>
      </c>
      <c r="C59" s="17" t="s">
        <v>14</v>
      </c>
      <c r="D59" s="4" t="s">
        <v>144</v>
      </c>
      <c r="E59" s="66" t="s">
        <v>145</v>
      </c>
      <c r="F59" s="66" t="s">
        <v>146</v>
      </c>
      <c r="G59" s="66" t="s">
        <v>147</v>
      </c>
      <c r="H59" s="66" t="s">
        <v>148</v>
      </c>
      <c r="I59" s="95" t="s">
        <v>149</v>
      </c>
      <c r="J59" s="159" t="s">
        <v>150</v>
      </c>
      <c r="K59" s="64"/>
    </row>
    <row r="60" spans="1:11" s="67" customFormat="1" ht="343.5" customHeight="1" thickBot="1" x14ac:dyDescent="0.25">
      <c r="A60" s="60"/>
      <c r="B60" s="193"/>
      <c r="C60" s="3" t="s">
        <v>22</v>
      </c>
      <c r="D60" s="18"/>
      <c r="E60" s="19" t="s">
        <v>151</v>
      </c>
      <c r="F60" s="19" t="s">
        <v>152</v>
      </c>
      <c r="G60" s="19" t="s">
        <v>153</v>
      </c>
      <c r="H60" s="66" t="s">
        <v>148</v>
      </c>
      <c r="I60" s="97" t="s">
        <v>154</v>
      </c>
      <c r="J60" s="97" t="s">
        <v>433</v>
      </c>
      <c r="K60" s="64"/>
    </row>
    <row r="61" spans="1:11" s="67" customFormat="1" ht="13.5" thickBot="1" x14ac:dyDescent="0.25">
      <c r="A61" s="60"/>
      <c r="B61" s="193"/>
      <c r="C61" s="211" t="s">
        <v>25</v>
      </c>
      <c r="D61" s="212"/>
      <c r="E61" s="212"/>
      <c r="F61" s="212"/>
      <c r="G61" s="212"/>
      <c r="H61" s="213"/>
      <c r="I61" s="98"/>
      <c r="J61" s="99"/>
      <c r="K61" s="64"/>
    </row>
    <row r="62" spans="1:11" s="67" customFormat="1" ht="13.5" thickBot="1" x14ac:dyDescent="0.25">
      <c r="A62" s="60"/>
      <c r="B62" s="194"/>
      <c r="C62" s="198" t="s">
        <v>141</v>
      </c>
      <c r="D62" s="199"/>
      <c r="E62" s="199"/>
      <c r="F62" s="199"/>
      <c r="G62" s="199"/>
      <c r="H62" s="200"/>
      <c r="I62" s="93"/>
      <c r="J62" s="93"/>
      <c r="K62" s="64"/>
    </row>
    <row r="63" spans="1:11" s="67" customFormat="1" ht="13.5" thickBot="1" x14ac:dyDescent="0.25">
      <c r="A63" s="10" t="s">
        <v>155</v>
      </c>
      <c r="B63" s="1" t="s">
        <v>156</v>
      </c>
      <c r="C63" s="1"/>
      <c r="D63" s="2" t="s">
        <v>5</v>
      </c>
      <c r="E63" s="46" t="s">
        <v>6</v>
      </c>
      <c r="F63" s="49" t="s">
        <v>7</v>
      </c>
      <c r="G63" s="49" t="s">
        <v>8</v>
      </c>
      <c r="H63" s="49" t="s">
        <v>64</v>
      </c>
      <c r="I63" s="89" t="s">
        <v>65</v>
      </c>
      <c r="J63" s="89" t="s">
        <v>131</v>
      </c>
      <c r="K63" s="64"/>
    </row>
    <row r="64" spans="1:11" s="67" customFormat="1" ht="180.75" thickBot="1" x14ac:dyDescent="0.25">
      <c r="A64" s="60"/>
      <c r="B64" s="192" t="s">
        <v>157</v>
      </c>
      <c r="C64" s="17" t="s">
        <v>14</v>
      </c>
      <c r="D64" s="4" t="s">
        <v>434</v>
      </c>
      <c r="E64" s="66" t="s">
        <v>158</v>
      </c>
      <c r="F64" s="66" t="s">
        <v>159</v>
      </c>
      <c r="G64" s="66" t="s">
        <v>435</v>
      </c>
      <c r="H64" s="95" t="s">
        <v>160</v>
      </c>
      <c r="I64" s="95" t="s">
        <v>436</v>
      </c>
      <c r="J64" s="66" t="s">
        <v>437</v>
      </c>
      <c r="K64" s="64"/>
    </row>
    <row r="65" spans="1:11" s="67" customFormat="1" ht="216.75" thickBot="1" x14ac:dyDescent="0.25">
      <c r="A65" s="60"/>
      <c r="B65" s="193"/>
      <c r="C65" s="3" t="s">
        <v>22</v>
      </c>
      <c r="D65" s="18"/>
      <c r="E65" s="19" t="s">
        <v>161</v>
      </c>
      <c r="F65" s="19" t="s">
        <v>152</v>
      </c>
      <c r="G65" s="19" t="s">
        <v>152</v>
      </c>
      <c r="H65" s="19" t="s">
        <v>152</v>
      </c>
      <c r="I65" s="91" t="s">
        <v>162</v>
      </c>
      <c r="J65" s="91"/>
      <c r="K65" s="64"/>
    </row>
    <row r="66" spans="1:11" s="67" customFormat="1" ht="13.5" thickBot="1" x14ac:dyDescent="0.25">
      <c r="A66" s="60"/>
      <c r="B66" s="193"/>
      <c r="C66" s="211" t="s">
        <v>25</v>
      </c>
      <c r="D66" s="212"/>
      <c r="E66" s="212"/>
      <c r="F66" s="212"/>
      <c r="G66" s="212"/>
      <c r="H66" s="213"/>
      <c r="I66" s="143"/>
      <c r="J66" s="143"/>
      <c r="K66" s="58" t="s">
        <v>118</v>
      </c>
    </row>
    <row r="67" spans="1:11" s="67" customFormat="1" ht="13.5" thickBot="1" x14ac:dyDescent="0.25">
      <c r="A67" s="62"/>
      <c r="B67" s="194"/>
      <c r="C67" s="198" t="s">
        <v>163</v>
      </c>
      <c r="D67" s="199"/>
      <c r="E67" s="199"/>
      <c r="F67" s="199"/>
      <c r="G67" s="199"/>
      <c r="H67" s="200"/>
      <c r="I67" s="93"/>
      <c r="J67" s="93"/>
      <c r="K67" s="64"/>
    </row>
    <row r="68" spans="1:11" s="67" customFormat="1" ht="13.5" thickBot="1" x14ac:dyDescent="0.25">
      <c r="A68" s="206" t="s">
        <v>120</v>
      </c>
      <c r="B68" s="13" t="s">
        <v>121</v>
      </c>
      <c r="C68" s="13"/>
      <c r="D68" s="13" t="s">
        <v>122</v>
      </c>
      <c r="E68" s="13" t="s">
        <v>123</v>
      </c>
      <c r="F68" s="13" t="s">
        <v>124</v>
      </c>
      <c r="G68" s="146"/>
      <c r="H68" s="214" t="s">
        <v>125</v>
      </c>
      <c r="I68" s="215"/>
      <c r="J68" s="215"/>
      <c r="K68" s="210"/>
    </row>
    <row r="69" spans="1:11" s="67" customFormat="1" ht="13.5" thickBot="1" x14ac:dyDescent="0.25">
      <c r="A69" s="207"/>
      <c r="B69" s="48">
        <v>4000000</v>
      </c>
      <c r="C69" s="48"/>
      <c r="D69" s="48">
        <v>0</v>
      </c>
      <c r="E69" s="48">
        <v>3575000</v>
      </c>
      <c r="F69" s="48">
        <f>B69+D69+E69</f>
        <v>7575000</v>
      </c>
      <c r="G69" s="16"/>
      <c r="H69" s="195">
        <f>B69/F69*100</f>
        <v>52.805280528052798</v>
      </c>
      <c r="I69" s="196"/>
      <c r="J69" s="196"/>
      <c r="K69" s="197"/>
    </row>
    <row r="70" spans="1:11" s="67" customFormat="1" ht="13.5" thickBot="1" x14ac:dyDescent="0.25">
      <c r="A70" s="206" t="s">
        <v>126</v>
      </c>
      <c r="B70" s="13" t="s">
        <v>127</v>
      </c>
      <c r="C70" s="15"/>
      <c r="D70" s="147"/>
      <c r="E70" s="148"/>
      <c r="F70" s="148"/>
      <c r="G70" s="148"/>
      <c r="H70" s="148"/>
      <c r="I70" s="148"/>
      <c r="J70" s="148"/>
      <c r="K70" s="149"/>
    </row>
    <row r="71" spans="1:11" s="67" customFormat="1" ht="36.75" thickBot="1" x14ac:dyDescent="0.25">
      <c r="A71" s="207"/>
      <c r="B71" s="14" t="s">
        <v>128</v>
      </c>
      <c r="C71" s="16"/>
      <c r="D71" s="150"/>
      <c r="E71" s="151"/>
      <c r="F71" s="151"/>
      <c r="G71" s="151"/>
      <c r="H71" s="151"/>
      <c r="I71" s="151"/>
      <c r="J71" s="151"/>
      <c r="K71" s="152"/>
    </row>
    <row r="72" spans="1:11" s="67" customFormat="1" x14ac:dyDescent="0.2">
      <c r="A72" s="9"/>
      <c r="B72" s="9"/>
      <c r="C72" s="9"/>
      <c r="D72" s="9"/>
      <c r="E72" s="9"/>
      <c r="F72" s="9"/>
      <c r="G72" s="9"/>
      <c r="H72" s="9"/>
      <c r="I72" s="9"/>
      <c r="J72" s="9"/>
      <c r="K72" s="9"/>
    </row>
    <row r="73" spans="1:11" s="67" customFormat="1" ht="13.5" thickBot="1" x14ac:dyDescent="0.25">
      <c r="A73" s="9"/>
      <c r="B73" s="9"/>
      <c r="C73" s="9"/>
      <c r="D73" s="9"/>
      <c r="E73" s="9"/>
      <c r="F73" s="9"/>
      <c r="G73" s="9"/>
      <c r="H73" s="9"/>
      <c r="I73" s="9"/>
      <c r="J73" s="9"/>
      <c r="K73" s="9"/>
    </row>
    <row r="74" spans="1:11" s="67" customFormat="1" ht="13.5" thickBot="1" x14ac:dyDescent="0.25">
      <c r="A74" s="10" t="s">
        <v>164</v>
      </c>
      <c r="B74" s="11" t="s">
        <v>165</v>
      </c>
      <c r="C74" s="11"/>
      <c r="D74" s="46" t="s">
        <v>5</v>
      </c>
      <c r="E74" s="46" t="s">
        <v>6</v>
      </c>
      <c r="F74" s="49" t="s">
        <v>7</v>
      </c>
      <c r="G74" s="49" t="s">
        <v>8</v>
      </c>
      <c r="H74" s="49" t="s">
        <v>64</v>
      </c>
      <c r="I74" s="49" t="s">
        <v>65</v>
      </c>
      <c r="J74" s="49" t="s">
        <v>131</v>
      </c>
      <c r="K74" s="12" t="s">
        <v>47</v>
      </c>
    </row>
    <row r="75" spans="1:11" s="67" customFormat="1" ht="158.25" customHeight="1" thickBot="1" x14ac:dyDescent="0.25">
      <c r="A75" s="59" t="s">
        <v>166</v>
      </c>
      <c r="B75" s="192" t="s">
        <v>167</v>
      </c>
      <c r="C75" s="3" t="s">
        <v>14</v>
      </c>
      <c r="D75" s="4" t="s">
        <v>168</v>
      </c>
      <c r="E75" s="66" t="s">
        <v>169</v>
      </c>
      <c r="F75" s="66" t="s">
        <v>170</v>
      </c>
      <c r="G75" s="66" t="s">
        <v>171</v>
      </c>
      <c r="H75" s="66" t="s">
        <v>172</v>
      </c>
      <c r="I75" s="66" t="s">
        <v>439</v>
      </c>
      <c r="J75" s="66" t="s">
        <v>440</v>
      </c>
      <c r="K75" s="63"/>
    </row>
    <row r="76" spans="1:11" s="67" customFormat="1" ht="306" customHeight="1" thickBot="1" x14ac:dyDescent="0.25">
      <c r="A76" s="60"/>
      <c r="B76" s="193"/>
      <c r="C76" s="68" t="s">
        <v>22</v>
      </c>
      <c r="D76" s="6"/>
      <c r="E76" s="69" t="s">
        <v>173</v>
      </c>
      <c r="F76" s="69" t="s">
        <v>174</v>
      </c>
      <c r="G76" s="69" t="s">
        <v>175</v>
      </c>
      <c r="H76" s="69" t="s">
        <v>176</v>
      </c>
      <c r="I76" s="101" t="s">
        <v>177</v>
      </c>
      <c r="J76" s="101" t="s">
        <v>438</v>
      </c>
      <c r="K76" s="64"/>
    </row>
    <row r="77" spans="1:11" s="67" customFormat="1" ht="13.5" thickBot="1" x14ac:dyDescent="0.25">
      <c r="A77" s="60"/>
      <c r="B77" s="193"/>
      <c r="C77" s="203" t="s">
        <v>25</v>
      </c>
      <c r="D77" s="204"/>
      <c r="E77" s="204"/>
      <c r="F77" s="204"/>
      <c r="G77" s="204"/>
      <c r="H77" s="205"/>
      <c r="I77" s="98"/>
      <c r="J77" s="99"/>
      <c r="K77" s="64"/>
    </row>
    <row r="78" spans="1:11" s="67" customFormat="1" ht="13.5" thickBot="1" x14ac:dyDescent="0.25">
      <c r="A78" s="60"/>
      <c r="B78" s="194"/>
      <c r="C78" s="198" t="s">
        <v>141</v>
      </c>
      <c r="D78" s="199"/>
      <c r="E78" s="199"/>
      <c r="F78" s="199"/>
      <c r="G78" s="199"/>
      <c r="H78" s="200"/>
      <c r="I78" s="93"/>
      <c r="J78" s="93"/>
      <c r="K78" s="64"/>
    </row>
    <row r="79" spans="1:11" s="67" customFormat="1" ht="13.5" thickBot="1" x14ac:dyDescent="0.25">
      <c r="A79" s="60"/>
      <c r="B79" s="1" t="s">
        <v>178</v>
      </c>
      <c r="C79" s="1"/>
      <c r="D79" s="2" t="s">
        <v>5</v>
      </c>
      <c r="E79" s="46" t="s">
        <v>6</v>
      </c>
      <c r="F79" s="49" t="s">
        <v>7</v>
      </c>
      <c r="G79" s="49" t="s">
        <v>8</v>
      </c>
      <c r="H79" s="49" t="s">
        <v>64</v>
      </c>
      <c r="I79" s="49" t="s">
        <v>65</v>
      </c>
      <c r="J79" s="49" t="s">
        <v>131</v>
      </c>
      <c r="K79" s="64"/>
    </row>
    <row r="80" spans="1:11" s="67" customFormat="1" ht="146.25" customHeight="1" thickBot="1" x14ac:dyDescent="0.25">
      <c r="A80" s="60"/>
      <c r="B80" s="192" t="s">
        <v>179</v>
      </c>
      <c r="C80" s="17" t="s">
        <v>14</v>
      </c>
      <c r="D80" s="4" t="s">
        <v>180</v>
      </c>
      <c r="E80" s="66" t="s">
        <v>181</v>
      </c>
      <c r="F80" s="66" t="s">
        <v>182</v>
      </c>
      <c r="G80" s="66" t="s">
        <v>183</v>
      </c>
      <c r="H80" s="66" t="s">
        <v>184</v>
      </c>
      <c r="I80" s="66" t="s">
        <v>185</v>
      </c>
      <c r="J80" s="66" t="s">
        <v>441</v>
      </c>
      <c r="K80" s="64"/>
    </row>
    <row r="81" spans="1:11" s="67" customFormat="1" ht="331.5" customHeight="1" thickBot="1" x14ac:dyDescent="0.25">
      <c r="A81" s="60"/>
      <c r="B81" s="193"/>
      <c r="C81" s="3" t="s">
        <v>22</v>
      </c>
      <c r="D81" s="18"/>
      <c r="E81" s="69" t="s">
        <v>186</v>
      </c>
      <c r="F81" s="69" t="s">
        <v>187</v>
      </c>
      <c r="G81" s="69" t="s">
        <v>188</v>
      </c>
      <c r="H81" s="66" t="s">
        <v>184</v>
      </c>
      <c r="I81" s="101" t="s">
        <v>189</v>
      </c>
      <c r="J81" s="101" t="s">
        <v>442</v>
      </c>
      <c r="K81" s="64"/>
    </row>
    <row r="82" spans="1:11" s="67" customFormat="1" ht="13.5" thickBot="1" x14ac:dyDescent="0.25">
      <c r="A82" s="60"/>
      <c r="B82" s="193"/>
      <c r="C82" s="203" t="s">
        <v>25</v>
      </c>
      <c r="D82" s="204"/>
      <c r="E82" s="204"/>
      <c r="F82" s="204"/>
      <c r="G82" s="204"/>
      <c r="H82" s="205"/>
      <c r="I82" s="98"/>
      <c r="J82" s="99"/>
      <c r="K82" s="64"/>
    </row>
    <row r="83" spans="1:11" s="67" customFormat="1" ht="13.5" thickBot="1" x14ac:dyDescent="0.25">
      <c r="A83" s="62"/>
      <c r="B83" s="194"/>
      <c r="C83" s="198" t="s">
        <v>141</v>
      </c>
      <c r="D83" s="199"/>
      <c r="E83" s="199"/>
      <c r="F83" s="199"/>
      <c r="G83" s="199"/>
      <c r="H83" s="200"/>
      <c r="I83" s="93"/>
      <c r="J83" s="93"/>
      <c r="K83" s="64"/>
    </row>
    <row r="84" spans="1:11" s="67" customFormat="1" ht="13.5" thickBot="1" x14ac:dyDescent="0.25">
      <c r="A84" s="145" t="s">
        <v>190</v>
      </c>
      <c r="B84" s="1" t="s">
        <v>191</v>
      </c>
      <c r="C84" s="1"/>
      <c r="D84" s="46" t="s">
        <v>5</v>
      </c>
      <c r="E84" s="46" t="s">
        <v>6</v>
      </c>
      <c r="F84" s="49" t="s">
        <v>7</v>
      </c>
      <c r="G84" s="49" t="s">
        <v>8</v>
      </c>
      <c r="H84" s="49" t="s">
        <v>64</v>
      </c>
      <c r="I84" s="49" t="s">
        <v>65</v>
      </c>
      <c r="J84" s="49" t="s">
        <v>131</v>
      </c>
      <c r="K84" s="64"/>
    </row>
    <row r="85" spans="1:11" s="67" customFormat="1" ht="87.75" customHeight="1" thickBot="1" x14ac:dyDescent="0.25">
      <c r="A85" s="70"/>
      <c r="B85" s="192" t="s">
        <v>192</v>
      </c>
      <c r="C85" s="71" t="s">
        <v>14</v>
      </c>
      <c r="D85" s="72" t="s">
        <v>193</v>
      </c>
      <c r="E85" s="66" t="s">
        <v>194</v>
      </c>
      <c r="F85" s="66" t="s">
        <v>195</v>
      </c>
      <c r="G85" s="66" t="s">
        <v>196</v>
      </c>
      <c r="H85" s="4" t="s">
        <v>197</v>
      </c>
      <c r="I85" s="90" t="s">
        <v>198</v>
      </c>
      <c r="J85" s="160" t="s">
        <v>199</v>
      </c>
      <c r="K85" s="64"/>
    </row>
    <row r="86" spans="1:11" s="67" customFormat="1" ht="199.5" customHeight="1" thickBot="1" x14ac:dyDescent="0.25">
      <c r="A86" s="73"/>
      <c r="B86" s="193"/>
      <c r="C86" s="3" t="s">
        <v>22</v>
      </c>
      <c r="D86" s="6"/>
      <c r="E86" s="69" t="s">
        <v>200</v>
      </c>
      <c r="F86" s="69" t="s">
        <v>174</v>
      </c>
      <c r="G86" s="69" t="s">
        <v>174</v>
      </c>
      <c r="H86" s="69" t="s">
        <v>174</v>
      </c>
      <c r="I86" s="69" t="s">
        <v>443</v>
      </c>
      <c r="J86" s="101"/>
      <c r="K86" s="65"/>
    </row>
    <row r="87" spans="1:11" s="67" customFormat="1" ht="13.5" thickBot="1" x14ac:dyDescent="0.25">
      <c r="A87" s="73"/>
      <c r="B87" s="193"/>
      <c r="C87" s="203" t="s">
        <v>25</v>
      </c>
      <c r="D87" s="204"/>
      <c r="E87" s="204"/>
      <c r="F87" s="204"/>
      <c r="G87" s="204"/>
      <c r="H87" s="205"/>
      <c r="I87" s="96"/>
      <c r="J87" s="96"/>
      <c r="K87" s="74" t="s">
        <v>118</v>
      </c>
    </row>
    <row r="88" spans="1:11" s="67" customFormat="1" ht="13.5" thickBot="1" x14ac:dyDescent="0.25">
      <c r="A88" s="75"/>
      <c r="B88" s="194"/>
      <c r="C88" s="198" t="s">
        <v>141</v>
      </c>
      <c r="D88" s="199"/>
      <c r="E88" s="199"/>
      <c r="F88" s="199"/>
      <c r="G88" s="199"/>
      <c r="H88" s="200"/>
      <c r="I88" s="50"/>
      <c r="J88" s="50"/>
      <c r="K88" s="4"/>
    </row>
    <row r="89" spans="1:11" s="67" customFormat="1" ht="13.5" thickBot="1" x14ac:dyDescent="0.25">
      <c r="A89" s="206" t="s">
        <v>120</v>
      </c>
      <c r="B89" s="13" t="s">
        <v>121</v>
      </c>
      <c r="C89" s="13"/>
      <c r="D89" s="13" t="s">
        <v>122</v>
      </c>
      <c r="E89" s="13" t="s">
        <v>123</v>
      </c>
      <c r="F89" s="13" t="s">
        <v>124</v>
      </c>
      <c r="G89" s="146"/>
      <c r="H89" s="208" t="s">
        <v>125</v>
      </c>
      <c r="I89" s="209"/>
      <c r="J89" s="209"/>
      <c r="K89" s="210"/>
    </row>
    <row r="90" spans="1:11" s="67" customFormat="1" ht="13.5" thickBot="1" x14ac:dyDescent="0.25">
      <c r="A90" s="207"/>
      <c r="B90" s="48">
        <v>4000000</v>
      </c>
      <c r="C90" s="14"/>
      <c r="D90" s="48">
        <v>0</v>
      </c>
      <c r="E90" s="48">
        <v>1430000</v>
      </c>
      <c r="F90" s="48">
        <f>B90+D90+E90</f>
        <v>5430000</v>
      </c>
      <c r="G90" s="16"/>
      <c r="H90" s="195">
        <f>B90/F90*100</f>
        <v>73.664825046040519</v>
      </c>
      <c r="I90" s="196"/>
      <c r="J90" s="196"/>
      <c r="K90" s="197"/>
    </row>
    <row r="91" spans="1:11" s="67" customFormat="1" ht="13.5" thickBot="1" x14ac:dyDescent="0.25">
      <c r="A91" s="206" t="s">
        <v>126</v>
      </c>
      <c r="B91" s="13" t="s">
        <v>127</v>
      </c>
      <c r="C91" s="15"/>
      <c r="D91" s="216"/>
      <c r="E91" s="217"/>
      <c r="F91" s="217"/>
      <c r="G91" s="217"/>
      <c r="H91" s="217"/>
      <c r="I91" s="217"/>
      <c r="J91" s="217"/>
      <c r="K91" s="218"/>
    </row>
    <row r="92" spans="1:11" s="67" customFormat="1" ht="36.75" thickBot="1" x14ac:dyDescent="0.25">
      <c r="A92" s="207"/>
      <c r="B92" s="14" t="s">
        <v>128</v>
      </c>
      <c r="C92" s="16"/>
      <c r="D92" s="219"/>
      <c r="E92" s="220"/>
      <c r="F92" s="220"/>
      <c r="G92" s="220"/>
      <c r="H92" s="220"/>
      <c r="I92" s="220"/>
      <c r="J92" s="220"/>
      <c r="K92" s="221"/>
    </row>
    <row r="93" spans="1:11" ht="13.5" thickBot="1" x14ac:dyDescent="0.25"/>
    <row r="94" spans="1:11" s="67" customFormat="1" ht="13.5" thickBot="1" x14ac:dyDescent="0.25">
      <c r="A94" s="10" t="s">
        <v>201</v>
      </c>
      <c r="B94" s="11" t="s">
        <v>202</v>
      </c>
      <c r="C94" s="56"/>
      <c r="D94" s="46" t="s">
        <v>5</v>
      </c>
      <c r="E94" s="46" t="s">
        <v>6</v>
      </c>
      <c r="F94" s="49" t="s">
        <v>7</v>
      </c>
      <c r="G94" s="49" t="s">
        <v>8</v>
      </c>
      <c r="H94" s="49" t="s">
        <v>203</v>
      </c>
      <c r="I94" s="142" t="s">
        <v>204</v>
      </c>
      <c r="J94" s="49"/>
      <c r="K94" s="12" t="s">
        <v>47</v>
      </c>
    </row>
    <row r="95" spans="1:11" s="67" customFormat="1" ht="192.75" thickBot="1" x14ac:dyDescent="0.25">
      <c r="A95" s="59" t="s">
        <v>205</v>
      </c>
      <c r="B95" s="192" t="s">
        <v>206</v>
      </c>
      <c r="C95" s="17" t="s">
        <v>14</v>
      </c>
      <c r="D95" s="4" t="s">
        <v>207</v>
      </c>
      <c r="E95" s="61" t="s">
        <v>208</v>
      </c>
      <c r="F95" s="4" t="s">
        <v>209</v>
      </c>
      <c r="G95" s="4" t="s">
        <v>210</v>
      </c>
      <c r="H95" s="4" t="s">
        <v>211</v>
      </c>
      <c r="I95" s="90" t="s">
        <v>212</v>
      </c>
      <c r="J95" s="157"/>
      <c r="K95" s="63" t="s">
        <v>213</v>
      </c>
    </row>
    <row r="96" spans="1:11" s="67" customFormat="1" ht="228.75" customHeight="1" thickBot="1" x14ac:dyDescent="0.25">
      <c r="A96" s="60"/>
      <c r="B96" s="193"/>
      <c r="C96" s="3" t="s">
        <v>22</v>
      </c>
      <c r="D96" s="6"/>
      <c r="E96" s="19" t="s">
        <v>208</v>
      </c>
      <c r="F96" s="19" t="s">
        <v>214</v>
      </c>
      <c r="G96" s="19" t="s">
        <v>215</v>
      </c>
      <c r="H96" s="19" t="s">
        <v>216</v>
      </c>
      <c r="I96" s="97" t="s">
        <v>217</v>
      </c>
      <c r="J96" s="157"/>
      <c r="K96" s="64"/>
    </row>
    <row r="97" spans="1:11" s="67" customFormat="1" ht="13.5" thickBot="1" x14ac:dyDescent="0.25">
      <c r="A97" s="60"/>
      <c r="B97" s="193"/>
      <c r="C97" s="203" t="s">
        <v>25</v>
      </c>
      <c r="D97" s="204"/>
      <c r="E97" s="204"/>
      <c r="F97" s="204"/>
      <c r="G97" s="204"/>
      <c r="H97" s="205"/>
      <c r="I97" s="98"/>
      <c r="J97" s="99"/>
      <c r="K97" s="64"/>
    </row>
    <row r="98" spans="1:11" s="67" customFormat="1" ht="13.5" thickBot="1" x14ac:dyDescent="0.25">
      <c r="A98" s="60"/>
      <c r="B98" s="194"/>
      <c r="C98" s="198" t="s">
        <v>218</v>
      </c>
      <c r="D98" s="199"/>
      <c r="E98" s="199"/>
      <c r="F98" s="199"/>
      <c r="G98" s="199"/>
      <c r="H98" s="200"/>
      <c r="I98" s="93"/>
      <c r="J98" s="93"/>
      <c r="K98" s="64"/>
    </row>
    <row r="99" spans="1:11" s="67" customFormat="1" ht="13.5" thickBot="1" x14ac:dyDescent="0.25">
      <c r="A99" s="60"/>
      <c r="B99" s="1" t="s">
        <v>219</v>
      </c>
      <c r="C99" s="1"/>
      <c r="D99" s="2" t="s">
        <v>5</v>
      </c>
      <c r="E99" s="46" t="s">
        <v>6</v>
      </c>
      <c r="F99" s="49" t="s">
        <v>7</v>
      </c>
      <c r="G99" s="49" t="s">
        <v>8</v>
      </c>
      <c r="H99" s="49" t="s">
        <v>203</v>
      </c>
      <c r="I99" s="142" t="s">
        <v>204</v>
      </c>
      <c r="J99" s="100"/>
      <c r="K99" s="64"/>
    </row>
    <row r="100" spans="1:11" s="67" customFormat="1" ht="215.25" customHeight="1" thickBot="1" x14ac:dyDescent="0.25">
      <c r="A100" s="60"/>
      <c r="B100" s="192" t="s">
        <v>220</v>
      </c>
      <c r="C100" s="17" t="s">
        <v>14</v>
      </c>
      <c r="D100" s="4" t="s">
        <v>221</v>
      </c>
      <c r="E100" s="61" t="s">
        <v>208</v>
      </c>
      <c r="F100" s="4" t="s">
        <v>222</v>
      </c>
      <c r="G100" s="4" t="s">
        <v>223</v>
      </c>
      <c r="H100" s="4" t="s">
        <v>224</v>
      </c>
      <c r="I100" s="102" t="s">
        <v>225</v>
      </c>
      <c r="J100" s="157"/>
      <c r="K100" s="64"/>
    </row>
    <row r="101" spans="1:11" s="67" customFormat="1" ht="216.75" thickBot="1" x14ac:dyDescent="0.25">
      <c r="A101" s="60"/>
      <c r="B101" s="193"/>
      <c r="C101" s="3" t="s">
        <v>22</v>
      </c>
      <c r="D101" s="18"/>
      <c r="E101" s="19" t="s">
        <v>208</v>
      </c>
      <c r="F101" s="19" t="s">
        <v>226</v>
      </c>
      <c r="G101" s="19" t="s">
        <v>227</v>
      </c>
      <c r="H101" s="19" t="s">
        <v>228</v>
      </c>
      <c r="I101" s="97" t="s">
        <v>229</v>
      </c>
      <c r="J101" s="157"/>
      <c r="K101" s="64"/>
    </row>
    <row r="102" spans="1:11" s="67" customFormat="1" ht="13.5" thickBot="1" x14ac:dyDescent="0.25">
      <c r="A102" s="60"/>
      <c r="B102" s="193"/>
      <c r="C102" s="211" t="s">
        <v>25</v>
      </c>
      <c r="D102" s="212"/>
      <c r="E102" s="212"/>
      <c r="F102" s="212"/>
      <c r="G102" s="212"/>
      <c r="H102" s="213"/>
      <c r="I102" s="98"/>
      <c r="J102" s="99"/>
      <c r="K102" s="64"/>
    </row>
    <row r="103" spans="1:11" s="67" customFormat="1" ht="13.5" thickBot="1" x14ac:dyDescent="0.25">
      <c r="A103" s="60"/>
      <c r="B103" s="194"/>
      <c r="C103" s="198" t="s">
        <v>218</v>
      </c>
      <c r="D103" s="199"/>
      <c r="E103" s="199"/>
      <c r="F103" s="199"/>
      <c r="G103" s="199"/>
      <c r="H103" s="200"/>
      <c r="I103" s="93"/>
      <c r="J103" s="93"/>
      <c r="K103" s="64"/>
    </row>
    <row r="104" spans="1:11" s="67" customFormat="1" ht="13.5" thickBot="1" x14ac:dyDescent="0.25">
      <c r="A104" s="60"/>
      <c r="B104" s="1" t="s">
        <v>230</v>
      </c>
      <c r="C104" s="1"/>
      <c r="D104" s="2" t="s">
        <v>5</v>
      </c>
      <c r="E104" s="46" t="s">
        <v>6</v>
      </c>
      <c r="F104" s="49" t="s">
        <v>7</v>
      </c>
      <c r="G104" s="49" t="s">
        <v>8</v>
      </c>
      <c r="H104" s="49" t="s">
        <v>64</v>
      </c>
      <c r="I104" s="142" t="s">
        <v>204</v>
      </c>
      <c r="J104" s="100"/>
      <c r="K104" s="64"/>
    </row>
    <row r="105" spans="1:11" s="67" customFormat="1" ht="304.5" customHeight="1" thickBot="1" x14ac:dyDescent="0.25">
      <c r="A105" s="60"/>
      <c r="B105" s="192" t="s">
        <v>231</v>
      </c>
      <c r="C105" s="17" t="s">
        <v>14</v>
      </c>
      <c r="D105" s="4" t="s">
        <v>221</v>
      </c>
      <c r="E105" s="61" t="s">
        <v>208</v>
      </c>
      <c r="F105" s="4" t="s">
        <v>232</v>
      </c>
      <c r="G105" s="4" t="s">
        <v>233</v>
      </c>
      <c r="H105" s="4" t="s">
        <v>234</v>
      </c>
      <c r="I105" s="4" t="s">
        <v>235</v>
      </c>
      <c r="J105" s="157"/>
      <c r="K105" s="64"/>
    </row>
    <row r="106" spans="1:11" s="67" customFormat="1" ht="159.75" customHeight="1" thickBot="1" x14ac:dyDescent="0.25">
      <c r="A106" s="60"/>
      <c r="B106" s="193"/>
      <c r="C106" s="3" t="s">
        <v>22</v>
      </c>
      <c r="D106" s="18"/>
      <c r="E106" s="19" t="s">
        <v>208</v>
      </c>
      <c r="F106" s="19" t="s">
        <v>236</v>
      </c>
      <c r="G106" s="19" t="s">
        <v>237</v>
      </c>
      <c r="H106" s="19" t="s">
        <v>238</v>
      </c>
      <c r="I106" s="4" t="s">
        <v>239</v>
      </c>
      <c r="J106" s="157"/>
      <c r="K106" s="64"/>
    </row>
    <row r="107" spans="1:11" s="67" customFormat="1" ht="13.5" thickBot="1" x14ac:dyDescent="0.25">
      <c r="A107" s="60"/>
      <c r="B107" s="193"/>
      <c r="C107" s="211" t="s">
        <v>25</v>
      </c>
      <c r="D107" s="212"/>
      <c r="E107" s="212"/>
      <c r="F107" s="212"/>
      <c r="G107" s="212"/>
      <c r="H107" s="213"/>
      <c r="I107" s="98"/>
      <c r="J107" s="99"/>
      <c r="K107" s="64"/>
    </row>
    <row r="108" spans="1:11" s="67" customFormat="1" ht="13.5" thickBot="1" x14ac:dyDescent="0.25">
      <c r="A108" s="62"/>
      <c r="B108" s="194"/>
      <c r="C108" s="198" t="s">
        <v>218</v>
      </c>
      <c r="D108" s="199"/>
      <c r="E108" s="199"/>
      <c r="F108" s="199"/>
      <c r="G108" s="199"/>
      <c r="H108" s="200"/>
      <c r="I108" s="50"/>
      <c r="J108" s="50"/>
      <c r="K108" s="65"/>
    </row>
    <row r="109" spans="1:11" s="67" customFormat="1" ht="13.5" thickBot="1" x14ac:dyDescent="0.25">
      <c r="A109" s="206" t="s">
        <v>120</v>
      </c>
      <c r="B109" s="13" t="s">
        <v>121</v>
      </c>
      <c r="C109" s="13"/>
      <c r="D109" s="13" t="s">
        <v>122</v>
      </c>
      <c r="E109" s="13" t="s">
        <v>123</v>
      </c>
      <c r="F109" s="13" t="s">
        <v>124</v>
      </c>
      <c r="G109" s="146"/>
      <c r="H109" s="214" t="s">
        <v>125</v>
      </c>
      <c r="I109" s="215"/>
      <c r="J109" s="215"/>
      <c r="K109" s="210"/>
    </row>
    <row r="110" spans="1:11" s="67" customFormat="1" ht="13.5" thickBot="1" x14ac:dyDescent="0.25">
      <c r="A110" s="207"/>
      <c r="B110" s="48">
        <v>2000000</v>
      </c>
      <c r="C110" s="48"/>
      <c r="D110" s="48">
        <v>0</v>
      </c>
      <c r="E110" s="48">
        <v>2000000</v>
      </c>
      <c r="F110" s="48">
        <f>E110</f>
        <v>2000000</v>
      </c>
      <c r="G110" s="16"/>
      <c r="H110" s="195">
        <f>B110/F110*100</f>
        <v>100</v>
      </c>
      <c r="I110" s="196"/>
      <c r="J110" s="196"/>
      <c r="K110" s="197"/>
    </row>
    <row r="111" spans="1:11" s="67" customFormat="1" ht="13.5" thickBot="1" x14ac:dyDescent="0.25">
      <c r="A111" s="206" t="s">
        <v>126</v>
      </c>
      <c r="B111" s="13" t="s">
        <v>127</v>
      </c>
      <c r="C111" s="15"/>
      <c r="D111" s="147"/>
      <c r="E111" s="148"/>
      <c r="F111" s="148"/>
      <c r="G111" s="148"/>
      <c r="H111" s="148"/>
      <c r="I111" s="148"/>
      <c r="J111" s="148"/>
      <c r="K111" s="149"/>
    </row>
    <row r="112" spans="1:11" s="67" customFormat="1" ht="36.75" thickBot="1" x14ac:dyDescent="0.25">
      <c r="A112" s="207"/>
      <c r="B112" s="14" t="s">
        <v>128</v>
      </c>
      <c r="C112" s="16"/>
      <c r="D112" s="150"/>
      <c r="E112" s="151"/>
      <c r="F112" s="151"/>
      <c r="G112" s="151"/>
      <c r="H112" s="151"/>
      <c r="I112" s="151"/>
      <c r="J112" s="151"/>
      <c r="K112" s="152"/>
    </row>
    <row r="114" spans="1:11" ht="13.5" thickBot="1" x14ac:dyDescent="0.25"/>
    <row r="115" spans="1:11" s="76" customFormat="1" ht="13.5" thickBot="1" x14ac:dyDescent="0.25">
      <c r="A115" s="161" t="s">
        <v>240</v>
      </c>
      <c r="B115" s="162" t="s">
        <v>241</v>
      </c>
      <c r="C115" s="163"/>
      <c r="D115" s="164" t="s">
        <v>5</v>
      </c>
      <c r="E115" s="164" t="s">
        <v>6</v>
      </c>
      <c r="F115" s="165" t="s">
        <v>7</v>
      </c>
      <c r="G115" s="165" t="s">
        <v>8</v>
      </c>
      <c r="H115" s="165" t="s">
        <v>9</v>
      </c>
      <c r="I115" s="165" t="s">
        <v>242</v>
      </c>
      <c r="J115" s="165"/>
      <c r="K115" s="166" t="s">
        <v>47</v>
      </c>
    </row>
    <row r="116" spans="1:11" s="76" customFormat="1" ht="409.15" customHeight="1" thickBot="1" x14ac:dyDescent="0.25">
      <c r="A116" s="167" t="s">
        <v>243</v>
      </c>
      <c r="B116" s="238" t="s">
        <v>244</v>
      </c>
      <c r="C116" s="168"/>
      <c r="D116" s="168" t="s">
        <v>245</v>
      </c>
      <c r="E116" s="168" t="s">
        <v>246</v>
      </c>
      <c r="F116" s="168" t="s">
        <v>247</v>
      </c>
      <c r="G116" s="168" t="s">
        <v>248</v>
      </c>
      <c r="H116" s="168" t="s">
        <v>249</v>
      </c>
      <c r="I116" s="169" t="s">
        <v>250</v>
      </c>
      <c r="J116" s="170" t="s">
        <v>452</v>
      </c>
      <c r="K116" s="167" t="s">
        <v>251</v>
      </c>
    </row>
    <row r="117" spans="1:11" s="76" customFormat="1" ht="144.75" thickBot="1" x14ac:dyDescent="0.25">
      <c r="A117" s="171"/>
      <c r="B117" s="239"/>
      <c r="C117" s="172" t="s">
        <v>22</v>
      </c>
      <c r="D117" s="173"/>
      <c r="E117" s="174" t="s">
        <v>252</v>
      </c>
      <c r="F117" s="174" t="s">
        <v>253</v>
      </c>
      <c r="G117" s="174" t="s">
        <v>254</v>
      </c>
      <c r="H117" s="174" t="s">
        <v>255</v>
      </c>
      <c r="I117" s="175" t="s">
        <v>453</v>
      </c>
      <c r="J117" s="176" t="s">
        <v>454</v>
      </c>
      <c r="K117" s="171"/>
    </row>
    <row r="118" spans="1:11" s="76" customFormat="1" ht="13.5" thickBot="1" x14ac:dyDescent="0.25">
      <c r="A118" s="171"/>
      <c r="B118" s="239"/>
      <c r="C118" s="241" t="s">
        <v>25</v>
      </c>
      <c r="D118" s="242"/>
      <c r="E118" s="242"/>
      <c r="F118" s="242"/>
      <c r="G118" s="242"/>
      <c r="H118" s="243"/>
      <c r="I118" s="177"/>
      <c r="J118" s="178"/>
      <c r="K118" s="171"/>
    </row>
    <row r="119" spans="1:11" s="76" customFormat="1" ht="13.5" customHeight="1" thickBot="1" x14ac:dyDescent="0.25">
      <c r="A119" s="171"/>
      <c r="B119" s="240"/>
      <c r="C119" s="244" t="s">
        <v>256</v>
      </c>
      <c r="D119" s="245"/>
      <c r="E119" s="245"/>
      <c r="F119" s="245"/>
      <c r="G119" s="245"/>
      <c r="H119" s="246"/>
      <c r="I119" s="179"/>
      <c r="J119" s="179"/>
      <c r="K119" s="171"/>
    </row>
    <row r="120" spans="1:11" s="76" customFormat="1" ht="13.5" thickBot="1" x14ac:dyDescent="0.25">
      <c r="A120" s="171"/>
      <c r="B120" s="180" t="s">
        <v>257</v>
      </c>
      <c r="C120" s="180"/>
      <c r="D120" s="181" t="s">
        <v>5</v>
      </c>
      <c r="E120" s="164" t="s">
        <v>6</v>
      </c>
      <c r="F120" s="165" t="s">
        <v>7</v>
      </c>
      <c r="G120" s="165" t="s">
        <v>8</v>
      </c>
      <c r="H120" s="165" t="s">
        <v>9</v>
      </c>
      <c r="I120" s="165" t="s">
        <v>242</v>
      </c>
      <c r="J120" s="182"/>
      <c r="K120" s="171"/>
    </row>
    <row r="121" spans="1:11" s="76" customFormat="1" ht="250.5" customHeight="1" thickBot="1" x14ac:dyDescent="0.25">
      <c r="A121" s="171"/>
      <c r="B121" s="238" t="s">
        <v>258</v>
      </c>
      <c r="C121" s="168"/>
      <c r="D121" s="168" t="s">
        <v>259</v>
      </c>
      <c r="E121" s="168" t="s">
        <v>260</v>
      </c>
      <c r="F121" s="168" t="s">
        <v>261</v>
      </c>
      <c r="G121" s="168" t="s">
        <v>262</v>
      </c>
      <c r="H121" s="168" t="s">
        <v>263</v>
      </c>
      <c r="I121" s="169" t="s">
        <v>264</v>
      </c>
      <c r="J121" s="170" t="s">
        <v>455</v>
      </c>
      <c r="K121" s="171"/>
    </row>
    <row r="122" spans="1:11" s="76" customFormat="1" ht="192.75" thickBot="1" x14ac:dyDescent="0.25">
      <c r="A122" s="171"/>
      <c r="B122" s="239"/>
      <c r="C122" s="183" t="s">
        <v>22</v>
      </c>
      <c r="D122" s="184"/>
      <c r="E122" s="174" t="s">
        <v>265</v>
      </c>
      <c r="F122" s="174" t="s">
        <v>265</v>
      </c>
      <c r="G122" s="174" t="s">
        <v>266</v>
      </c>
      <c r="H122" s="174" t="s">
        <v>267</v>
      </c>
      <c r="I122" s="185" t="s">
        <v>456</v>
      </c>
      <c r="J122" s="176" t="s">
        <v>457</v>
      </c>
      <c r="K122" s="171"/>
    </row>
    <row r="123" spans="1:11" s="76" customFormat="1" ht="13.5" thickBot="1" x14ac:dyDescent="0.25">
      <c r="A123" s="171"/>
      <c r="B123" s="239"/>
      <c r="C123" s="247" t="s">
        <v>25</v>
      </c>
      <c r="D123" s="248"/>
      <c r="E123" s="248"/>
      <c r="F123" s="248"/>
      <c r="G123" s="248"/>
      <c r="H123" s="249"/>
      <c r="I123" s="177"/>
      <c r="J123" s="186"/>
      <c r="K123" s="171"/>
    </row>
    <row r="124" spans="1:11" s="76" customFormat="1" ht="13.5" customHeight="1" thickBot="1" x14ac:dyDescent="0.25">
      <c r="A124" s="171"/>
      <c r="B124" s="240"/>
      <c r="C124" s="244" t="s">
        <v>268</v>
      </c>
      <c r="D124" s="245"/>
      <c r="E124" s="245"/>
      <c r="F124" s="245"/>
      <c r="G124" s="245"/>
      <c r="H124" s="246"/>
      <c r="I124" s="179"/>
      <c r="J124" s="179"/>
      <c r="K124" s="171"/>
    </row>
    <row r="125" spans="1:11" s="76" customFormat="1" ht="13.5" thickBot="1" x14ac:dyDescent="0.25">
      <c r="A125" s="161" t="s">
        <v>269</v>
      </c>
      <c r="B125" s="180" t="s">
        <v>270</v>
      </c>
      <c r="C125" s="180"/>
      <c r="D125" s="181" t="s">
        <v>5</v>
      </c>
      <c r="E125" s="164" t="s">
        <v>6</v>
      </c>
      <c r="F125" s="165" t="s">
        <v>7</v>
      </c>
      <c r="G125" s="165" t="s">
        <v>8</v>
      </c>
      <c r="H125" s="165" t="s">
        <v>9</v>
      </c>
      <c r="I125" s="165" t="s">
        <v>242</v>
      </c>
      <c r="J125" s="182"/>
      <c r="K125" s="171"/>
    </row>
    <row r="126" spans="1:11" s="76" customFormat="1" ht="409.6" thickBot="1" x14ac:dyDescent="0.25">
      <c r="A126" s="167"/>
      <c r="B126" s="238" t="s">
        <v>271</v>
      </c>
      <c r="C126" s="168"/>
      <c r="D126" s="168" t="s">
        <v>272</v>
      </c>
      <c r="E126" s="168" t="s">
        <v>273</v>
      </c>
      <c r="F126" s="168" t="s">
        <v>274</v>
      </c>
      <c r="G126" s="168" t="s">
        <v>275</v>
      </c>
      <c r="H126" s="168" t="s">
        <v>276</v>
      </c>
      <c r="I126" s="169" t="s">
        <v>277</v>
      </c>
      <c r="J126" s="170" t="s">
        <v>458</v>
      </c>
      <c r="K126" s="171"/>
    </row>
    <row r="127" spans="1:11" s="76" customFormat="1" ht="168.75" thickBot="1" x14ac:dyDescent="0.25">
      <c r="A127" s="171"/>
      <c r="B127" s="239"/>
      <c r="C127" s="183" t="s">
        <v>22</v>
      </c>
      <c r="D127" s="184"/>
      <c r="E127" s="174" t="s">
        <v>278</v>
      </c>
      <c r="F127" s="174" t="s">
        <v>279</v>
      </c>
      <c r="G127" s="174" t="s">
        <v>280</v>
      </c>
      <c r="H127" s="174" t="s">
        <v>281</v>
      </c>
      <c r="I127" s="176" t="s">
        <v>459</v>
      </c>
      <c r="J127" s="176" t="s">
        <v>460</v>
      </c>
      <c r="K127" s="187"/>
    </row>
    <row r="128" spans="1:11" s="76" customFormat="1" ht="13.5" thickBot="1" x14ac:dyDescent="0.25">
      <c r="A128" s="171"/>
      <c r="B128" s="239"/>
      <c r="C128" s="247" t="s">
        <v>25</v>
      </c>
      <c r="D128" s="248"/>
      <c r="E128" s="248"/>
      <c r="F128" s="248"/>
      <c r="G128" s="248"/>
      <c r="H128" s="249"/>
      <c r="I128" s="177"/>
      <c r="J128" s="186"/>
      <c r="K128" s="188" t="s">
        <v>282</v>
      </c>
    </row>
    <row r="129" spans="1:11" s="76" customFormat="1" ht="13.9" customHeight="1" thickBot="1" x14ac:dyDescent="0.25">
      <c r="A129" s="187"/>
      <c r="B129" s="240"/>
      <c r="C129" s="244" t="s">
        <v>283</v>
      </c>
      <c r="D129" s="245"/>
      <c r="E129" s="245"/>
      <c r="F129" s="245"/>
      <c r="G129" s="245"/>
      <c r="H129" s="250"/>
      <c r="I129" s="179"/>
      <c r="J129" s="179"/>
      <c r="K129" s="189"/>
    </row>
    <row r="130" spans="1:11" s="76" customFormat="1" ht="13.5" thickBot="1" x14ac:dyDescent="0.25">
      <c r="A130" s="230" t="s">
        <v>120</v>
      </c>
      <c r="B130" s="77" t="s">
        <v>121</v>
      </c>
      <c r="C130" s="77"/>
      <c r="D130" s="77" t="s">
        <v>122</v>
      </c>
      <c r="E130" s="77" t="s">
        <v>123</v>
      </c>
      <c r="F130" s="77" t="s">
        <v>124</v>
      </c>
      <c r="G130" s="78"/>
      <c r="H130" s="232" t="s">
        <v>125</v>
      </c>
      <c r="I130" s="233"/>
      <c r="J130" s="233"/>
      <c r="K130" s="234"/>
    </row>
    <row r="131" spans="1:11" s="76" customFormat="1" ht="13.5" thickBot="1" x14ac:dyDescent="0.25">
      <c r="A131" s="231"/>
      <c r="B131" s="79">
        <v>1500000</v>
      </c>
      <c r="C131" s="79"/>
      <c r="D131" s="79">
        <v>0</v>
      </c>
      <c r="E131" s="79">
        <v>1500000</v>
      </c>
      <c r="F131" s="79">
        <f>E131</f>
        <v>1500000</v>
      </c>
      <c r="G131" s="80"/>
      <c r="H131" s="235">
        <f>B131/F131*100</f>
        <v>100</v>
      </c>
      <c r="I131" s="236"/>
      <c r="J131" s="236"/>
      <c r="K131" s="237"/>
    </row>
    <row r="132" spans="1:11" s="76" customFormat="1" ht="13.5" thickBot="1" x14ac:dyDescent="0.25">
      <c r="A132" s="230" t="s">
        <v>126</v>
      </c>
      <c r="B132" s="77" t="s">
        <v>127</v>
      </c>
      <c r="C132" s="81"/>
      <c r="D132" s="82"/>
      <c r="E132" s="83"/>
      <c r="F132" s="83"/>
      <c r="G132" s="83"/>
      <c r="H132" s="83"/>
      <c r="I132" s="83"/>
      <c r="J132" s="83"/>
      <c r="K132" s="84"/>
    </row>
    <row r="133" spans="1:11" s="76" customFormat="1" ht="36.75" thickBot="1" x14ac:dyDescent="0.25">
      <c r="A133" s="231"/>
      <c r="B133" s="85" t="s">
        <v>128</v>
      </c>
      <c r="C133" s="80"/>
      <c r="D133" s="86"/>
      <c r="E133" s="87"/>
      <c r="F133" s="87"/>
      <c r="G133" s="87"/>
      <c r="H133" s="87"/>
      <c r="I133" s="87"/>
      <c r="J133" s="87"/>
      <c r="K133" s="88"/>
    </row>
  </sheetData>
  <customSheetViews>
    <customSheetView guid="{0FFEFA90-84E7-4232-A0B9-16BAE4C0FA60}" fitToPage="1">
      <selection activeCell="J85" sqref="J85"/>
      <pageMargins left="0" right="0" top="0" bottom="0" header="0" footer="0"/>
      <pageSetup paperSize="9" scale="44" fitToHeight="0" orientation="landscape" r:id="rId1"/>
      <headerFooter alignWithMargins="0">
        <oddFooter>&amp;LUpdated 27 May 2016</oddFooter>
      </headerFooter>
    </customSheetView>
    <customSheetView guid="{D650A79D-A54E-41F8-9DBA-515C7BC156E4}" fitToPage="1" topLeftCell="E21">
      <selection activeCell="G22" sqref="G22"/>
      <pageMargins left="0" right="0" top="0" bottom="0" header="0" footer="0"/>
      <pageSetup paperSize="9" scale="44" fitToHeight="0" orientation="landscape" r:id="rId2"/>
      <headerFooter alignWithMargins="0">
        <oddFooter>&amp;LUpdated 27 May 2016</oddFooter>
      </headerFooter>
    </customSheetView>
    <customSheetView guid="{9AB552EF-5071-4F58-9C99-E8DBC711CEB7}" fitToPage="1">
      <selection activeCell="J85" sqref="J85"/>
      <pageMargins left="0" right="0" top="0" bottom="0" header="0" footer="0"/>
      <pageSetup paperSize="9" scale="44" fitToHeight="0" orientation="landscape" r:id="rId3"/>
      <headerFooter alignWithMargins="0">
        <oddFooter>&amp;LUpdated 27 May 2016</oddFooter>
      </headerFooter>
    </customSheetView>
  </customSheetViews>
  <mergeCells count="91">
    <mergeCell ref="A130:A131"/>
    <mergeCell ref="H130:K130"/>
    <mergeCell ref="H131:K131"/>
    <mergeCell ref="A132:A133"/>
    <mergeCell ref="B116:B119"/>
    <mergeCell ref="C118:H118"/>
    <mergeCell ref="C119:H119"/>
    <mergeCell ref="B121:B124"/>
    <mergeCell ref="C123:H123"/>
    <mergeCell ref="C124:H124"/>
    <mergeCell ref="B126:B129"/>
    <mergeCell ref="C128:H128"/>
    <mergeCell ref="C129:H129"/>
    <mergeCell ref="B4:C4"/>
    <mergeCell ref="D14:H14"/>
    <mergeCell ref="B27:B30"/>
    <mergeCell ref="B6:B9"/>
    <mergeCell ref="B11:B14"/>
    <mergeCell ref="C8:C9"/>
    <mergeCell ref="C13:C14"/>
    <mergeCell ref="C24:C25"/>
    <mergeCell ref="K5:K19"/>
    <mergeCell ref="D29:H29"/>
    <mergeCell ref="D35:H35"/>
    <mergeCell ref="D34:H34"/>
    <mergeCell ref="D30:H30"/>
    <mergeCell ref="D8:H8"/>
    <mergeCell ref="D9:H9"/>
    <mergeCell ref="D13:H13"/>
    <mergeCell ref="D25:H25"/>
    <mergeCell ref="K22:K31"/>
    <mergeCell ref="A49:A50"/>
    <mergeCell ref="D40:H40"/>
    <mergeCell ref="A47:A48"/>
    <mergeCell ref="B64:B67"/>
    <mergeCell ref="B16:B19"/>
    <mergeCell ref="D18:H18"/>
    <mergeCell ref="C56:H56"/>
    <mergeCell ref="B32:B35"/>
    <mergeCell ref="D44:H44"/>
    <mergeCell ref="B37:B40"/>
    <mergeCell ref="D39:H39"/>
    <mergeCell ref="H47:K47"/>
    <mergeCell ref="C18:C19"/>
    <mergeCell ref="C29:C30"/>
    <mergeCell ref="D45:H45"/>
    <mergeCell ref="D19:H19"/>
    <mergeCell ref="A111:A112"/>
    <mergeCell ref="B95:B98"/>
    <mergeCell ref="C97:H97"/>
    <mergeCell ref="C61:H61"/>
    <mergeCell ref="C66:H66"/>
    <mergeCell ref="C108:H108"/>
    <mergeCell ref="C107:H107"/>
    <mergeCell ref="H109:K109"/>
    <mergeCell ref="B85:B88"/>
    <mergeCell ref="B75:B78"/>
    <mergeCell ref="A68:A69"/>
    <mergeCell ref="H68:K68"/>
    <mergeCell ref="H69:K69"/>
    <mergeCell ref="A70:A71"/>
    <mergeCell ref="D91:K92"/>
    <mergeCell ref="H90:K90"/>
    <mergeCell ref="C77:H77"/>
    <mergeCell ref="C78:H78"/>
    <mergeCell ref="C87:H87"/>
    <mergeCell ref="C88:H88"/>
    <mergeCell ref="B80:B83"/>
    <mergeCell ref="A91:A92"/>
    <mergeCell ref="C82:H82"/>
    <mergeCell ref="C83:H83"/>
    <mergeCell ref="B105:B108"/>
    <mergeCell ref="H110:K110"/>
    <mergeCell ref="A89:A90"/>
    <mergeCell ref="H89:K89"/>
    <mergeCell ref="A109:A110"/>
    <mergeCell ref="C98:H98"/>
    <mergeCell ref="B100:B103"/>
    <mergeCell ref="C102:H102"/>
    <mergeCell ref="C103:H103"/>
    <mergeCell ref="B42:B45"/>
    <mergeCell ref="B22:B25"/>
    <mergeCell ref="H48:K48"/>
    <mergeCell ref="C67:H67"/>
    <mergeCell ref="B59:B62"/>
    <mergeCell ref="B54:B57"/>
    <mergeCell ref="C57:H57"/>
    <mergeCell ref="C62:H62"/>
    <mergeCell ref="C34:C35"/>
    <mergeCell ref="D24:H24"/>
    <mergeCell ref="C39:C40"/>
  </mergeCells>
  <phoneticPr fontId="0" type="noConversion"/>
  <pageMargins left="0.74803149606299213" right="0.74803149606299213" top="0.98425196850393704" bottom="0.98425196850393704" header="0.51181102362204722" footer="0.51181102362204722"/>
  <pageSetup paperSize="9" scale="44" fitToHeight="0" orientation="landscape" r:id="rId4"/>
  <headerFooter alignWithMargins="0">
    <oddFooter>&amp;LUpdated 27 May 2016</oddFooter>
  </headerFooter>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119"/>
  <sheetViews>
    <sheetView zoomScaleNormal="100" workbookViewId="0">
      <pane ySplit="3" topLeftCell="A103" activePane="bottomLeft" state="frozen"/>
      <selection pane="bottomLeft" activeCell="A17" sqref="A17:C17"/>
    </sheetView>
  </sheetViews>
  <sheetFormatPr defaultRowHeight="12.75" x14ac:dyDescent="0.2"/>
  <cols>
    <col min="1" max="1" width="5.28515625" style="23" customWidth="1"/>
    <col min="2" max="2" width="58.42578125" style="23" customWidth="1"/>
    <col min="3" max="3" width="57.42578125" style="23" customWidth="1"/>
    <col min="4" max="4" width="9.140625" style="34"/>
    <col min="5" max="5" width="5" style="34" customWidth="1"/>
    <col min="6" max="6" width="66.42578125" style="34" customWidth="1"/>
    <col min="7" max="16384" width="9.140625" style="34"/>
  </cols>
  <sheetData>
    <row r="1" spans="1:256" ht="18" x14ac:dyDescent="0.25">
      <c r="A1" s="24" t="s">
        <v>284</v>
      </c>
    </row>
    <row r="2" spans="1:256" x14ac:dyDescent="0.2">
      <c r="A2" s="25" t="s">
        <v>285</v>
      </c>
    </row>
    <row r="4" spans="1:256" ht="20.25" customHeight="1" x14ac:dyDescent="0.2">
      <c r="A4" s="254" t="s">
        <v>1</v>
      </c>
      <c r="B4" s="254"/>
      <c r="C4" s="254"/>
    </row>
    <row r="5" spans="1:256" ht="23.25" customHeight="1" x14ac:dyDescent="0.2">
      <c r="A5" s="251" t="s">
        <v>286</v>
      </c>
      <c r="B5" s="251"/>
      <c r="C5" s="251"/>
    </row>
    <row r="6" spans="1:256" ht="19.5" customHeight="1" x14ac:dyDescent="0.2">
      <c r="A6" s="254" t="s">
        <v>3</v>
      </c>
      <c r="B6" s="254"/>
      <c r="C6" s="254"/>
    </row>
    <row r="7" spans="1:256" ht="32.25" customHeight="1" x14ac:dyDescent="0.2">
      <c r="A7" s="251" t="s">
        <v>287</v>
      </c>
      <c r="B7" s="251"/>
      <c r="C7" s="251"/>
    </row>
    <row r="8" spans="1:256" x14ac:dyDescent="0.2">
      <c r="A8" s="26"/>
      <c r="B8" s="26"/>
      <c r="C8" s="26"/>
    </row>
    <row r="9" spans="1:256" ht="15.75" x14ac:dyDescent="0.2">
      <c r="A9" s="254" t="s">
        <v>44</v>
      </c>
      <c r="B9" s="254"/>
      <c r="C9" s="254"/>
    </row>
    <row r="10" spans="1:256" ht="25.5" customHeight="1" x14ac:dyDescent="0.2">
      <c r="A10" s="251" t="s">
        <v>288</v>
      </c>
      <c r="B10" s="251"/>
      <c r="C10" s="251"/>
    </row>
    <row r="11" spans="1:256" ht="43.5" customHeight="1" x14ac:dyDescent="0.2">
      <c r="A11" s="251" t="s">
        <v>289</v>
      </c>
      <c r="B11" s="251"/>
      <c r="C11" s="251"/>
      <c r="F11" s="45"/>
    </row>
    <row r="12" spans="1:256" ht="15" customHeight="1" x14ac:dyDescent="0.2">
      <c r="A12" s="27"/>
      <c r="B12" s="28"/>
      <c r="C12" s="153"/>
    </row>
    <row r="13" spans="1:256" ht="15.75" x14ac:dyDescent="0.2">
      <c r="A13" s="254" t="s">
        <v>290</v>
      </c>
      <c r="B13" s="254"/>
      <c r="C13" s="254"/>
    </row>
    <row r="14" spans="1:256" ht="33.75" customHeight="1" x14ac:dyDescent="0.2">
      <c r="A14" s="251" t="s">
        <v>291</v>
      </c>
      <c r="B14" s="251"/>
      <c r="C14" s="251"/>
    </row>
    <row r="15" spans="1:256" s="43" customFormat="1" ht="12.75" customHeight="1" x14ac:dyDescent="0.2">
      <c r="A15" s="251" t="s">
        <v>292</v>
      </c>
      <c r="B15" s="251"/>
      <c r="C15" s="251"/>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c r="FL15" s="42"/>
      <c r="FM15" s="42"/>
      <c r="FN15" s="42"/>
      <c r="FO15" s="42"/>
      <c r="FP15" s="42"/>
      <c r="FQ15" s="42"/>
      <c r="FR15" s="42"/>
      <c r="FS15" s="42"/>
      <c r="FT15" s="42"/>
      <c r="FU15" s="42"/>
      <c r="FV15" s="42"/>
      <c r="FW15" s="42"/>
      <c r="FX15" s="42"/>
      <c r="FY15" s="42"/>
      <c r="FZ15" s="42"/>
      <c r="GA15" s="42"/>
      <c r="GB15" s="42"/>
      <c r="GC15" s="42"/>
      <c r="GD15" s="42"/>
      <c r="GE15" s="42"/>
      <c r="GF15" s="42"/>
      <c r="GG15" s="42"/>
      <c r="GH15" s="42"/>
      <c r="GI15" s="42"/>
      <c r="GJ15" s="42"/>
      <c r="GK15" s="42"/>
      <c r="GL15" s="42"/>
      <c r="GM15" s="42"/>
      <c r="GN15" s="42"/>
      <c r="GO15" s="42"/>
      <c r="GP15" s="42"/>
      <c r="GQ15" s="42"/>
      <c r="GR15" s="42"/>
      <c r="GS15" s="42"/>
      <c r="GT15" s="42"/>
      <c r="GU15" s="42"/>
      <c r="GV15" s="42"/>
      <c r="GW15" s="42"/>
      <c r="GX15" s="42"/>
      <c r="GY15" s="42"/>
      <c r="GZ15" s="42"/>
      <c r="HA15" s="42"/>
      <c r="HB15" s="42"/>
      <c r="HC15" s="42"/>
      <c r="HD15" s="42"/>
      <c r="HE15" s="42"/>
      <c r="HF15" s="42"/>
      <c r="HG15" s="42"/>
      <c r="HH15" s="42"/>
      <c r="HI15" s="42"/>
      <c r="HJ15" s="42"/>
      <c r="HK15" s="42"/>
      <c r="HL15" s="42"/>
      <c r="HM15" s="42"/>
      <c r="HN15" s="42"/>
      <c r="HO15" s="42"/>
      <c r="HP15" s="42"/>
      <c r="HQ15" s="42"/>
      <c r="HR15" s="42"/>
      <c r="HS15" s="42"/>
      <c r="HT15" s="42"/>
      <c r="HU15" s="42"/>
      <c r="HV15" s="42"/>
      <c r="HW15" s="42"/>
      <c r="HX15" s="42"/>
      <c r="HY15" s="42"/>
      <c r="HZ15" s="42"/>
      <c r="IA15" s="42"/>
      <c r="IB15" s="42"/>
      <c r="IC15" s="42"/>
      <c r="ID15" s="42"/>
      <c r="IE15" s="42"/>
      <c r="IF15" s="42"/>
      <c r="IG15" s="42"/>
      <c r="IH15" s="42"/>
      <c r="II15" s="42"/>
      <c r="IJ15" s="42"/>
      <c r="IK15" s="42"/>
      <c r="IL15" s="42"/>
      <c r="IM15" s="42"/>
      <c r="IN15" s="42"/>
      <c r="IO15" s="42"/>
      <c r="IP15" s="42"/>
      <c r="IQ15" s="42"/>
      <c r="IR15" s="42"/>
      <c r="IS15" s="42"/>
      <c r="IT15" s="42"/>
      <c r="IU15" s="42"/>
      <c r="IV15" s="42"/>
    </row>
    <row r="16" spans="1:256" x14ac:dyDescent="0.2">
      <c r="A16" s="153"/>
      <c r="B16" s="153"/>
      <c r="C16" s="153"/>
    </row>
    <row r="17" spans="1:6" ht="15.75" x14ac:dyDescent="0.2">
      <c r="A17" s="254" t="s">
        <v>293</v>
      </c>
      <c r="B17" s="254"/>
      <c r="C17" s="254"/>
    </row>
    <row r="18" spans="1:6" ht="27.75" customHeight="1" x14ac:dyDescent="0.2">
      <c r="A18" s="251" t="s">
        <v>294</v>
      </c>
      <c r="B18" s="251"/>
      <c r="C18" s="251"/>
    </row>
    <row r="19" spans="1:6" ht="17.25" customHeight="1" x14ac:dyDescent="0.2">
      <c r="A19" s="251" t="s">
        <v>295</v>
      </c>
      <c r="B19" s="251"/>
      <c r="C19" s="251"/>
    </row>
    <row r="20" spans="1:6" ht="17.25" customHeight="1" x14ac:dyDescent="0.2">
      <c r="A20" s="251" t="s">
        <v>296</v>
      </c>
      <c r="B20" s="251"/>
      <c r="C20" s="251"/>
    </row>
    <row r="21" spans="1:6" x14ac:dyDescent="0.2">
      <c r="A21" s="30" t="s">
        <v>297</v>
      </c>
      <c r="B21" s="251" t="s">
        <v>298</v>
      </c>
      <c r="C21" s="252"/>
    </row>
    <row r="22" spans="1:6" x14ac:dyDescent="0.2">
      <c r="A22" s="30" t="s">
        <v>297</v>
      </c>
      <c r="B22" s="251" t="s">
        <v>299</v>
      </c>
      <c r="C22" s="252"/>
    </row>
    <row r="23" spans="1:6" ht="18" x14ac:dyDescent="0.2">
      <c r="A23" s="27"/>
      <c r="B23" s="27"/>
      <c r="C23" s="27"/>
    </row>
    <row r="24" spans="1:6" ht="18" customHeight="1" x14ac:dyDescent="0.2">
      <c r="A24" s="254" t="s">
        <v>300</v>
      </c>
      <c r="B24" s="254"/>
      <c r="C24" s="254"/>
    </row>
    <row r="25" spans="1:6" ht="30" customHeight="1" x14ac:dyDescent="0.2">
      <c r="A25" s="251" t="s">
        <v>301</v>
      </c>
      <c r="B25" s="251"/>
      <c r="C25" s="251"/>
    </row>
    <row r="26" spans="1:6" ht="45" customHeight="1" x14ac:dyDescent="0.2">
      <c r="A26" s="251" t="s">
        <v>302</v>
      </c>
      <c r="B26" s="251"/>
      <c r="C26" s="251"/>
    </row>
    <row r="27" spans="1:6" ht="39.75" customHeight="1" x14ac:dyDescent="0.2">
      <c r="A27" s="251" t="s">
        <v>303</v>
      </c>
      <c r="B27" s="251"/>
      <c r="C27" s="251"/>
    </row>
    <row r="28" spans="1:6" x14ac:dyDescent="0.2">
      <c r="A28" s="251"/>
      <c r="B28" s="251"/>
      <c r="C28" s="251"/>
    </row>
    <row r="29" spans="1:6" ht="12.75" customHeight="1" x14ac:dyDescent="0.2">
      <c r="A29" s="254" t="s">
        <v>304</v>
      </c>
      <c r="B29" s="254"/>
      <c r="C29" s="254"/>
    </row>
    <row r="30" spans="1:6" ht="24.75" customHeight="1" x14ac:dyDescent="0.2">
      <c r="A30" s="251" t="s">
        <v>305</v>
      </c>
      <c r="B30" s="251"/>
      <c r="C30" s="251"/>
      <c r="F30" s="35"/>
    </row>
    <row r="31" spans="1:6" ht="12.75" customHeight="1" x14ac:dyDescent="0.2">
      <c r="A31" s="153"/>
      <c r="B31" s="153"/>
      <c r="C31" s="153"/>
      <c r="F31" s="35"/>
    </row>
    <row r="32" spans="1:6" ht="12.75" customHeight="1" x14ac:dyDescent="0.2">
      <c r="A32" s="255" t="s">
        <v>306</v>
      </c>
      <c r="B32" s="255"/>
      <c r="C32" s="255"/>
      <c r="F32" s="35"/>
    </row>
    <row r="33" spans="1:13" ht="12.75" customHeight="1" x14ac:dyDescent="0.2">
      <c r="A33" s="30" t="s">
        <v>297</v>
      </c>
      <c r="B33" s="251" t="s">
        <v>307</v>
      </c>
      <c r="C33" s="252"/>
      <c r="F33" s="44"/>
    </row>
    <row r="34" spans="1:13" ht="12.75" customHeight="1" x14ac:dyDescent="0.2">
      <c r="A34" s="30" t="s">
        <v>297</v>
      </c>
      <c r="B34" s="251" t="s">
        <v>308</v>
      </c>
      <c r="C34" s="252"/>
      <c r="F34" s="44"/>
    </row>
    <row r="35" spans="1:13" ht="12.75" customHeight="1" x14ac:dyDescent="0.2">
      <c r="A35" s="30" t="s">
        <v>297</v>
      </c>
      <c r="B35" s="253" t="s">
        <v>309</v>
      </c>
      <c r="C35" s="252"/>
      <c r="F35" s="35"/>
    </row>
    <row r="36" spans="1:13" ht="12.75" customHeight="1" x14ac:dyDescent="0.2">
      <c r="A36" s="30" t="s">
        <v>297</v>
      </c>
      <c r="B36" s="253" t="s">
        <v>310</v>
      </c>
      <c r="C36" s="252"/>
      <c r="F36" s="35"/>
    </row>
    <row r="37" spans="1:13" ht="12.75" customHeight="1" x14ac:dyDescent="0.2">
      <c r="A37" s="30" t="s">
        <v>297</v>
      </c>
      <c r="B37" s="251" t="s">
        <v>311</v>
      </c>
      <c r="C37" s="252"/>
      <c r="F37" s="35"/>
    </row>
    <row r="38" spans="1:13" ht="12.75" customHeight="1" x14ac:dyDescent="0.2">
      <c r="A38" s="30" t="s">
        <v>297</v>
      </c>
      <c r="B38" s="251" t="s">
        <v>312</v>
      </c>
      <c r="C38" s="252"/>
      <c r="F38" s="35"/>
    </row>
    <row r="39" spans="1:13" ht="12.75" customHeight="1" x14ac:dyDescent="0.2">
      <c r="A39" s="30" t="s">
        <v>297</v>
      </c>
      <c r="B39" s="251" t="s">
        <v>313</v>
      </c>
      <c r="C39" s="252"/>
      <c r="F39" s="35"/>
    </row>
    <row r="40" spans="1:13" ht="12.75" customHeight="1" x14ac:dyDescent="0.2">
      <c r="A40" s="30" t="s">
        <v>297</v>
      </c>
      <c r="B40" s="253" t="s">
        <v>314</v>
      </c>
      <c r="C40" s="252"/>
      <c r="F40" s="35"/>
    </row>
    <row r="41" spans="1:13" ht="12.75" customHeight="1" x14ac:dyDescent="0.2">
      <c r="A41" s="30" t="s">
        <v>297</v>
      </c>
      <c r="B41" s="251" t="s">
        <v>315</v>
      </c>
      <c r="C41" s="252"/>
      <c r="F41" s="35"/>
    </row>
    <row r="42" spans="1:13" ht="12.75" customHeight="1" x14ac:dyDescent="0.2">
      <c r="A42" s="30"/>
      <c r="B42" s="253"/>
      <c r="C42" s="252"/>
      <c r="F42" s="35"/>
    </row>
    <row r="43" spans="1:13" x14ac:dyDescent="0.2">
      <c r="A43" s="251" t="s">
        <v>316</v>
      </c>
      <c r="B43" s="251"/>
      <c r="C43" s="251"/>
      <c r="F43" s="35"/>
    </row>
    <row r="44" spans="1:13" x14ac:dyDescent="0.2">
      <c r="A44" s="251" t="s">
        <v>317</v>
      </c>
      <c r="B44" s="251"/>
      <c r="C44" s="251"/>
      <c r="D44" s="35"/>
      <c r="E44" s="35"/>
      <c r="F44" s="36"/>
      <c r="G44" s="35"/>
      <c r="H44" s="35"/>
      <c r="I44" s="35"/>
      <c r="J44" s="35"/>
      <c r="K44" s="35"/>
      <c r="L44" s="35"/>
      <c r="M44" s="35"/>
    </row>
    <row r="45" spans="1:13" x14ac:dyDescent="0.2">
      <c r="A45" s="251" t="s">
        <v>318</v>
      </c>
      <c r="B45" s="251"/>
      <c r="C45" s="251"/>
      <c r="D45" s="35"/>
      <c r="E45" s="35"/>
      <c r="F45" s="36"/>
      <c r="G45" s="35"/>
      <c r="H45" s="35"/>
      <c r="I45" s="35"/>
      <c r="J45" s="35"/>
      <c r="K45" s="35"/>
      <c r="L45" s="35"/>
      <c r="M45" s="35"/>
    </row>
    <row r="46" spans="1:13" x14ac:dyDescent="0.2">
      <c r="A46" s="153"/>
      <c r="B46" s="153"/>
      <c r="C46" s="153"/>
      <c r="D46" s="35"/>
      <c r="E46" s="35"/>
      <c r="F46" s="36"/>
      <c r="G46" s="35"/>
      <c r="H46" s="35"/>
      <c r="I46" s="35"/>
      <c r="J46" s="35"/>
      <c r="K46" s="35"/>
      <c r="L46" s="35"/>
      <c r="M46" s="35"/>
    </row>
    <row r="47" spans="1:13" x14ac:dyDescent="0.2">
      <c r="A47" s="251" t="s">
        <v>319</v>
      </c>
      <c r="B47" s="251"/>
      <c r="C47" s="251"/>
      <c r="D47" s="35"/>
      <c r="E47" s="35"/>
      <c r="F47" s="36"/>
      <c r="G47" s="35"/>
      <c r="H47" s="35"/>
      <c r="I47" s="35"/>
      <c r="J47" s="35"/>
      <c r="K47" s="35"/>
      <c r="L47" s="35"/>
      <c r="M47" s="35"/>
    </row>
    <row r="48" spans="1:13" x14ac:dyDescent="0.2">
      <c r="A48" s="153"/>
      <c r="B48" s="153"/>
      <c r="C48" s="153"/>
      <c r="D48" s="35"/>
      <c r="E48" s="35"/>
      <c r="F48" s="36"/>
      <c r="G48" s="35"/>
      <c r="H48" s="35"/>
      <c r="I48" s="35"/>
      <c r="J48" s="35"/>
      <c r="K48" s="35"/>
      <c r="L48" s="35"/>
      <c r="M48" s="35"/>
    </row>
    <row r="49" spans="1:13" x14ac:dyDescent="0.2">
      <c r="A49" s="153"/>
      <c r="B49" s="153"/>
      <c r="C49" s="153"/>
      <c r="D49" s="35"/>
      <c r="E49" s="35"/>
      <c r="F49" s="36"/>
      <c r="G49" s="35"/>
      <c r="H49" s="35"/>
      <c r="I49" s="35"/>
      <c r="J49" s="35"/>
      <c r="K49" s="35"/>
      <c r="L49" s="35"/>
      <c r="M49" s="35"/>
    </row>
    <row r="50" spans="1:13" x14ac:dyDescent="0.2">
      <c r="A50" s="153"/>
      <c r="B50" s="153"/>
      <c r="C50" s="153"/>
      <c r="D50" s="35"/>
      <c r="E50" s="35"/>
      <c r="F50" s="36"/>
      <c r="G50" s="35"/>
      <c r="H50" s="35"/>
      <c r="I50" s="35"/>
      <c r="J50" s="35"/>
      <c r="K50" s="35"/>
      <c r="L50" s="35"/>
      <c r="M50" s="35"/>
    </row>
    <row r="51" spans="1:13" x14ac:dyDescent="0.2">
      <c r="A51" s="153"/>
      <c r="B51" s="153"/>
      <c r="C51" s="153"/>
      <c r="D51" s="35"/>
      <c r="E51" s="35"/>
      <c r="F51" s="36"/>
      <c r="G51" s="35"/>
      <c r="H51" s="35"/>
      <c r="I51" s="35"/>
      <c r="J51" s="35"/>
      <c r="K51" s="35"/>
      <c r="L51" s="35"/>
      <c r="M51" s="35"/>
    </row>
    <row r="52" spans="1:13" x14ac:dyDescent="0.2">
      <c r="A52" s="153"/>
      <c r="B52" s="153"/>
      <c r="C52" s="153"/>
      <c r="D52" s="35"/>
      <c r="E52" s="35"/>
      <c r="F52" s="36"/>
      <c r="G52" s="35"/>
      <c r="H52" s="35"/>
      <c r="I52" s="35"/>
      <c r="J52" s="35"/>
      <c r="K52" s="35"/>
      <c r="L52" s="35"/>
      <c r="M52" s="35"/>
    </row>
    <row r="53" spans="1:13" x14ac:dyDescent="0.2">
      <c r="A53" s="153"/>
      <c r="B53" s="153"/>
      <c r="C53" s="153"/>
      <c r="D53" s="35"/>
      <c r="E53" s="35"/>
      <c r="F53" s="36"/>
      <c r="G53" s="35"/>
      <c r="H53" s="35"/>
      <c r="I53" s="35"/>
      <c r="J53" s="35"/>
      <c r="K53" s="35"/>
      <c r="L53" s="35"/>
      <c r="M53" s="35"/>
    </row>
    <row r="54" spans="1:13" x14ac:dyDescent="0.2">
      <c r="A54" s="153"/>
      <c r="B54" s="153"/>
      <c r="C54" s="153"/>
      <c r="D54" s="35"/>
      <c r="E54" s="35"/>
      <c r="F54" s="36"/>
      <c r="G54" s="35"/>
      <c r="H54" s="35"/>
      <c r="I54" s="35"/>
      <c r="J54" s="35"/>
      <c r="K54" s="35"/>
      <c r="L54" s="35"/>
      <c r="M54" s="35"/>
    </row>
    <row r="55" spans="1:13" x14ac:dyDescent="0.2">
      <c r="A55" s="153"/>
      <c r="B55" s="153"/>
      <c r="C55" s="153"/>
      <c r="D55" s="35"/>
      <c r="E55" s="35"/>
      <c r="F55" s="36"/>
      <c r="G55" s="35"/>
      <c r="H55" s="35"/>
      <c r="I55" s="35"/>
      <c r="J55" s="35"/>
      <c r="K55" s="35"/>
      <c r="L55" s="35"/>
      <c r="M55" s="35"/>
    </row>
    <row r="56" spans="1:13" x14ac:dyDescent="0.2">
      <c r="A56" s="153"/>
      <c r="B56" s="153"/>
      <c r="C56" s="153"/>
      <c r="D56" s="35"/>
      <c r="E56" s="35"/>
      <c r="F56" s="36"/>
      <c r="G56" s="35"/>
      <c r="H56" s="35"/>
      <c r="I56" s="35"/>
      <c r="J56" s="35"/>
      <c r="K56" s="35"/>
      <c r="L56" s="35"/>
      <c r="M56" s="35"/>
    </row>
    <row r="57" spans="1:13" x14ac:dyDescent="0.2">
      <c r="A57" s="153"/>
      <c r="B57" s="153"/>
      <c r="C57" s="153"/>
      <c r="D57" s="35"/>
      <c r="E57" s="35"/>
      <c r="F57" s="36"/>
      <c r="G57" s="35"/>
      <c r="H57" s="35"/>
      <c r="I57" s="35"/>
      <c r="J57" s="35"/>
      <c r="K57" s="35"/>
      <c r="L57" s="35"/>
      <c r="M57" s="35"/>
    </row>
    <row r="58" spans="1:13" x14ac:dyDescent="0.2">
      <c r="A58" s="153"/>
      <c r="B58" s="153"/>
      <c r="C58" s="153"/>
      <c r="D58" s="35"/>
      <c r="E58" s="35"/>
      <c r="F58" s="36"/>
      <c r="G58" s="35"/>
      <c r="H58" s="35"/>
      <c r="I58" s="35"/>
      <c r="J58" s="35"/>
      <c r="K58" s="35"/>
      <c r="L58" s="35"/>
      <c r="M58" s="35"/>
    </row>
    <row r="59" spans="1:13" x14ac:dyDescent="0.2">
      <c r="A59" s="153"/>
      <c r="B59" s="153"/>
      <c r="C59" s="153"/>
      <c r="D59" s="35"/>
      <c r="E59" s="35"/>
      <c r="F59" s="36"/>
      <c r="G59" s="35"/>
      <c r="H59" s="35"/>
      <c r="I59" s="35"/>
      <c r="J59" s="35"/>
      <c r="K59" s="35"/>
      <c r="L59" s="35"/>
      <c r="M59" s="35"/>
    </row>
    <row r="60" spans="1:13" x14ac:dyDescent="0.2">
      <c r="A60" s="153"/>
      <c r="B60" s="153"/>
      <c r="C60" s="153"/>
      <c r="D60" s="35"/>
      <c r="E60" s="35"/>
      <c r="F60" s="36"/>
      <c r="G60" s="35"/>
      <c r="H60" s="35"/>
      <c r="I60" s="35"/>
      <c r="J60" s="35"/>
      <c r="K60" s="35"/>
      <c r="L60" s="35"/>
      <c r="M60" s="35"/>
    </row>
    <row r="61" spans="1:13" x14ac:dyDescent="0.2">
      <c r="A61" s="153"/>
      <c r="B61" s="153"/>
      <c r="C61" s="153"/>
      <c r="D61" s="35"/>
      <c r="E61" s="35"/>
      <c r="F61" s="36"/>
      <c r="G61" s="35"/>
      <c r="H61" s="35"/>
      <c r="I61" s="35"/>
      <c r="J61" s="35"/>
      <c r="K61" s="35"/>
      <c r="L61" s="35"/>
      <c r="M61" s="35"/>
    </row>
    <row r="62" spans="1:13" x14ac:dyDescent="0.2">
      <c r="A62" s="153"/>
      <c r="B62" s="153"/>
      <c r="C62" s="153"/>
      <c r="D62" s="35"/>
      <c r="E62" s="35"/>
      <c r="F62" s="36"/>
      <c r="G62" s="35"/>
      <c r="H62" s="35"/>
      <c r="I62" s="35"/>
      <c r="J62" s="35"/>
      <c r="K62" s="35"/>
      <c r="L62" s="35"/>
      <c r="M62" s="35"/>
    </row>
    <row r="63" spans="1:13" x14ac:dyDescent="0.2">
      <c r="A63" s="153"/>
      <c r="B63" s="153"/>
      <c r="C63" s="153"/>
      <c r="D63" s="35"/>
      <c r="E63" s="35"/>
      <c r="F63" s="36"/>
      <c r="G63" s="35"/>
      <c r="H63" s="35"/>
      <c r="I63" s="35"/>
      <c r="J63" s="35"/>
      <c r="K63" s="35"/>
      <c r="L63" s="35"/>
      <c r="M63" s="35"/>
    </row>
    <row r="64" spans="1:13" x14ac:dyDescent="0.2">
      <c r="A64" s="153"/>
      <c r="B64" s="153"/>
      <c r="C64" s="153"/>
      <c r="D64" s="35"/>
      <c r="E64" s="35"/>
      <c r="F64" s="36"/>
      <c r="G64" s="35"/>
      <c r="H64" s="35"/>
      <c r="I64" s="35"/>
      <c r="J64" s="35"/>
      <c r="K64" s="35"/>
      <c r="L64" s="35"/>
      <c r="M64" s="35"/>
    </row>
    <row r="65" spans="1:13" x14ac:dyDescent="0.2">
      <c r="A65" s="153"/>
      <c r="B65" s="153"/>
      <c r="C65" s="153"/>
      <c r="D65" s="35"/>
      <c r="E65" s="35"/>
      <c r="F65" s="36"/>
      <c r="G65" s="35"/>
      <c r="H65" s="35"/>
      <c r="I65" s="35"/>
      <c r="J65" s="35"/>
      <c r="K65" s="35"/>
      <c r="L65" s="35"/>
      <c r="M65" s="35"/>
    </row>
    <row r="66" spans="1:13" x14ac:dyDescent="0.2">
      <c r="A66" s="153"/>
      <c r="B66" s="153"/>
      <c r="C66" s="153"/>
      <c r="D66" s="35"/>
      <c r="E66" s="35"/>
      <c r="F66" s="36"/>
      <c r="G66" s="35"/>
      <c r="H66" s="35"/>
      <c r="I66" s="35"/>
      <c r="J66" s="35"/>
      <c r="K66" s="35"/>
      <c r="L66" s="35"/>
      <c r="M66" s="35"/>
    </row>
    <row r="67" spans="1:13" x14ac:dyDescent="0.2">
      <c r="A67" s="153"/>
      <c r="B67" s="153"/>
      <c r="C67" s="153"/>
      <c r="D67" s="35"/>
      <c r="E67" s="35"/>
      <c r="F67" s="36"/>
      <c r="G67" s="35"/>
      <c r="H67" s="35"/>
      <c r="I67" s="35"/>
      <c r="J67" s="35"/>
      <c r="K67" s="35"/>
      <c r="L67" s="35"/>
      <c r="M67" s="35"/>
    </row>
    <row r="68" spans="1:13" x14ac:dyDescent="0.2">
      <c r="A68" s="153"/>
      <c r="B68" s="153"/>
      <c r="C68" s="153"/>
      <c r="D68" s="35"/>
      <c r="E68" s="35"/>
      <c r="F68" s="36"/>
      <c r="G68" s="35"/>
      <c r="H68" s="35"/>
      <c r="I68" s="35"/>
      <c r="J68" s="35"/>
      <c r="K68" s="35"/>
      <c r="L68" s="35"/>
      <c r="M68" s="35"/>
    </row>
    <row r="69" spans="1:13" x14ac:dyDescent="0.2">
      <c r="A69" s="153"/>
      <c r="B69" s="153"/>
      <c r="C69" s="153"/>
      <c r="D69" s="35"/>
      <c r="E69" s="35"/>
      <c r="F69" s="36"/>
      <c r="G69" s="35"/>
      <c r="H69" s="35"/>
      <c r="I69" s="35"/>
      <c r="J69" s="35"/>
      <c r="K69" s="35"/>
      <c r="L69" s="35"/>
      <c r="M69" s="35"/>
    </row>
    <row r="70" spans="1:13" x14ac:dyDescent="0.2">
      <c r="A70" s="153"/>
      <c r="B70" s="153"/>
      <c r="C70" s="153"/>
      <c r="D70" s="35"/>
      <c r="E70" s="35"/>
      <c r="F70" s="36"/>
      <c r="G70" s="35"/>
      <c r="H70" s="35"/>
      <c r="I70" s="35"/>
      <c r="J70" s="35"/>
      <c r="K70" s="35"/>
      <c r="L70" s="35"/>
      <c r="M70" s="35"/>
    </row>
    <row r="71" spans="1:13" x14ac:dyDescent="0.2">
      <c r="A71" s="153"/>
      <c r="B71" s="153"/>
      <c r="C71" s="153"/>
      <c r="D71" s="35"/>
      <c r="E71" s="35"/>
      <c r="F71" s="36"/>
      <c r="G71" s="35"/>
      <c r="H71" s="35"/>
      <c r="I71" s="35"/>
      <c r="J71" s="35"/>
      <c r="K71" s="35"/>
      <c r="L71" s="35"/>
      <c r="M71" s="35"/>
    </row>
    <row r="72" spans="1:13" x14ac:dyDescent="0.2">
      <c r="A72" s="153"/>
      <c r="B72" s="153"/>
      <c r="C72" s="153"/>
      <c r="D72" s="35"/>
      <c r="E72" s="35"/>
      <c r="F72" s="36"/>
      <c r="G72" s="35"/>
      <c r="H72" s="35"/>
      <c r="I72" s="35"/>
      <c r="J72" s="35"/>
      <c r="K72" s="35"/>
      <c r="L72" s="35"/>
      <c r="M72" s="35"/>
    </row>
    <row r="73" spans="1:13" x14ac:dyDescent="0.2">
      <c r="A73" s="153"/>
      <c r="B73" s="153"/>
      <c r="C73" s="153"/>
      <c r="D73" s="35"/>
      <c r="E73" s="35"/>
      <c r="F73" s="36"/>
      <c r="G73" s="35"/>
      <c r="H73" s="35"/>
      <c r="I73" s="35"/>
      <c r="J73" s="35"/>
      <c r="K73" s="35"/>
      <c r="L73" s="35"/>
      <c r="M73" s="35"/>
    </row>
    <row r="74" spans="1:13" x14ac:dyDescent="0.2">
      <c r="A74" s="153"/>
      <c r="B74" s="153"/>
      <c r="C74" s="153"/>
      <c r="D74" s="35"/>
      <c r="E74" s="35"/>
      <c r="F74" s="36"/>
      <c r="G74" s="35"/>
      <c r="H74" s="35"/>
      <c r="I74" s="35"/>
      <c r="J74" s="35"/>
      <c r="K74" s="35"/>
      <c r="L74" s="35"/>
      <c r="M74" s="35"/>
    </row>
    <row r="75" spans="1:13" ht="12.75" customHeight="1" x14ac:dyDescent="0.2">
      <c r="A75" s="29"/>
      <c r="B75" s="29"/>
      <c r="C75" s="29"/>
      <c r="D75" s="35"/>
      <c r="E75" s="35"/>
      <c r="G75" s="35"/>
      <c r="H75" s="35"/>
      <c r="I75" s="35"/>
      <c r="J75" s="35"/>
      <c r="K75" s="35"/>
      <c r="L75" s="35"/>
      <c r="M75" s="35"/>
    </row>
    <row r="76" spans="1:13" ht="12.75" customHeight="1" x14ac:dyDescent="0.2">
      <c r="A76" s="254" t="s">
        <v>320</v>
      </c>
      <c r="B76" s="254"/>
      <c r="C76" s="254"/>
    </row>
    <row r="77" spans="1:13" ht="17.25" customHeight="1" x14ac:dyDescent="0.2">
      <c r="A77" s="251" t="s">
        <v>321</v>
      </c>
      <c r="B77" s="251"/>
      <c r="C77" s="251"/>
    </row>
    <row r="78" spans="1:13" ht="17.25" customHeight="1" x14ac:dyDescent="0.2">
      <c r="A78" s="251" t="s">
        <v>322</v>
      </c>
      <c r="B78" s="251"/>
      <c r="C78" s="251"/>
      <c r="F78" s="36"/>
    </row>
    <row r="79" spans="1:13" ht="25.5" customHeight="1" x14ac:dyDescent="0.2">
      <c r="A79" s="251" t="s">
        <v>323</v>
      </c>
      <c r="B79" s="251"/>
      <c r="C79" s="251"/>
      <c r="F79" s="37"/>
    </row>
    <row r="80" spans="1:13" ht="28.5" customHeight="1" x14ac:dyDescent="0.2">
      <c r="A80" s="253" t="s">
        <v>324</v>
      </c>
      <c r="B80" s="251"/>
      <c r="C80" s="251"/>
    </row>
    <row r="81" spans="1:256" ht="27" customHeight="1" x14ac:dyDescent="0.2">
      <c r="A81" s="253" t="s">
        <v>325</v>
      </c>
      <c r="B81" s="251"/>
      <c r="C81" s="251"/>
    </row>
    <row r="82" spans="1:256" x14ac:dyDescent="0.2">
      <c r="A82" s="155"/>
      <c r="B82" s="153"/>
      <c r="C82" s="153"/>
    </row>
    <row r="83" spans="1:256" ht="15.75" x14ac:dyDescent="0.2">
      <c r="A83" s="254" t="s">
        <v>326</v>
      </c>
      <c r="B83" s="254"/>
      <c r="C83" s="254"/>
    </row>
    <row r="84" spans="1:256" ht="14.25" customHeight="1" x14ac:dyDescent="0.2">
      <c r="A84" s="253" t="s">
        <v>327</v>
      </c>
      <c r="B84" s="251"/>
      <c r="C84" s="251"/>
    </row>
    <row r="85" spans="1:256" ht="14.25" customHeight="1" x14ac:dyDescent="0.2">
      <c r="A85" s="251" t="s">
        <v>328</v>
      </c>
      <c r="B85" s="251"/>
      <c r="C85" s="251"/>
    </row>
    <row r="86" spans="1:256" ht="14.25" customHeight="1" x14ac:dyDescent="0.2">
      <c r="A86" s="253" t="s">
        <v>329</v>
      </c>
      <c r="B86" s="251"/>
      <c r="C86" s="251"/>
      <c r="F86" s="33"/>
    </row>
    <row r="87" spans="1:256" ht="27" customHeight="1" x14ac:dyDescent="0.2">
      <c r="A87" s="253" t="s">
        <v>330</v>
      </c>
      <c r="B87" s="251"/>
      <c r="C87" s="251"/>
      <c r="F87" s="33"/>
    </row>
    <row r="88" spans="1:256" x14ac:dyDescent="0.2">
      <c r="A88" s="153"/>
      <c r="B88" s="153"/>
      <c r="C88" s="153"/>
      <c r="F88" s="33"/>
    </row>
    <row r="89" spans="1:256" ht="20.25" customHeight="1" x14ac:dyDescent="0.2">
      <c r="A89" s="254" t="s">
        <v>331</v>
      </c>
      <c r="B89" s="254"/>
      <c r="C89" s="254"/>
      <c r="F89" s="38"/>
    </row>
    <row r="90" spans="1:256" ht="17.25" customHeight="1" x14ac:dyDescent="0.2">
      <c r="A90" s="251" t="s">
        <v>332</v>
      </c>
      <c r="B90" s="251"/>
      <c r="C90" s="251"/>
      <c r="F90" s="39"/>
    </row>
    <row r="91" spans="1:256" ht="17.25" customHeight="1" x14ac:dyDescent="0.2">
      <c r="A91" s="251" t="s">
        <v>333</v>
      </c>
      <c r="B91" s="251"/>
      <c r="C91" s="251"/>
      <c r="F91" s="39"/>
    </row>
    <row r="92" spans="1:256" ht="30" x14ac:dyDescent="0.2">
      <c r="A92" s="251" t="s">
        <v>334</v>
      </c>
      <c r="B92" s="251"/>
      <c r="C92" s="251"/>
      <c r="F92" s="39"/>
    </row>
    <row r="93" spans="1:256" x14ac:dyDescent="0.2">
      <c r="A93" s="251" t="s">
        <v>335</v>
      </c>
      <c r="B93" s="251"/>
      <c r="C93" s="251"/>
      <c r="D93" s="256"/>
      <c r="E93" s="256"/>
      <c r="F93" s="256"/>
      <c r="G93" s="256"/>
      <c r="H93" s="256"/>
      <c r="I93" s="256"/>
      <c r="J93" s="256"/>
      <c r="K93" s="256"/>
      <c r="L93" s="256"/>
      <c r="M93" s="256"/>
      <c r="N93" s="256"/>
      <c r="O93" s="256"/>
      <c r="P93" s="256"/>
      <c r="Q93" s="256"/>
      <c r="R93" s="256"/>
      <c r="S93" s="256"/>
      <c r="T93" s="256"/>
      <c r="U93" s="256"/>
      <c r="V93" s="256"/>
      <c r="W93" s="256"/>
      <c r="X93" s="256"/>
      <c r="Y93" s="256"/>
      <c r="Z93" s="256"/>
      <c r="AA93" s="256"/>
      <c r="AB93" s="256"/>
      <c r="AC93" s="256"/>
      <c r="AD93" s="256"/>
      <c r="AE93" s="256"/>
      <c r="AF93" s="256"/>
      <c r="AG93" s="256"/>
      <c r="AH93" s="256"/>
      <c r="AI93" s="256"/>
      <c r="AJ93" s="256"/>
      <c r="AK93" s="256"/>
      <c r="AL93" s="256"/>
      <c r="AM93" s="256"/>
      <c r="AN93" s="256"/>
      <c r="AO93" s="256"/>
      <c r="AP93" s="256"/>
      <c r="AQ93" s="256"/>
      <c r="AR93" s="256"/>
      <c r="AS93" s="256"/>
      <c r="AT93" s="256"/>
      <c r="AU93" s="256"/>
      <c r="AV93" s="256"/>
      <c r="AW93" s="256"/>
      <c r="AX93" s="256"/>
      <c r="AY93" s="256"/>
      <c r="AZ93" s="256"/>
      <c r="BA93" s="256"/>
      <c r="BB93" s="256"/>
      <c r="BC93" s="256"/>
      <c r="BD93" s="256"/>
      <c r="BE93" s="256"/>
      <c r="BF93" s="256"/>
      <c r="BG93" s="256"/>
      <c r="BH93" s="256"/>
      <c r="BI93" s="256"/>
      <c r="BJ93" s="256"/>
      <c r="BK93" s="256"/>
      <c r="BL93" s="256"/>
      <c r="BM93" s="256"/>
      <c r="BN93" s="256"/>
      <c r="BO93" s="256"/>
      <c r="BP93" s="256"/>
      <c r="BQ93" s="256"/>
      <c r="BR93" s="256"/>
      <c r="BS93" s="256"/>
      <c r="BT93" s="256"/>
      <c r="BU93" s="256"/>
      <c r="BV93" s="256"/>
      <c r="BW93" s="256"/>
      <c r="BX93" s="256"/>
      <c r="BY93" s="256"/>
      <c r="BZ93" s="256"/>
      <c r="CA93" s="256"/>
      <c r="CB93" s="256"/>
      <c r="CC93" s="256"/>
      <c r="CD93" s="256"/>
      <c r="CE93" s="256"/>
      <c r="CF93" s="256"/>
      <c r="CG93" s="256"/>
      <c r="CH93" s="256"/>
      <c r="CI93" s="256"/>
      <c r="CJ93" s="256"/>
      <c r="CK93" s="256"/>
      <c r="CL93" s="256"/>
      <c r="CM93" s="256"/>
      <c r="CN93" s="256"/>
      <c r="CO93" s="256"/>
      <c r="CP93" s="256"/>
      <c r="CQ93" s="256"/>
      <c r="CR93" s="256"/>
      <c r="CS93" s="256"/>
      <c r="CT93" s="256"/>
      <c r="CU93" s="256"/>
      <c r="CV93" s="256"/>
      <c r="CW93" s="256"/>
      <c r="CX93" s="256"/>
      <c r="CY93" s="256"/>
      <c r="CZ93" s="256"/>
      <c r="DA93" s="256"/>
      <c r="DB93" s="256"/>
      <c r="DC93" s="256"/>
      <c r="DD93" s="256"/>
      <c r="DE93" s="256"/>
      <c r="DF93" s="256"/>
      <c r="DG93" s="256"/>
      <c r="DH93" s="256"/>
      <c r="DI93" s="256"/>
      <c r="DJ93" s="256"/>
      <c r="DK93" s="256"/>
      <c r="DL93" s="256"/>
      <c r="DM93" s="256"/>
      <c r="DN93" s="256"/>
      <c r="DO93" s="256"/>
      <c r="DP93" s="256"/>
      <c r="DQ93" s="256"/>
      <c r="DR93" s="256"/>
      <c r="DS93" s="256"/>
      <c r="DT93" s="256"/>
      <c r="DU93" s="256"/>
      <c r="DV93" s="256"/>
      <c r="DW93" s="256"/>
      <c r="DX93" s="256"/>
      <c r="DY93" s="256"/>
      <c r="DZ93" s="256"/>
      <c r="EA93" s="256"/>
      <c r="EB93" s="256"/>
      <c r="EC93" s="256"/>
      <c r="ED93" s="256"/>
      <c r="EE93" s="256"/>
      <c r="EF93" s="256"/>
      <c r="EG93" s="256"/>
      <c r="EH93" s="256"/>
      <c r="EI93" s="256"/>
      <c r="EJ93" s="256"/>
      <c r="EK93" s="256"/>
      <c r="EL93" s="256"/>
      <c r="EM93" s="256"/>
      <c r="EN93" s="256"/>
      <c r="EO93" s="256"/>
      <c r="EP93" s="256"/>
      <c r="EQ93" s="256"/>
      <c r="ER93" s="256"/>
      <c r="ES93" s="256"/>
      <c r="ET93" s="256"/>
      <c r="EU93" s="256"/>
      <c r="EV93" s="256"/>
      <c r="EW93" s="256"/>
      <c r="EX93" s="256"/>
      <c r="EY93" s="256"/>
      <c r="EZ93" s="256"/>
      <c r="FA93" s="256"/>
      <c r="FB93" s="256"/>
      <c r="FC93" s="256"/>
      <c r="FD93" s="256"/>
      <c r="FE93" s="256"/>
      <c r="FF93" s="256"/>
      <c r="FG93" s="256"/>
      <c r="FH93" s="256"/>
      <c r="FI93" s="256"/>
      <c r="FJ93" s="256"/>
      <c r="FK93" s="256"/>
      <c r="FL93" s="256"/>
      <c r="FM93" s="256"/>
      <c r="FN93" s="256"/>
      <c r="FO93" s="256"/>
      <c r="FP93" s="256"/>
      <c r="FQ93" s="256"/>
      <c r="FR93" s="256"/>
      <c r="FS93" s="256"/>
      <c r="FT93" s="256"/>
      <c r="FU93" s="256"/>
      <c r="FV93" s="256"/>
      <c r="FW93" s="256"/>
      <c r="FX93" s="256"/>
      <c r="FY93" s="256"/>
      <c r="FZ93" s="256"/>
      <c r="GA93" s="256"/>
      <c r="GB93" s="256"/>
      <c r="GC93" s="256"/>
      <c r="GD93" s="256"/>
      <c r="GE93" s="256"/>
      <c r="GF93" s="256"/>
      <c r="GG93" s="256"/>
      <c r="GH93" s="256"/>
      <c r="GI93" s="256"/>
      <c r="GJ93" s="256"/>
      <c r="GK93" s="256"/>
      <c r="GL93" s="256"/>
      <c r="GM93" s="256"/>
      <c r="GN93" s="256"/>
      <c r="GO93" s="256"/>
      <c r="GP93" s="256"/>
      <c r="GQ93" s="256"/>
      <c r="GR93" s="256"/>
      <c r="GS93" s="256"/>
      <c r="GT93" s="256"/>
      <c r="GU93" s="256"/>
      <c r="GV93" s="256"/>
      <c r="GW93" s="256"/>
      <c r="GX93" s="256"/>
      <c r="GY93" s="256"/>
      <c r="GZ93" s="256"/>
      <c r="HA93" s="256"/>
      <c r="HB93" s="256"/>
      <c r="HC93" s="256"/>
      <c r="HD93" s="256"/>
      <c r="HE93" s="256"/>
      <c r="HF93" s="256"/>
      <c r="HG93" s="256"/>
      <c r="HH93" s="256"/>
      <c r="HI93" s="256"/>
      <c r="HJ93" s="256"/>
      <c r="HK93" s="256"/>
      <c r="HL93" s="256"/>
      <c r="HM93" s="256"/>
      <c r="HN93" s="256"/>
      <c r="HO93" s="256"/>
      <c r="HP93" s="256"/>
      <c r="HQ93" s="256"/>
      <c r="HR93" s="256"/>
      <c r="HS93" s="256"/>
      <c r="HT93" s="256"/>
      <c r="HU93" s="256"/>
      <c r="HV93" s="256"/>
      <c r="HW93" s="256"/>
      <c r="HX93" s="256"/>
      <c r="HY93" s="256"/>
      <c r="HZ93" s="256"/>
      <c r="IA93" s="256"/>
      <c r="IB93" s="256"/>
      <c r="IC93" s="256"/>
      <c r="ID93" s="256"/>
      <c r="IE93" s="256"/>
      <c r="IF93" s="256"/>
      <c r="IG93" s="256"/>
      <c r="IH93" s="256"/>
      <c r="II93" s="256"/>
      <c r="IJ93" s="256"/>
      <c r="IK93" s="256"/>
      <c r="IL93" s="256"/>
      <c r="IM93" s="256"/>
      <c r="IN93" s="256"/>
      <c r="IO93" s="256"/>
      <c r="IP93" s="256"/>
      <c r="IQ93" s="256"/>
      <c r="IR93" s="256"/>
      <c r="IS93" s="256"/>
      <c r="IT93" s="256"/>
      <c r="IU93" s="256"/>
      <c r="IV93" s="256"/>
    </row>
    <row r="94" spans="1:256" ht="18" customHeight="1" x14ac:dyDescent="0.2">
      <c r="A94" s="251" t="s">
        <v>336</v>
      </c>
      <c r="B94" s="251"/>
      <c r="C94" s="251"/>
      <c r="D94" s="154"/>
      <c r="E94" s="154"/>
      <c r="F94" s="40"/>
      <c r="G94" s="154"/>
      <c r="H94" s="154"/>
      <c r="I94" s="154"/>
      <c r="J94" s="154"/>
      <c r="K94" s="154"/>
      <c r="L94" s="154"/>
      <c r="M94" s="154"/>
      <c r="N94" s="154"/>
      <c r="O94" s="154"/>
      <c r="P94" s="154"/>
      <c r="Q94" s="154"/>
      <c r="R94" s="154"/>
      <c r="S94" s="154"/>
      <c r="T94" s="154"/>
      <c r="U94" s="154"/>
      <c r="V94" s="154"/>
      <c r="W94" s="154"/>
      <c r="X94" s="154"/>
      <c r="Y94" s="154"/>
      <c r="Z94" s="154"/>
      <c r="AA94" s="154"/>
      <c r="AB94" s="154"/>
      <c r="AC94" s="154"/>
      <c r="AD94" s="154"/>
      <c r="AE94" s="154"/>
      <c r="AF94" s="154"/>
      <c r="AG94" s="154"/>
      <c r="AH94" s="154"/>
      <c r="AI94" s="154"/>
      <c r="AJ94" s="154"/>
      <c r="AK94" s="154"/>
      <c r="AL94" s="154"/>
      <c r="AM94" s="154"/>
      <c r="AN94" s="154"/>
      <c r="AO94" s="154"/>
      <c r="AP94" s="154"/>
      <c r="AQ94" s="154"/>
      <c r="AR94" s="154"/>
      <c r="AS94" s="154"/>
      <c r="AT94" s="154"/>
      <c r="AU94" s="154"/>
      <c r="AV94" s="154"/>
      <c r="AW94" s="154"/>
      <c r="AX94" s="154"/>
      <c r="AY94" s="154"/>
      <c r="AZ94" s="154"/>
      <c r="BA94" s="154"/>
      <c r="BB94" s="154"/>
      <c r="BC94" s="154"/>
      <c r="BD94" s="154"/>
      <c r="BE94" s="154"/>
      <c r="BF94" s="154"/>
      <c r="BG94" s="154"/>
      <c r="BH94" s="154"/>
      <c r="BI94" s="154"/>
      <c r="BJ94" s="154"/>
      <c r="BK94" s="154"/>
      <c r="BL94" s="154"/>
      <c r="BM94" s="154"/>
      <c r="BN94" s="154"/>
      <c r="BO94" s="154"/>
      <c r="BP94" s="154"/>
      <c r="BQ94" s="154"/>
      <c r="BR94" s="154"/>
      <c r="BS94" s="154"/>
      <c r="BT94" s="154"/>
      <c r="BU94" s="154"/>
      <c r="BV94" s="154"/>
      <c r="BW94" s="154"/>
      <c r="BX94" s="154"/>
      <c r="BY94" s="154"/>
      <c r="BZ94" s="154"/>
      <c r="CA94" s="154"/>
      <c r="CB94" s="154"/>
      <c r="CC94" s="154"/>
      <c r="CD94" s="154"/>
      <c r="CE94" s="154"/>
      <c r="CF94" s="154"/>
      <c r="CG94" s="154"/>
      <c r="CH94" s="154"/>
      <c r="CI94" s="154"/>
      <c r="CJ94" s="154"/>
      <c r="CK94" s="154"/>
      <c r="CL94" s="154"/>
      <c r="CM94" s="154"/>
      <c r="CN94" s="154"/>
      <c r="CO94" s="154"/>
      <c r="CP94" s="154"/>
      <c r="CQ94" s="154"/>
      <c r="CR94" s="154"/>
      <c r="CS94" s="154"/>
      <c r="CT94" s="154"/>
      <c r="CU94" s="154"/>
      <c r="CV94" s="154"/>
      <c r="CW94" s="154"/>
      <c r="CX94" s="154"/>
      <c r="CY94" s="154"/>
      <c r="CZ94" s="154"/>
      <c r="DA94" s="154"/>
      <c r="DB94" s="154"/>
      <c r="DC94" s="154"/>
      <c r="DD94" s="154"/>
      <c r="DE94" s="154"/>
      <c r="DF94" s="154"/>
      <c r="DG94" s="154"/>
      <c r="DH94" s="154"/>
      <c r="DI94" s="154"/>
      <c r="DJ94" s="154"/>
      <c r="DK94" s="154"/>
      <c r="DL94" s="154"/>
      <c r="DM94" s="154"/>
      <c r="DN94" s="154"/>
      <c r="DO94" s="154"/>
      <c r="DP94" s="154"/>
      <c r="DQ94" s="154"/>
      <c r="DR94" s="154"/>
      <c r="DS94" s="154"/>
      <c r="DT94" s="154"/>
      <c r="DU94" s="154"/>
      <c r="DV94" s="154"/>
      <c r="DW94" s="154"/>
      <c r="DX94" s="154"/>
      <c r="DY94" s="154"/>
      <c r="DZ94" s="154"/>
      <c r="EA94" s="154"/>
      <c r="EB94" s="154"/>
      <c r="EC94" s="154"/>
      <c r="ED94" s="154"/>
      <c r="EE94" s="154"/>
      <c r="EF94" s="154"/>
      <c r="EG94" s="154"/>
      <c r="EH94" s="154"/>
      <c r="EI94" s="154"/>
      <c r="EJ94" s="154"/>
      <c r="EK94" s="154"/>
      <c r="EL94" s="154"/>
      <c r="EM94" s="154"/>
      <c r="EN94" s="154"/>
      <c r="EO94" s="154"/>
      <c r="EP94" s="154"/>
      <c r="EQ94" s="154"/>
      <c r="ER94" s="154"/>
      <c r="ES94" s="154"/>
      <c r="ET94" s="154"/>
      <c r="EU94" s="154"/>
      <c r="EV94" s="154"/>
      <c r="EW94" s="154"/>
      <c r="EX94" s="154"/>
      <c r="EY94" s="154"/>
      <c r="EZ94" s="154"/>
      <c r="FA94" s="154"/>
      <c r="FB94" s="154"/>
      <c r="FC94" s="154"/>
      <c r="FD94" s="154"/>
      <c r="FE94" s="154"/>
      <c r="FF94" s="154"/>
      <c r="FG94" s="154"/>
      <c r="FH94" s="154"/>
      <c r="FI94" s="154"/>
      <c r="FJ94" s="154"/>
      <c r="FK94" s="154"/>
      <c r="FL94" s="154"/>
      <c r="FM94" s="154"/>
      <c r="FN94" s="154"/>
      <c r="FO94" s="154"/>
      <c r="FP94" s="154"/>
      <c r="FQ94" s="154"/>
      <c r="FR94" s="154"/>
      <c r="FS94" s="154"/>
      <c r="FT94" s="154"/>
      <c r="FU94" s="154"/>
      <c r="FV94" s="154"/>
      <c r="FW94" s="154"/>
      <c r="FX94" s="154"/>
      <c r="FY94" s="154"/>
      <c r="FZ94" s="154"/>
      <c r="GA94" s="154"/>
      <c r="GB94" s="154"/>
      <c r="GC94" s="154"/>
      <c r="GD94" s="154"/>
      <c r="GE94" s="154"/>
      <c r="GF94" s="154"/>
      <c r="GG94" s="154"/>
      <c r="GH94" s="154"/>
      <c r="GI94" s="154"/>
      <c r="GJ94" s="154"/>
      <c r="GK94" s="154"/>
      <c r="GL94" s="154"/>
      <c r="GM94" s="154"/>
      <c r="GN94" s="154"/>
      <c r="GO94" s="154"/>
      <c r="GP94" s="154"/>
      <c r="GQ94" s="154"/>
      <c r="GR94" s="154"/>
      <c r="GS94" s="154"/>
      <c r="GT94" s="154"/>
      <c r="GU94" s="154"/>
      <c r="GV94" s="154"/>
      <c r="GW94" s="154"/>
      <c r="GX94" s="154"/>
      <c r="GY94" s="154"/>
      <c r="GZ94" s="154"/>
      <c r="HA94" s="154"/>
      <c r="HB94" s="154"/>
      <c r="HC94" s="154"/>
      <c r="HD94" s="154"/>
      <c r="HE94" s="154"/>
      <c r="HF94" s="154"/>
      <c r="HG94" s="154"/>
      <c r="HH94" s="154"/>
      <c r="HI94" s="154"/>
      <c r="HJ94" s="154"/>
      <c r="HK94" s="154"/>
      <c r="HL94" s="154"/>
      <c r="HM94" s="154"/>
      <c r="HN94" s="154"/>
      <c r="HO94" s="154"/>
      <c r="HP94" s="154"/>
      <c r="HQ94" s="154"/>
      <c r="HR94" s="154"/>
      <c r="HS94" s="154"/>
      <c r="HT94" s="154"/>
      <c r="HU94" s="154"/>
      <c r="HV94" s="154"/>
      <c r="HW94" s="154"/>
      <c r="HX94" s="154"/>
      <c r="HY94" s="154"/>
      <c r="HZ94" s="154"/>
      <c r="IA94" s="154"/>
      <c r="IB94" s="154"/>
      <c r="IC94" s="154"/>
      <c r="ID94" s="154"/>
      <c r="IE94" s="154"/>
      <c r="IF94" s="154"/>
      <c r="IG94" s="154"/>
      <c r="IH94" s="154"/>
      <c r="II94" s="154"/>
      <c r="IJ94" s="154"/>
      <c r="IK94" s="154"/>
      <c r="IL94" s="154"/>
      <c r="IM94" s="154"/>
      <c r="IN94" s="154"/>
      <c r="IO94" s="154"/>
      <c r="IP94" s="154"/>
      <c r="IQ94" s="154"/>
      <c r="IR94" s="154"/>
      <c r="IS94" s="154"/>
      <c r="IT94" s="154"/>
      <c r="IU94" s="154"/>
      <c r="IV94" s="154"/>
    </row>
    <row r="95" spans="1:256" ht="28.5" customHeight="1" x14ac:dyDescent="0.2">
      <c r="A95" s="251" t="s">
        <v>337</v>
      </c>
      <c r="B95" s="251"/>
      <c r="C95" s="251"/>
    </row>
    <row r="96" spans="1:256" ht="16.5" customHeight="1" x14ac:dyDescent="0.2">
      <c r="A96" s="251"/>
      <c r="B96" s="251"/>
      <c r="C96" s="251"/>
    </row>
    <row r="97" spans="1:256" ht="15.75" x14ac:dyDescent="0.2">
      <c r="A97" s="254" t="s">
        <v>338</v>
      </c>
      <c r="B97" s="254"/>
      <c r="C97" s="254"/>
    </row>
    <row r="98" spans="1:256" ht="16.5" customHeight="1" x14ac:dyDescent="0.2">
      <c r="A98" s="251" t="s">
        <v>339</v>
      </c>
      <c r="B98" s="251"/>
      <c r="C98" s="251"/>
    </row>
    <row r="99" spans="1:256" ht="16.5" customHeight="1" x14ac:dyDescent="0.2">
      <c r="A99" s="253" t="s">
        <v>340</v>
      </c>
      <c r="B99" s="251"/>
      <c r="C99" s="251"/>
      <c r="F99" s="33"/>
    </row>
    <row r="100" spans="1:256" ht="16.5" customHeight="1" x14ac:dyDescent="0.2">
      <c r="A100" s="253" t="s">
        <v>341</v>
      </c>
      <c r="B100" s="251"/>
      <c r="C100" s="251"/>
      <c r="F100" s="33"/>
    </row>
    <row r="101" spans="1:256" ht="16.5" customHeight="1" x14ac:dyDescent="0.2">
      <c r="A101" s="251" t="s">
        <v>342</v>
      </c>
      <c r="B101" s="251"/>
      <c r="C101" s="251"/>
      <c r="F101" s="33"/>
    </row>
    <row r="102" spans="1:256" ht="28.5" customHeight="1" x14ac:dyDescent="0.2">
      <c r="A102" s="253" t="s">
        <v>343</v>
      </c>
      <c r="B102" s="251"/>
      <c r="C102" s="251"/>
    </row>
    <row r="103" spans="1:256" ht="28.5" customHeight="1" x14ac:dyDescent="0.2">
      <c r="A103" s="251" t="s">
        <v>344</v>
      </c>
      <c r="B103" s="251"/>
      <c r="C103" s="251"/>
      <c r="F103" s="41"/>
    </row>
    <row r="104" spans="1:256" x14ac:dyDescent="0.2">
      <c r="A104" s="153"/>
      <c r="B104" s="153"/>
      <c r="C104" s="153"/>
      <c r="F104" s="33"/>
    </row>
    <row r="105" spans="1:256" ht="15.75" x14ac:dyDescent="0.2">
      <c r="A105" s="254" t="s">
        <v>345</v>
      </c>
      <c r="B105" s="254"/>
      <c r="C105" s="254"/>
      <c r="F105" s="32"/>
    </row>
    <row r="106" spans="1:256" ht="28.5" customHeight="1" x14ac:dyDescent="0.2">
      <c r="A106" s="251" t="s">
        <v>346</v>
      </c>
      <c r="B106" s="251"/>
      <c r="C106" s="251"/>
      <c r="F106" s="31"/>
    </row>
    <row r="107" spans="1:256" x14ac:dyDescent="0.2">
      <c r="A107" s="251"/>
      <c r="B107" s="251"/>
      <c r="C107" s="251"/>
    </row>
    <row r="108" spans="1:256" ht="15.75" x14ac:dyDescent="0.2">
      <c r="A108" s="254" t="s">
        <v>347</v>
      </c>
      <c r="B108" s="254"/>
      <c r="C108" s="254"/>
    </row>
    <row r="109" spans="1:256" ht="21.75" customHeight="1" x14ac:dyDescent="0.2">
      <c r="A109" s="251" t="s">
        <v>348</v>
      </c>
      <c r="B109" s="251"/>
      <c r="C109" s="251"/>
    </row>
    <row r="110" spans="1:256" x14ac:dyDescent="0.2">
      <c r="A110" s="252"/>
      <c r="B110" s="252"/>
      <c r="C110" s="252"/>
    </row>
    <row r="111" spans="1:256" ht="15.75" x14ac:dyDescent="0.2">
      <c r="A111" s="254" t="s">
        <v>349</v>
      </c>
      <c r="B111" s="254"/>
      <c r="C111" s="254"/>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23"/>
      <c r="EQ111" s="23"/>
      <c r="ER111" s="23"/>
      <c r="ES111" s="23"/>
      <c r="ET111" s="23"/>
      <c r="EU111" s="23"/>
      <c r="EV111" s="23"/>
      <c r="EW111" s="23"/>
      <c r="EX111" s="23"/>
      <c r="EY111" s="23"/>
      <c r="EZ111" s="23"/>
      <c r="FA111" s="23"/>
      <c r="FB111" s="23"/>
      <c r="FC111" s="23"/>
      <c r="FD111" s="23"/>
      <c r="FE111" s="23"/>
      <c r="FF111" s="23"/>
      <c r="FG111" s="23"/>
      <c r="FH111" s="23"/>
      <c r="FI111" s="23"/>
      <c r="FJ111" s="23"/>
      <c r="FK111" s="23"/>
      <c r="FL111" s="23"/>
      <c r="FM111" s="23"/>
      <c r="FN111" s="23"/>
      <c r="FO111" s="23"/>
      <c r="FP111" s="23"/>
      <c r="FQ111" s="23"/>
      <c r="FR111" s="23"/>
      <c r="FS111" s="23"/>
      <c r="FT111" s="23"/>
      <c r="FU111" s="23"/>
      <c r="FV111" s="23"/>
      <c r="FW111" s="23"/>
      <c r="FX111" s="23"/>
      <c r="FY111" s="23"/>
      <c r="FZ111" s="23"/>
      <c r="GA111" s="23"/>
      <c r="GB111" s="23"/>
      <c r="GC111" s="23"/>
      <c r="GD111" s="23"/>
      <c r="GE111" s="23"/>
      <c r="GF111" s="23"/>
      <c r="GG111" s="23"/>
      <c r="GH111" s="23"/>
      <c r="GI111" s="23"/>
      <c r="GJ111" s="23"/>
      <c r="GK111" s="23"/>
      <c r="GL111" s="23"/>
      <c r="GM111" s="23"/>
      <c r="GN111" s="23"/>
      <c r="GO111" s="23"/>
      <c r="GP111" s="23"/>
      <c r="GQ111" s="23"/>
      <c r="GR111" s="23"/>
      <c r="GS111" s="23"/>
      <c r="GT111" s="23"/>
      <c r="GU111" s="23"/>
      <c r="GV111" s="23"/>
      <c r="GW111" s="23"/>
      <c r="GX111" s="23"/>
      <c r="GY111" s="23"/>
      <c r="GZ111" s="23"/>
      <c r="HA111" s="23"/>
      <c r="HB111" s="23"/>
      <c r="HC111" s="23"/>
      <c r="HD111" s="23"/>
      <c r="HE111" s="23"/>
      <c r="HF111" s="23"/>
      <c r="HG111" s="23"/>
      <c r="HH111" s="23"/>
      <c r="HI111" s="23"/>
      <c r="HJ111" s="23"/>
      <c r="HK111" s="23"/>
      <c r="HL111" s="23"/>
      <c r="HM111" s="23"/>
      <c r="HN111" s="23"/>
      <c r="HO111" s="23"/>
      <c r="HP111" s="23"/>
      <c r="HQ111" s="23"/>
      <c r="HR111" s="23"/>
      <c r="HS111" s="23"/>
      <c r="HT111" s="23"/>
      <c r="HU111" s="23"/>
      <c r="HV111" s="23"/>
      <c r="HW111" s="23"/>
      <c r="HX111" s="23"/>
      <c r="HY111" s="23"/>
      <c r="HZ111" s="23"/>
      <c r="IA111" s="23"/>
      <c r="IB111" s="23"/>
      <c r="IC111" s="23"/>
      <c r="ID111" s="23"/>
      <c r="IE111" s="23"/>
      <c r="IF111" s="23"/>
      <c r="IG111" s="23"/>
      <c r="IH111" s="23"/>
      <c r="II111" s="23"/>
      <c r="IJ111" s="23"/>
      <c r="IK111" s="23"/>
      <c r="IL111" s="23"/>
      <c r="IM111" s="23"/>
      <c r="IN111" s="23"/>
      <c r="IO111" s="23"/>
      <c r="IP111" s="23"/>
      <c r="IQ111" s="23"/>
      <c r="IR111" s="23"/>
      <c r="IS111" s="23"/>
      <c r="IT111" s="23"/>
      <c r="IU111" s="23"/>
      <c r="IV111" s="23"/>
    </row>
    <row r="112" spans="1:256" ht="14.25" customHeight="1" x14ac:dyDescent="0.2">
      <c r="A112" s="251" t="s">
        <v>350</v>
      </c>
      <c r="B112" s="251"/>
      <c r="C112" s="251"/>
    </row>
    <row r="113" spans="1:3" ht="36" customHeight="1" x14ac:dyDescent="0.2">
      <c r="A113" s="251" t="s">
        <v>351</v>
      </c>
      <c r="B113" s="251"/>
      <c r="C113" s="251"/>
    </row>
    <row r="114" spans="1:3" ht="27.75" customHeight="1" x14ac:dyDescent="0.2">
      <c r="A114" s="251" t="s">
        <v>352</v>
      </c>
      <c r="B114" s="251"/>
      <c r="C114" s="251"/>
    </row>
    <row r="115" spans="1:3" ht="15.75" customHeight="1" x14ac:dyDescent="0.2">
      <c r="A115" s="257" t="s">
        <v>353</v>
      </c>
      <c r="B115" s="257"/>
      <c r="C115" s="257"/>
    </row>
    <row r="116" spans="1:3" ht="15.75" customHeight="1" x14ac:dyDescent="0.2">
      <c r="A116" s="257" t="s">
        <v>354</v>
      </c>
      <c r="B116" s="257"/>
      <c r="C116" s="257"/>
    </row>
    <row r="117" spans="1:3" ht="15.75" customHeight="1" x14ac:dyDescent="0.2">
      <c r="A117" s="257" t="s">
        <v>355</v>
      </c>
      <c r="B117" s="257"/>
      <c r="C117" s="257"/>
    </row>
    <row r="118" spans="1:3" ht="15.75" customHeight="1" x14ac:dyDescent="0.2">
      <c r="A118" s="257" t="s">
        <v>356</v>
      </c>
      <c r="B118" s="257"/>
      <c r="C118" s="257"/>
    </row>
    <row r="119" spans="1:3" ht="15.75" customHeight="1" x14ac:dyDescent="0.2">
      <c r="A119" s="251" t="s">
        <v>357</v>
      </c>
      <c r="B119" s="251"/>
      <c r="C119" s="251"/>
    </row>
  </sheetData>
  <customSheetViews>
    <customSheetView guid="{0FFEFA90-84E7-4232-A0B9-16BAE4C0FA60}">
      <pane ySplit="3" topLeftCell="A103" activePane="bottomLeft" state="frozen"/>
      <selection pane="bottomLeft" activeCell="A17" sqref="A17:C17"/>
      <rowBreaks count="2" manualBreakCount="2">
        <brk id="67" max="2" man="1"/>
        <brk id="74" max="2" man="1"/>
      </rowBreaks>
      <colBreaks count="1" manualBreakCount="1">
        <brk id="3" max="1048575" man="1"/>
      </colBreaks>
      <pageMargins left="0" right="0" top="0" bottom="0" header="0" footer="0"/>
      <pageSetup paperSize="9" scale="63" orientation="portrait" r:id="rId1"/>
    </customSheetView>
    <customSheetView guid="{D650A79D-A54E-41F8-9DBA-515C7BC156E4}">
      <pane ySplit="3" topLeftCell="A4" activePane="bottomLeft" state="frozen"/>
      <selection pane="bottomLeft"/>
      <rowBreaks count="1" manualBreakCount="1">
        <brk id="74" max="2" man="1"/>
      </rowBreaks>
      <colBreaks count="1" manualBreakCount="1">
        <brk id="3" max="1048575" man="1"/>
      </colBreaks>
      <pageMargins left="0" right="0" top="0" bottom="0" header="0" footer="0"/>
      <pageSetup paperSize="9" scale="63" orientation="portrait"/>
    </customSheetView>
    <customSheetView guid="{9AB552EF-5071-4F58-9C99-E8DBC711CEB7}" showPageBreaks="1" printArea="1">
      <pane ySplit="3" topLeftCell="A103" activePane="bottomLeft" state="frozen"/>
      <selection pane="bottomLeft" activeCell="A17" sqref="A17:C17"/>
      <rowBreaks count="2" manualBreakCount="2">
        <brk id="67" max="2" man="1"/>
        <brk id="74" max="2" man="1"/>
      </rowBreaks>
      <colBreaks count="1" manualBreakCount="1">
        <brk id="3" max="1048575" man="1"/>
      </colBreaks>
      <pageMargins left="0" right="0" top="0" bottom="0" header="0" footer="0"/>
      <pageSetup paperSize="9" scale="63" orientation="portrait" r:id="rId2"/>
    </customSheetView>
  </customSheetViews>
  <mergeCells count="164">
    <mergeCell ref="IS93:IU93"/>
    <mergeCell ref="IV93"/>
    <mergeCell ref="ID93:IF93"/>
    <mergeCell ref="IG93:II93"/>
    <mergeCell ref="IJ93:IL93"/>
    <mergeCell ref="IM93:IO93"/>
    <mergeCell ref="IP93:IR93"/>
    <mergeCell ref="A119:C119"/>
    <mergeCell ref="A111:C111"/>
    <mergeCell ref="A112:C112"/>
    <mergeCell ref="A117:C117"/>
    <mergeCell ref="A115:C115"/>
    <mergeCell ref="A116:C116"/>
    <mergeCell ref="A113:C113"/>
    <mergeCell ref="A118:C118"/>
    <mergeCell ref="A114:C114"/>
    <mergeCell ref="HO93:HQ93"/>
    <mergeCell ref="HR93:HT93"/>
    <mergeCell ref="HU93:HW93"/>
    <mergeCell ref="HX93:HZ93"/>
    <mergeCell ref="IA93:IC93"/>
    <mergeCell ref="GZ93:HB93"/>
    <mergeCell ref="HC93:HE93"/>
    <mergeCell ref="HF93:HH93"/>
    <mergeCell ref="HI93:HK93"/>
    <mergeCell ref="HL93:HN93"/>
    <mergeCell ref="GK93:GM93"/>
    <mergeCell ref="GN93:GP93"/>
    <mergeCell ref="GQ93:GS93"/>
    <mergeCell ref="GT93:GV93"/>
    <mergeCell ref="GW93:GY93"/>
    <mergeCell ref="FV93:FX93"/>
    <mergeCell ref="FY93:GA93"/>
    <mergeCell ref="GB93:GD93"/>
    <mergeCell ref="GE93:GG93"/>
    <mergeCell ref="GH93:GJ93"/>
    <mergeCell ref="FG93:FI93"/>
    <mergeCell ref="FJ93:FL93"/>
    <mergeCell ref="FM93:FO93"/>
    <mergeCell ref="FP93:FR93"/>
    <mergeCell ref="FS93:FU93"/>
    <mergeCell ref="ER93:ET93"/>
    <mergeCell ref="EU93:EW93"/>
    <mergeCell ref="EX93:EZ93"/>
    <mergeCell ref="FA93:FC93"/>
    <mergeCell ref="FD93:FF93"/>
    <mergeCell ref="EC93:EE93"/>
    <mergeCell ref="EF93:EH93"/>
    <mergeCell ref="EI93:EK93"/>
    <mergeCell ref="EL93:EN93"/>
    <mergeCell ref="EO93:EQ93"/>
    <mergeCell ref="DN93:DP93"/>
    <mergeCell ref="DQ93:DS93"/>
    <mergeCell ref="DT93:DV93"/>
    <mergeCell ref="DW93:DY93"/>
    <mergeCell ref="DZ93:EB93"/>
    <mergeCell ref="CY93:DA93"/>
    <mergeCell ref="DB93:DD93"/>
    <mergeCell ref="DE93:DG93"/>
    <mergeCell ref="DH93:DJ93"/>
    <mergeCell ref="DK93:DM93"/>
    <mergeCell ref="CJ93:CL93"/>
    <mergeCell ref="CM93:CO93"/>
    <mergeCell ref="CP93:CR93"/>
    <mergeCell ref="CS93:CU93"/>
    <mergeCell ref="CV93:CX93"/>
    <mergeCell ref="BU93:BW93"/>
    <mergeCell ref="BX93:BZ93"/>
    <mergeCell ref="CA93:CC93"/>
    <mergeCell ref="CD93:CF93"/>
    <mergeCell ref="CG93:CI93"/>
    <mergeCell ref="BF93:BH93"/>
    <mergeCell ref="BI93:BK93"/>
    <mergeCell ref="BL93:BN93"/>
    <mergeCell ref="BO93:BQ93"/>
    <mergeCell ref="BR93:BT93"/>
    <mergeCell ref="AQ93:AS93"/>
    <mergeCell ref="AT93:AV93"/>
    <mergeCell ref="AW93:AY93"/>
    <mergeCell ref="AZ93:BB93"/>
    <mergeCell ref="BC93:BE93"/>
    <mergeCell ref="AB93:AD93"/>
    <mergeCell ref="AE93:AG93"/>
    <mergeCell ref="AH93:AJ93"/>
    <mergeCell ref="AK93:AM93"/>
    <mergeCell ref="AN93:AP93"/>
    <mergeCell ref="B42:C42"/>
    <mergeCell ref="A43:C43"/>
    <mergeCell ref="M93:O93"/>
    <mergeCell ref="P93:R93"/>
    <mergeCell ref="S93:U93"/>
    <mergeCell ref="V93:X93"/>
    <mergeCell ref="Y93:AA93"/>
    <mergeCell ref="A81:C81"/>
    <mergeCell ref="D93:F93"/>
    <mergeCell ref="G93:I93"/>
    <mergeCell ref="J93:L93"/>
    <mergeCell ref="A87:C87"/>
    <mergeCell ref="A91:C91"/>
    <mergeCell ref="A4:C4"/>
    <mergeCell ref="A5:C5"/>
    <mergeCell ref="A6:C6"/>
    <mergeCell ref="A7:C7"/>
    <mergeCell ref="B38:C38"/>
    <mergeCell ref="B39:C39"/>
    <mergeCell ref="A15:C15"/>
    <mergeCell ref="A11:C11"/>
    <mergeCell ref="A9:C9"/>
    <mergeCell ref="A10:C10"/>
    <mergeCell ref="A27:C27"/>
    <mergeCell ref="A28:C28"/>
    <mergeCell ref="A29:C29"/>
    <mergeCell ref="A30:C30"/>
    <mergeCell ref="B33:C33"/>
    <mergeCell ref="A32:C32"/>
    <mergeCell ref="A26:C26"/>
    <mergeCell ref="A110:C110"/>
    <mergeCell ref="A47:C47"/>
    <mergeCell ref="A45:C45"/>
    <mergeCell ref="A108:C108"/>
    <mergeCell ref="A83:C83"/>
    <mergeCell ref="A13:C13"/>
    <mergeCell ref="A14:C14"/>
    <mergeCell ref="A17:C17"/>
    <mergeCell ref="A18:C18"/>
    <mergeCell ref="A77:C77"/>
    <mergeCell ref="A78:C78"/>
    <mergeCell ref="A44:C44"/>
    <mergeCell ref="A24:C24"/>
    <mergeCell ref="A25:C25"/>
    <mergeCell ref="A76:C76"/>
    <mergeCell ref="A84:C84"/>
    <mergeCell ref="A20:C20"/>
    <mergeCell ref="A19:C19"/>
    <mergeCell ref="B21:C21"/>
    <mergeCell ref="B22:C22"/>
    <mergeCell ref="B41:C41"/>
    <mergeCell ref="B40:C40"/>
    <mergeCell ref="A80:C80"/>
    <mergeCell ref="A79:C79"/>
    <mergeCell ref="A109:C109"/>
    <mergeCell ref="B34:C34"/>
    <mergeCell ref="B35:C35"/>
    <mergeCell ref="B36:C36"/>
    <mergeCell ref="B37:C37"/>
    <mergeCell ref="A106:C106"/>
    <mergeCell ref="A93:C93"/>
    <mergeCell ref="A101:C101"/>
    <mergeCell ref="A107:C107"/>
    <mergeCell ref="A92:C92"/>
    <mergeCell ref="A98:C98"/>
    <mergeCell ref="A94:C94"/>
    <mergeCell ref="A95:C95"/>
    <mergeCell ref="A97:C97"/>
    <mergeCell ref="A105:C105"/>
    <mergeCell ref="A89:C89"/>
    <mergeCell ref="A102:C102"/>
    <mergeCell ref="A103:C103"/>
    <mergeCell ref="A90:C90"/>
    <mergeCell ref="A85:C85"/>
    <mergeCell ref="A96:C96"/>
    <mergeCell ref="A86:C86"/>
    <mergeCell ref="A99:C99"/>
    <mergeCell ref="A100:C100"/>
  </mergeCells>
  <pageMargins left="0.75" right="0.75" top="1" bottom="1" header="0.3" footer="0.3"/>
  <pageSetup paperSize="9" scale="63" orientation="portrait" r:id="rId3"/>
  <rowBreaks count="2" manualBreakCount="2">
    <brk id="67" max="2" man="1"/>
    <brk id="74" max="2" man="1"/>
  </rowBreaks>
  <colBreaks count="1" manualBreakCount="1">
    <brk id="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4"/>
  <sheetViews>
    <sheetView workbookViewId="0">
      <selection activeCell="O26" sqref="O26"/>
    </sheetView>
  </sheetViews>
  <sheetFormatPr defaultRowHeight="12.75" x14ac:dyDescent="0.2"/>
  <cols>
    <col min="1" max="1" width="85.5703125" bestFit="1" customWidth="1"/>
    <col min="2" max="4" width="8.7109375" customWidth="1"/>
  </cols>
  <sheetData>
    <row r="1" spans="1:17" ht="15" x14ac:dyDescent="0.25">
      <c r="A1" s="106" t="s">
        <v>358</v>
      </c>
      <c r="B1" s="111">
        <v>2008</v>
      </c>
      <c r="C1" s="111">
        <v>2009</v>
      </c>
      <c r="D1" s="111">
        <v>2010</v>
      </c>
      <c r="E1" s="111">
        <v>2011</v>
      </c>
      <c r="F1" s="111">
        <v>2012</v>
      </c>
      <c r="G1" s="111">
        <v>2013</v>
      </c>
      <c r="H1" s="111">
        <v>2014</v>
      </c>
      <c r="I1" s="111">
        <v>2015</v>
      </c>
      <c r="J1" s="111">
        <v>2016</v>
      </c>
      <c r="K1" s="111">
        <v>2017</v>
      </c>
      <c r="L1" s="111">
        <v>2018</v>
      </c>
      <c r="M1" s="111">
        <v>2019</v>
      </c>
    </row>
    <row r="2" spans="1:17" ht="15" x14ac:dyDescent="0.25">
      <c r="A2" s="107" t="s">
        <v>359</v>
      </c>
      <c r="B2" s="112">
        <v>2.6</v>
      </c>
      <c r="C2" s="112">
        <v>2.7</v>
      </c>
      <c r="D2" s="112">
        <v>2.8</v>
      </c>
      <c r="E2" s="112">
        <v>2.9</v>
      </c>
      <c r="F2" s="112">
        <v>3</v>
      </c>
      <c r="G2" s="112">
        <v>3</v>
      </c>
      <c r="H2" s="112">
        <v>3</v>
      </c>
      <c r="I2" s="112">
        <v>2.9</v>
      </c>
      <c r="J2" s="112">
        <v>2.8</v>
      </c>
      <c r="K2" s="112">
        <v>2.9</v>
      </c>
      <c r="L2" s="112">
        <v>2</v>
      </c>
      <c r="M2" s="112" t="s">
        <v>360</v>
      </c>
    </row>
    <row r="3" spans="1:17" ht="15" x14ac:dyDescent="0.25">
      <c r="A3" s="107" t="s">
        <v>361</v>
      </c>
      <c r="B3" s="113">
        <v>2</v>
      </c>
      <c r="C3" s="113">
        <v>2</v>
      </c>
      <c r="D3" s="113">
        <v>2</v>
      </c>
      <c r="E3" s="113">
        <v>2.5</v>
      </c>
      <c r="F3" s="113">
        <v>2.5</v>
      </c>
      <c r="G3" s="113">
        <v>2.5</v>
      </c>
      <c r="H3" s="113">
        <v>2.5</v>
      </c>
      <c r="I3" s="113">
        <v>2.5</v>
      </c>
      <c r="J3" s="113">
        <v>2.5</v>
      </c>
      <c r="K3" s="113">
        <v>2.5</v>
      </c>
      <c r="L3" s="113">
        <v>2</v>
      </c>
      <c r="M3" s="113" t="s">
        <v>362</v>
      </c>
    </row>
    <row r="4" spans="1:17" ht="15" x14ac:dyDescent="0.25">
      <c r="A4" s="107" t="s">
        <v>363</v>
      </c>
      <c r="B4" s="112">
        <v>4</v>
      </c>
      <c r="C4" s="112">
        <v>4</v>
      </c>
      <c r="D4" s="112">
        <v>4</v>
      </c>
      <c r="E4" s="112">
        <v>3.5</v>
      </c>
      <c r="F4" s="112">
        <v>4</v>
      </c>
      <c r="G4" s="112">
        <v>4</v>
      </c>
      <c r="H4" s="112">
        <v>4</v>
      </c>
      <c r="I4" s="112">
        <v>4</v>
      </c>
      <c r="J4" s="112">
        <v>3.5</v>
      </c>
      <c r="K4" s="112">
        <v>3.5</v>
      </c>
      <c r="L4" s="112">
        <v>3.5</v>
      </c>
      <c r="M4" s="112" t="s">
        <v>364</v>
      </c>
    </row>
    <row r="5" spans="1:17" ht="15" x14ac:dyDescent="0.25">
      <c r="A5" s="107" t="s">
        <v>365</v>
      </c>
      <c r="B5" s="112">
        <v>3.2</v>
      </c>
      <c r="C5" s="112">
        <v>3.1666666666666665</v>
      </c>
      <c r="D5" s="112">
        <v>3.1666666666666665</v>
      </c>
      <c r="E5" s="112">
        <v>3.1666666666666665</v>
      </c>
      <c r="F5" s="112">
        <v>3.1666666666666701</v>
      </c>
      <c r="G5" s="112">
        <v>3</v>
      </c>
      <c r="H5" s="112">
        <v>3</v>
      </c>
      <c r="I5" s="112">
        <v>2.8333300000000001</v>
      </c>
      <c r="J5" s="112">
        <v>2.6666699999999999</v>
      </c>
      <c r="K5" s="112">
        <v>2.8</v>
      </c>
      <c r="L5" s="112">
        <v>2.8</v>
      </c>
      <c r="M5" s="112" t="s">
        <v>366</v>
      </c>
    </row>
    <row r="6" spans="1:17" ht="15" x14ac:dyDescent="0.25">
      <c r="A6" s="107" t="s">
        <v>367</v>
      </c>
      <c r="B6" s="112">
        <v>3.5</v>
      </c>
      <c r="C6" s="112">
        <v>3.5</v>
      </c>
      <c r="D6" s="112">
        <v>3.5</v>
      </c>
      <c r="E6" s="112">
        <v>3</v>
      </c>
      <c r="F6" s="112">
        <v>3</v>
      </c>
      <c r="G6" s="112">
        <v>3</v>
      </c>
      <c r="H6" s="112">
        <v>3</v>
      </c>
      <c r="I6" s="112">
        <v>3</v>
      </c>
      <c r="J6" s="112">
        <v>3</v>
      </c>
      <c r="K6" s="112">
        <v>3</v>
      </c>
      <c r="L6" s="112">
        <v>3</v>
      </c>
      <c r="M6" s="112" t="s">
        <v>368</v>
      </c>
    </row>
    <row r="7" spans="1:17" ht="15" x14ac:dyDescent="0.25">
      <c r="A7" s="107" t="s">
        <v>369</v>
      </c>
      <c r="B7" s="113">
        <v>2.5</v>
      </c>
      <c r="C7" s="113">
        <v>3</v>
      </c>
      <c r="D7" s="113">
        <v>3</v>
      </c>
      <c r="E7" s="113">
        <v>3</v>
      </c>
      <c r="F7" s="113">
        <v>3</v>
      </c>
      <c r="G7" s="113">
        <v>3</v>
      </c>
      <c r="H7" s="113">
        <v>3</v>
      </c>
      <c r="I7" s="113">
        <v>3</v>
      </c>
      <c r="J7" s="113">
        <v>3</v>
      </c>
      <c r="K7" s="113">
        <v>3</v>
      </c>
      <c r="L7" s="113">
        <v>3</v>
      </c>
      <c r="M7" s="113" t="s">
        <v>368</v>
      </c>
      <c r="O7" s="118" t="s">
        <v>370</v>
      </c>
      <c r="P7" s="119"/>
      <c r="Q7" s="119"/>
    </row>
    <row r="8" spans="1:17" ht="15" x14ac:dyDescent="0.25">
      <c r="A8" s="107" t="s">
        <v>371</v>
      </c>
      <c r="B8" s="113">
        <v>3</v>
      </c>
      <c r="C8" s="113">
        <v>3</v>
      </c>
      <c r="D8" s="113">
        <v>3.5</v>
      </c>
      <c r="E8" s="113">
        <v>3.5</v>
      </c>
      <c r="F8" s="113">
        <v>3.5</v>
      </c>
      <c r="G8" s="113">
        <v>3.5</v>
      </c>
      <c r="H8" s="113">
        <v>3.5</v>
      </c>
      <c r="I8" s="113">
        <v>3.5</v>
      </c>
      <c r="J8" s="113">
        <v>3</v>
      </c>
      <c r="K8" s="113">
        <v>3</v>
      </c>
      <c r="L8" s="113">
        <v>3</v>
      </c>
      <c r="M8" s="113" t="s">
        <v>368</v>
      </c>
      <c r="O8" s="118"/>
      <c r="P8" s="119"/>
      <c r="Q8" s="119"/>
    </row>
    <row r="9" spans="1:17" ht="15" x14ac:dyDescent="0.25">
      <c r="A9" s="107" t="s">
        <v>372</v>
      </c>
      <c r="B9" s="113">
        <v>2.5</v>
      </c>
      <c r="C9" s="113">
        <v>2.5</v>
      </c>
      <c r="D9" s="113">
        <v>2.5</v>
      </c>
      <c r="E9" s="113">
        <v>2.5</v>
      </c>
      <c r="F9" s="113">
        <v>2.5</v>
      </c>
      <c r="G9" s="113">
        <v>2.5</v>
      </c>
      <c r="H9" s="113">
        <v>2.5</v>
      </c>
      <c r="I9" s="113">
        <v>2.5</v>
      </c>
      <c r="J9" s="113">
        <v>2.5</v>
      </c>
      <c r="K9" s="113">
        <v>2.5</v>
      </c>
      <c r="L9" s="113">
        <v>2.5</v>
      </c>
      <c r="M9" s="113" t="s">
        <v>360</v>
      </c>
      <c r="O9" s="118" t="s">
        <v>373</v>
      </c>
      <c r="P9" s="119"/>
      <c r="Q9" s="119"/>
    </row>
    <row r="10" spans="1:17" ht="15" x14ac:dyDescent="0.25">
      <c r="A10" s="107" t="s">
        <v>374</v>
      </c>
      <c r="B10" s="112">
        <v>3</v>
      </c>
      <c r="C10" s="112">
        <v>3</v>
      </c>
      <c r="D10" s="112">
        <v>3</v>
      </c>
      <c r="E10" s="112">
        <v>3</v>
      </c>
      <c r="F10" s="112">
        <v>3</v>
      </c>
      <c r="G10" s="112">
        <v>3</v>
      </c>
      <c r="H10" s="112">
        <v>3</v>
      </c>
      <c r="I10" s="112">
        <v>3</v>
      </c>
      <c r="J10" s="112">
        <v>3</v>
      </c>
      <c r="K10" s="112">
        <v>3</v>
      </c>
      <c r="L10" s="112">
        <v>3</v>
      </c>
      <c r="M10" s="112" t="s">
        <v>368</v>
      </c>
      <c r="O10" s="118" t="s">
        <v>375</v>
      </c>
      <c r="P10" s="119"/>
      <c r="Q10" s="119"/>
    </row>
    <row r="11" spans="1:17" ht="15" x14ac:dyDescent="0.25">
      <c r="A11" s="107" t="s">
        <v>376</v>
      </c>
      <c r="B11" s="112">
        <v>3</v>
      </c>
      <c r="C11" s="112">
        <v>3</v>
      </c>
      <c r="D11" s="112">
        <v>3</v>
      </c>
      <c r="E11" s="112">
        <v>3.5</v>
      </c>
      <c r="F11" s="112">
        <v>3.5</v>
      </c>
      <c r="G11" s="112">
        <v>3</v>
      </c>
      <c r="H11" s="112">
        <v>3</v>
      </c>
      <c r="I11" s="112">
        <v>3</v>
      </c>
      <c r="J11" s="112">
        <v>3</v>
      </c>
      <c r="K11" s="112">
        <v>3.5</v>
      </c>
      <c r="L11" s="112">
        <v>3</v>
      </c>
      <c r="M11" s="112" t="s">
        <v>368</v>
      </c>
      <c r="O11" s="118" t="s">
        <v>377</v>
      </c>
      <c r="P11" s="119"/>
      <c r="Q11" s="119"/>
    </row>
    <row r="12" spans="1:17" ht="15" x14ac:dyDescent="0.25">
      <c r="A12" s="107" t="s">
        <v>378</v>
      </c>
      <c r="B12" s="112">
        <v>3.5</v>
      </c>
      <c r="C12" s="112">
        <v>3.5</v>
      </c>
      <c r="D12" s="112">
        <v>4</v>
      </c>
      <c r="E12" s="112">
        <v>4</v>
      </c>
      <c r="F12" s="112">
        <v>4</v>
      </c>
      <c r="G12" s="112">
        <v>4</v>
      </c>
      <c r="H12" s="112">
        <v>3</v>
      </c>
      <c r="I12" s="112">
        <v>3</v>
      </c>
      <c r="J12" s="112">
        <v>3</v>
      </c>
      <c r="K12" s="112">
        <v>3</v>
      </c>
      <c r="L12" s="112">
        <v>3.5</v>
      </c>
      <c r="M12" s="112" t="s">
        <v>379</v>
      </c>
      <c r="O12" s="118" t="s">
        <v>380</v>
      </c>
      <c r="P12" s="119"/>
      <c r="Q12" s="119"/>
    </row>
    <row r="13" spans="1:17" ht="15" x14ac:dyDescent="0.25">
      <c r="A13" s="107" t="s">
        <v>381</v>
      </c>
      <c r="B13" s="112">
        <v>4</v>
      </c>
      <c r="C13" s="112">
        <v>4</v>
      </c>
      <c r="D13" s="112">
        <v>4</v>
      </c>
      <c r="E13" s="112">
        <v>4</v>
      </c>
      <c r="F13" s="112">
        <v>4</v>
      </c>
      <c r="G13" s="112">
        <v>4</v>
      </c>
      <c r="H13" s="112">
        <v>4</v>
      </c>
      <c r="I13" s="112">
        <v>4</v>
      </c>
      <c r="J13" s="112">
        <v>4</v>
      </c>
      <c r="K13" s="112">
        <v>4</v>
      </c>
      <c r="L13" s="112">
        <v>4</v>
      </c>
      <c r="M13" s="112" t="s">
        <v>382</v>
      </c>
      <c r="O13" s="118" t="s">
        <v>383</v>
      </c>
      <c r="P13" s="119"/>
      <c r="Q13" s="119"/>
    </row>
    <row r="14" spans="1:17" ht="15" x14ac:dyDescent="0.25">
      <c r="A14" s="107" t="s">
        <v>384</v>
      </c>
      <c r="B14" s="112">
        <v>3.5</v>
      </c>
      <c r="C14" s="112">
        <v>3.5</v>
      </c>
      <c r="D14" s="112">
        <v>3.5</v>
      </c>
      <c r="E14" s="112">
        <v>4</v>
      </c>
      <c r="F14" s="112">
        <v>4</v>
      </c>
      <c r="G14" s="112">
        <v>4</v>
      </c>
      <c r="H14" s="112">
        <v>3.5</v>
      </c>
      <c r="I14" s="112">
        <v>3.5</v>
      </c>
      <c r="J14" s="112">
        <v>3</v>
      </c>
      <c r="K14" s="112">
        <v>3.5</v>
      </c>
      <c r="L14" s="112">
        <v>3.5</v>
      </c>
      <c r="M14" s="112" t="s">
        <v>364</v>
      </c>
      <c r="O14" s="118" t="s">
        <v>385</v>
      </c>
      <c r="P14" s="119"/>
      <c r="Q14" s="119"/>
    </row>
    <row r="15" spans="1:17" ht="15" x14ac:dyDescent="0.25">
      <c r="A15" s="107" t="s">
        <v>386</v>
      </c>
      <c r="B15" s="112">
        <v>2.5</v>
      </c>
      <c r="C15" s="112">
        <v>2.5</v>
      </c>
      <c r="D15" s="112">
        <v>2.5</v>
      </c>
      <c r="E15" s="112">
        <v>2.5</v>
      </c>
      <c r="F15" s="112">
        <v>2</v>
      </c>
      <c r="G15" s="112">
        <v>2</v>
      </c>
      <c r="H15" s="112">
        <v>2</v>
      </c>
      <c r="I15" s="112">
        <v>1.5</v>
      </c>
      <c r="J15" s="112">
        <v>1.5</v>
      </c>
      <c r="K15" s="112">
        <v>1.5</v>
      </c>
      <c r="L15" s="112">
        <v>2</v>
      </c>
      <c r="M15" s="112" t="s">
        <v>362</v>
      </c>
      <c r="O15" s="118" t="s">
        <v>387</v>
      </c>
      <c r="P15" s="119"/>
      <c r="Q15" s="119"/>
    </row>
    <row r="16" spans="1:17" ht="15" x14ac:dyDescent="0.25">
      <c r="A16" s="107" t="s">
        <v>388</v>
      </c>
      <c r="B16" s="113">
        <v>3</v>
      </c>
      <c r="C16" s="113">
        <v>3</v>
      </c>
      <c r="D16" s="113">
        <v>3</v>
      </c>
      <c r="E16" s="113">
        <v>3</v>
      </c>
      <c r="F16" s="113">
        <v>3.5</v>
      </c>
      <c r="G16" s="113">
        <v>3.5</v>
      </c>
      <c r="H16" s="113">
        <v>3.5</v>
      </c>
      <c r="I16" s="113">
        <v>3</v>
      </c>
      <c r="J16" s="113">
        <v>3</v>
      </c>
      <c r="K16" s="113">
        <v>3.5</v>
      </c>
      <c r="L16" s="113">
        <v>3.5</v>
      </c>
      <c r="M16" s="113" t="s">
        <v>364</v>
      </c>
      <c r="O16" s="118" t="s">
        <v>389</v>
      </c>
      <c r="P16" s="119"/>
      <c r="Q16" s="119"/>
    </row>
    <row r="17" spans="1:17" ht="15" x14ac:dyDescent="0.25">
      <c r="A17" s="107" t="s">
        <v>390</v>
      </c>
      <c r="B17" s="112">
        <v>3.5</v>
      </c>
      <c r="C17" s="112">
        <v>3.5</v>
      </c>
      <c r="D17" s="112">
        <v>3.5</v>
      </c>
      <c r="E17" s="112">
        <v>4</v>
      </c>
      <c r="F17" s="112">
        <v>4</v>
      </c>
      <c r="G17" s="112">
        <v>3.5</v>
      </c>
      <c r="H17" s="112">
        <v>3.5</v>
      </c>
      <c r="I17" s="112">
        <v>3.5</v>
      </c>
      <c r="J17" s="112">
        <v>3.5</v>
      </c>
      <c r="K17" s="112">
        <v>3.5</v>
      </c>
      <c r="L17" s="112">
        <v>3.5</v>
      </c>
      <c r="M17" s="112" t="s">
        <v>364</v>
      </c>
      <c r="O17" s="118" t="s">
        <v>391</v>
      </c>
      <c r="P17" s="119"/>
      <c r="Q17" s="119"/>
    </row>
    <row r="18" spans="1:17" ht="15" x14ac:dyDescent="0.25">
      <c r="A18" s="108" t="s">
        <v>392</v>
      </c>
      <c r="B18" s="114">
        <v>3.5</v>
      </c>
      <c r="C18" s="114">
        <v>3.5</v>
      </c>
      <c r="D18" s="114">
        <v>3.6666666666666665</v>
      </c>
      <c r="E18" s="114">
        <v>3.8333333333333335</v>
      </c>
      <c r="F18" s="114">
        <v>3.8333333333333299</v>
      </c>
      <c r="G18" s="114">
        <v>3.8333333333333299</v>
      </c>
      <c r="H18" s="114">
        <v>3.3333300000000001</v>
      </c>
      <c r="I18" s="114">
        <v>3.3333300000000001</v>
      </c>
      <c r="J18" s="114">
        <v>3</v>
      </c>
      <c r="K18" s="114">
        <v>3</v>
      </c>
      <c r="L18" s="114">
        <v>3.2</v>
      </c>
      <c r="M18" s="114" t="s">
        <v>379</v>
      </c>
      <c r="O18" s="118" t="s">
        <v>393</v>
      </c>
      <c r="P18" s="119"/>
      <c r="Q18" s="119"/>
    </row>
    <row r="19" spans="1:17" ht="15" x14ac:dyDescent="0.25">
      <c r="A19" s="107" t="s">
        <v>394</v>
      </c>
      <c r="B19" s="112">
        <v>3.4</v>
      </c>
      <c r="C19" s="112">
        <v>3.4</v>
      </c>
      <c r="D19" s="112">
        <v>3.4</v>
      </c>
      <c r="E19" s="112">
        <v>3.5</v>
      </c>
      <c r="F19" s="112">
        <v>3.5</v>
      </c>
      <c r="G19" s="112">
        <v>3.4</v>
      </c>
      <c r="H19" s="112">
        <v>3.4</v>
      </c>
      <c r="I19" s="112">
        <v>3.4</v>
      </c>
      <c r="J19" s="112">
        <v>3.4</v>
      </c>
      <c r="K19" s="112">
        <v>3.4</v>
      </c>
      <c r="L19" s="112">
        <v>3.4</v>
      </c>
      <c r="M19" s="112" t="s">
        <v>395</v>
      </c>
      <c r="O19" s="118" t="s">
        <v>396</v>
      </c>
      <c r="P19" s="119"/>
      <c r="Q19" s="119"/>
    </row>
    <row r="20" spans="1:17" ht="15" x14ac:dyDescent="0.25">
      <c r="A20" s="107" t="s">
        <v>397</v>
      </c>
      <c r="B20" s="112">
        <v>3</v>
      </c>
      <c r="C20" s="112">
        <v>3</v>
      </c>
      <c r="D20" s="112">
        <v>3</v>
      </c>
      <c r="E20" s="112">
        <v>3.5</v>
      </c>
      <c r="F20" s="112">
        <v>3.5</v>
      </c>
      <c r="G20" s="112">
        <v>3.5</v>
      </c>
      <c r="H20" s="112">
        <v>3.5</v>
      </c>
      <c r="I20" s="112">
        <v>3.5</v>
      </c>
      <c r="J20" s="112">
        <v>3.5</v>
      </c>
      <c r="K20" s="112">
        <v>3.5</v>
      </c>
      <c r="L20" s="112">
        <v>3.5</v>
      </c>
      <c r="M20" s="112" t="s">
        <v>364</v>
      </c>
    </row>
    <row r="21" spans="1:17" ht="15.75" thickBot="1" x14ac:dyDescent="0.3">
      <c r="A21" s="109" t="s">
        <v>398</v>
      </c>
      <c r="B21" s="115">
        <v>3.5</v>
      </c>
      <c r="C21" s="115">
        <v>3.5</v>
      </c>
      <c r="D21" s="115">
        <v>3.5</v>
      </c>
      <c r="E21" s="115">
        <v>3.5</v>
      </c>
      <c r="F21" s="115">
        <v>3.5</v>
      </c>
      <c r="G21" s="115">
        <v>3.5</v>
      </c>
      <c r="H21" s="115">
        <v>3.5</v>
      </c>
      <c r="I21" s="115">
        <v>3.5</v>
      </c>
      <c r="J21" s="115">
        <v>3</v>
      </c>
      <c r="K21" s="115">
        <v>2.5</v>
      </c>
      <c r="L21" s="115">
        <v>2.5</v>
      </c>
      <c r="M21" s="115" t="s">
        <v>360</v>
      </c>
    </row>
    <row r="23" spans="1:17" ht="15" x14ac:dyDescent="0.25">
      <c r="A23" s="110" t="s">
        <v>392</v>
      </c>
      <c r="B23" s="116">
        <f>B18</f>
        <v>3.5</v>
      </c>
      <c r="C23" s="116">
        <f t="shared" ref="C23:I23" si="0">C18</f>
        <v>3.5</v>
      </c>
      <c r="D23" s="116">
        <f t="shared" si="0"/>
        <v>3.6666666666666665</v>
      </c>
      <c r="E23" s="116">
        <f t="shared" si="0"/>
        <v>3.8333333333333335</v>
      </c>
      <c r="F23" s="116">
        <f t="shared" si="0"/>
        <v>3.8333333333333299</v>
      </c>
      <c r="G23" s="116">
        <f t="shared" si="0"/>
        <v>3.8333333333333299</v>
      </c>
      <c r="H23" s="116">
        <f t="shared" si="0"/>
        <v>3.3333300000000001</v>
      </c>
      <c r="I23" s="116">
        <f t="shared" si="0"/>
        <v>3.3333300000000001</v>
      </c>
      <c r="J23" s="116">
        <f>J18</f>
        <v>3</v>
      </c>
      <c r="K23" s="116">
        <f>K18</f>
        <v>3</v>
      </c>
      <c r="L23" s="116">
        <f>L18</f>
        <v>3.2</v>
      </c>
      <c r="M23" s="139" t="str">
        <f>M18</f>
        <v> 3.3</v>
      </c>
    </row>
    <row r="24" spans="1:17" ht="15" x14ac:dyDescent="0.25">
      <c r="A24" s="110" t="s">
        <v>399</v>
      </c>
      <c r="B24" s="117">
        <f>(B3+B7+B8+B9+B16)/5</f>
        <v>2.6</v>
      </c>
      <c r="C24" s="117">
        <f t="shared" ref="C24:L24" si="1">(C3+C7+C8+C9+C16)/5</f>
        <v>2.7</v>
      </c>
      <c r="D24" s="117">
        <f t="shared" si="1"/>
        <v>2.8</v>
      </c>
      <c r="E24" s="117">
        <f t="shared" si="1"/>
        <v>2.9</v>
      </c>
      <c r="F24" s="117">
        <f t="shared" si="1"/>
        <v>3</v>
      </c>
      <c r="G24" s="117">
        <f t="shared" si="1"/>
        <v>3</v>
      </c>
      <c r="H24" s="117">
        <f t="shared" si="1"/>
        <v>3</v>
      </c>
      <c r="I24" s="117">
        <f t="shared" si="1"/>
        <v>2.9</v>
      </c>
      <c r="J24" s="117">
        <f t="shared" si="1"/>
        <v>2.8</v>
      </c>
      <c r="K24" s="117">
        <f t="shared" si="1"/>
        <v>2.9</v>
      </c>
      <c r="L24" s="117">
        <f t="shared" si="1"/>
        <v>2.8</v>
      </c>
      <c r="M24" s="117">
        <v>2.8</v>
      </c>
    </row>
  </sheetData>
  <customSheetViews>
    <customSheetView guid="{0FFEFA90-84E7-4232-A0B9-16BAE4C0FA60}">
      <selection activeCell="O26" sqref="O26"/>
      <pageMargins left="0" right="0" top="0" bottom="0" header="0" footer="0"/>
      <pageSetup paperSize="9" orientation="portrait" horizontalDpi="4294967295" verticalDpi="4294967295" r:id="rId1"/>
    </customSheetView>
    <customSheetView guid="{9AB552EF-5071-4F58-9C99-E8DBC711CEB7}">
      <selection activeCell="O26" sqref="O26"/>
      <pageMargins left="0" right="0" top="0" bottom="0" header="0" footer="0"/>
      <pageSetup paperSize="9" orientation="portrait" horizontalDpi="4294967295" verticalDpi="4294967295" r:id="rId2"/>
    </customSheetView>
  </customSheetViews>
  <pageMargins left="0.7" right="0.7" top="0.75" bottom="0.75" header="0.3" footer="0.3"/>
  <pageSetup paperSize="9" orientation="portrait" horizontalDpi="4294967295" verticalDpi="4294967295"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H33"/>
  <sheetViews>
    <sheetView topLeftCell="A5" workbookViewId="0">
      <selection activeCell="O8" sqref="O8"/>
    </sheetView>
  </sheetViews>
  <sheetFormatPr defaultRowHeight="12.75" x14ac:dyDescent="0.2"/>
  <cols>
    <col min="2" max="2" width="23.7109375" customWidth="1"/>
    <col min="3" max="3" width="18.7109375" bestFit="1" customWidth="1"/>
    <col min="4" max="4" width="21.7109375" bestFit="1" customWidth="1"/>
    <col min="5" max="5" width="18.7109375" bestFit="1" customWidth="1"/>
    <col min="6" max="6" width="19.7109375" bestFit="1" customWidth="1"/>
    <col min="7" max="7" width="18.7109375" bestFit="1" customWidth="1"/>
    <col min="8" max="8" width="19.7109375" bestFit="1" customWidth="1"/>
  </cols>
  <sheetData>
    <row r="2" spans="2:8" x14ac:dyDescent="0.2">
      <c r="B2" t="s">
        <v>400</v>
      </c>
    </row>
    <row r="3" spans="2:8" ht="15" x14ac:dyDescent="0.2">
      <c r="B3" s="121" t="s">
        <v>401</v>
      </c>
      <c r="C3" s="121" t="s">
        <v>402</v>
      </c>
      <c r="D3" s="121"/>
      <c r="E3" s="121" t="s">
        <v>403</v>
      </c>
      <c r="F3" s="121"/>
      <c r="G3" s="121" t="s">
        <v>404</v>
      </c>
      <c r="H3" s="121"/>
    </row>
    <row r="4" spans="2:8" ht="15" x14ac:dyDescent="0.2">
      <c r="B4" s="121"/>
      <c r="C4" s="121" t="s">
        <v>405</v>
      </c>
      <c r="D4" s="121" t="s">
        <v>406</v>
      </c>
      <c r="E4" s="121" t="s">
        <v>405</v>
      </c>
      <c r="F4" s="121" t="s">
        <v>406</v>
      </c>
      <c r="G4" s="121" t="s">
        <v>405</v>
      </c>
      <c r="H4" s="121" t="s">
        <v>406</v>
      </c>
    </row>
    <row r="5" spans="2:8" ht="15.75" x14ac:dyDescent="0.2">
      <c r="B5" s="122" t="s">
        <v>407</v>
      </c>
      <c r="C5" s="123">
        <v>547907996</v>
      </c>
      <c r="D5" s="123">
        <v>2353900412</v>
      </c>
      <c r="E5" s="124">
        <v>549124845</v>
      </c>
      <c r="F5" s="124">
        <v>2539341523</v>
      </c>
      <c r="G5" s="124">
        <v>571891700</v>
      </c>
      <c r="H5" s="124">
        <v>3093759006</v>
      </c>
    </row>
    <row r="6" spans="2:8" ht="30" x14ac:dyDescent="0.2">
      <c r="B6" s="122" t="s">
        <v>408</v>
      </c>
      <c r="C6" s="123">
        <v>182051396</v>
      </c>
      <c r="D6" s="123">
        <v>974753621</v>
      </c>
      <c r="E6" s="124">
        <v>195740092</v>
      </c>
      <c r="F6" s="124">
        <v>1037242001</v>
      </c>
      <c r="G6" s="124">
        <v>194603929</v>
      </c>
      <c r="H6" s="124">
        <v>1159466924</v>
      </c>
    </row>
    <row r="7" spans="2:8" ht="30" x14ac:dyDescent="0.2">
      <c r="B7" s="122" t="s">
        <v>409</v>
      </c>
      <c r="C7" s="123">
        <v>449492516</v>
      </c>
      <c r="D7" s="123">
        <v>2444472557</v>
      </c>
      <c r="E7" s="124">
        <v>479872503</v>
      </c>
      <c r="F7" s="124">
        <v>2637384783</v>
      </c>
      <c r="G7" s="124">
        <v>365583566</v>
      </c>
      <c r="H7" s="124">
        <v>2733977914</v>
      </c>
    </row>
    <row r="8" spans="2:8" ht="30" x14ac:dyDescent="0.2">
      <c r="B8" s="122" t="s">
        <v>410</v>
      </c>
      <c r="C8" s="123">
        <v>346318978</v>
      </c>
      <c r="D8" s="123">
        <v>476059933</v>
      </c>
      <c r="E8" s="124">
        <v>363266996</v>
      </c>
      <c r="F8" s="124">
        <v>574315440</v>
      </c>
      <c r="G8" s="124">
        <v>257871758</v>
      </c>
      <c r="H8" s="124">
        <v>591585111</v>
      </c>
    </row>
    <row r="9" spans="2:8" ht="15" x14ac:dyDescent="0.25">
      <c r="B9" s="125" t="s">
        <v>411</v>
      </c>
      <c r="C9" s="126">
        <f t="shared" ref="C9:H9" si="0">SUM(C5:C8)</f>
        <v>1525770886</v>
      </c>
      <c r="D9" s="127">
        <f t="shared" si="0"/>
        <v>6249186523</v>
      </c>
      <c r="E9" s="126">
        <f t="shared" si="0"/>
        <v>1588004436</v>
      </c>
      <c r="F9" s="126">
        <f t="shared" si="0"/>
        <v>6788283747</v>
      </c>
      <c r="G9" s="126">
        <f t="shared" si="0"/>
        <v>1389950953</v>
      </c>
      <c r="H9" s="126">
        <f t="shared" si="0"/>
        <v>7578788955</v>
      </c>
    </row>
    <row r="10" spans="2:8" ht="15" x14ac:dyDescent="0.2">
      <c r="G10" s="131"/>
    </row>
    <row r="11" spans="2:8" ht="15.75" x14ac:dyDescent="0.2">
      <c r="D11" s="128">
        <v>45605000000</v>
      </c>
      <c r="F11" s="129">
        <v>48402000000</v>
      </c>
      <c r="H11" s="129">
        <v>54471000000</v>
      </c>
    </row>
    <row r="13" spans="2:8" x14ac:dyDescent="0.2">
      <c r="D13" s="130">
        <f>D9/D11*100</f>
        <v>13.702853904177173</v>
      </c>
      <c r="F13" s="130">
        <f>F9/F11*100</f>
        <v>14.024800105367547</v>
      </c>
      <c r="H13" s="130">
        <f>H9/H11*100</f>
        <v>13.913438260725892</v>
      </c>
    </row>
    <row r="15" spans="2:8" x14ac:dyDescent="0.2">
      <c r="G15">
        <v>8400000000</v>
      </c>
    </row>
    <row r="16" spans="2:8" x14ac:dyDescent="0.2">
      <c r="G16">
        <v>1460000000</v>
      </c>
    </row>
    <row r="17" spans="4:7" x14ac:dyDescent="0.2">
      <c r="G17">
        <f>G16/G15*100</f>
        <v>17.38095238095238</v>
      </c>
    </row>
    <row r="22" spans="4:7" x14ac:dyDescent="0.2">
      <c r="D22" s="133" t="s">
        <v>412</v>
      </c>
    </row>
    <row r="23" spans="4:7" ht="344.25" x14ac:dyDescent="0.2">
      <c r="D23" s="133" t="s">
        <v>413</v>
      </c>
      <c r="G23" s="137" t="s">
        <v>414</v>
      </c>
    </row>
    <row r="24" spans="4:7" ht="24" x14ac:dyDescent="0.2">
      <c r="D24" s="134" t="s">
        <v>415</v>
      </c>
    </row>
    <row r="25" spans="4:7" ht="48" x14ac:dyDescent="0.2">
      <c r="D25" s="133" t="s">
        <v>416</v>
      </c>
    </row>
    <row r="26" spans="4:7" ht="24" x14ac:dyDescent="0.2">
      <c r="D26" s="134" t="s">
        <v>417</v>
      </c>
    </row>
    <row r="27" spans="4:7" ht="24" x14ac:dyDescent="0.2">
      <c r="D27" s="133" t="s">
        <v>418</v>
      </c>
    </row>
    <row r="28" spans="4:7" ht="24" x14ac:dyDescent="0.2">
      <c r="D28" s="133" t="s">
        <v>419</v>
      </c>
    </row>
    <row r="29" spans="4:7" ht="24" x14ac:dyDescent="0.2">
      <c r="D29" s="133" t="s">
        <v>420</v>
      </c>
    </row>
    <row r="30" spans="4:7" x14ac:dyDescent="0.2">
      <c r="D30" s="133" t="s">
        <v>421</v>
      </c>
    </row>
    <row r="31" spans="4:7" ht="24.75" thickBot="1" x14ac:dyDescent="0.25">
      <c r="D31" s="135" t="s">
        <v>422</v>
      </c>
    </row>
    <row r="32" spans="4:7" x14ac:dyDescent="0.2">
      <c r="D32" s="136" t="s">
        <v>423</v>
      </c>
    </row>
    <row r="33" spans="4:4" x14ac:dyDescent="0.2">
      <c r="D33" s="136" t="s">
        <v>424</v>
      </c>
    </row>
  </sheetData>
  <customSheetViews>
    <customSheetView guid="{0FFEFA90-84E7-4232-A0B9-16BAE4C0FA60}">
      <selection activeCell="O8" sqref="O8"/>
      <pageMargins left="0" right="0" top="0" bottom="0" header="0" footer="0"/>
    </customSheetView>
    <customSheetView guid="{9AB552EF-5071-4F58-9C99-E8DBC711CEB7}">
      <selection activeCell="O8" sqref="O8"/>
      <pageMargins left="0" right="0" top="0" bottom="0" header="0" footer="0"/>
    </customSheetView>
  </customSheetViews>
  <pageMargins left="0.7" right="0.7" top="0.75" bottom="0.75" header="0.3" footer="0.3"/>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I28" sqref="I28"/>
    </sheetView>
  </sheetViews>
  <sheetFormatPr defaultRowHeight="12.75" x14ac:dyDescent="0.2"/>
  <sheetData/>
  <customSheetViews>
    <customSheetView guid="{0FFEFA90-84E7-4232-A0B9-16BAE4C0FA60}" state="hidden">
      <selection activeCell="I28" sqref="I28"/>
      <pageMargins left="0" right="0" top="0" bottom="0" header="0" footer="0"/>
    </customSheetView>
    <customSheetView guid="{9AB552EF-5071-4F58-9C99-E8DBC711CEB7}" state="hidden">
      <selection activeCell="I28" sqref="I28"/>
      <pageMargins left="0" right="0" top="0" bottom="0" header="0" footer="0"/>
    </customSheetView>
  </customSheetViews>
  <pageMargins left="0.7" right="0.7" top="0.75" bottom="0.75" header="0.3" footer="0.3"/>
  <pageSetup paperSize="9"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EF11CA2F1735746860B58899EB7FB1B" ma:contentTypeVersion="4" ma:contentTypeDescription="Create a new document." ma:contentTypeScope="" ma:versionID="bef353970794f89f7e2c1f3bb67dfc6d">
  <xsd:schema xmlns:xsd="http://www.w3.org/2001/XMLSchema" xmlns:xs="http://www.w3.org/2001/XMLSchema" xmlns:p="http://schemas.microsoft.com/office/2006/metadata/properties" xmlns:ns2="3b328b08-4345-4564-a42b-7bb49ac1c386" targetNamespace="http://schemas.microsoft.com/office/2006/metadata/properties" ma:root="true" ma:fieldsID="9616bb5df3cae4267f2403a99ad98839" ns2:_="">
    <xsd:import namespace="3b328b08-4345-4564-a42b-7bb49ac1c38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328b08-4345-4564-a42b-7bb49ac1c3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4EACF3-30F3-4A62-A2C5-33ED8A3DAEE3}">
  <ds:schemaRefs>
    <ds:schemaRef ds:uri="http://schemas.microsoft.com/sharepoint/v3/contenttype/forms"/>
  </ds:schemaRefs>
</ds:datastoreItem>
</file>

<file path=customXml/itemProps2.xml><?xml version="1.0" encoding="utf-8"?>
<ds:datastoreItem xmlns:ds="http://schemas.openxmlformats.org/officeDocument/2006/customXml" ds:itemID="{EDD0CE68-8978-4A0B-A166-658151423A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328b08-4345-4564-a42b-7bb49ac1c3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ap:Properties xmlns:vt="http://schemas.openxmlformats.org/officeDocument/2006/docPropsVTypes" xmlns:ap="http://schemas.openxmlformats.org/officeDocument/2006/extended-properties">
  <ap:Application>Microsoft Excel</ap:Application>
  <ap:ScaleCrop>false</ap:ScaleCrop>
  <ap:LinksUpToDate>false</ap:LinksUpToDate>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file>