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k-ryan\AppData\Roaming\OpenText\OTEdit\EC_vault\c46961576\"/>
    </mc:Choice>
  </mc:AlternateContent>
  <xr:revisionPtr revIDLastSave="0" documentId="13_ncr:1_{F0218690-C8B7-480D-82CE-CB8D4E6203C9}" xr6:coauthVersionLast="36" xr6:coauthVersionMax="36" xr10:uidLastSave="{00000000-0000-0000-0000-000000000000}"/>
  <bookViews>
    <workbookView xWindow="244" yWindow="155" windowWidth="19318" windowHeight="10678" xr2:uid="{00000000-000D-0000-FFFF-FFFF00000000}"/>
  </bookViews>
  <sheets>
    <sheet name="Sulawesi response" sheetId="1" r:id="rId1"/>
    <sheet name="Notes on calculations" sheetId="5" r:id="rId2"/>
    <sheet name="Guidance Notes" sheetId="4"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1" i="5" l="1"/>
  <c r="B12" i="5"/>
  <c r="B7" i="5"/>
  <c r="B44" i="5"/>
  <c r="B25" i="5"/>
  <c r="B17" i="5" l="1"/>
  <c r="B19" i="5"/>
  <c r="B18" i="5"/>
  <c r="B37" i="5"/>
  <c r="B20" i="5" l="1"/>
</calcChain>
</file>

<file path=xl/sharedStrings.xml><?xml version="1.0" encoding="utf-8"?>
<sst xmlns="http://schemas.openxmlformats.org/spreadsheetml/2006/main" count="437" uniqueCount="233">
  <si>
    <t>IMPACT</t>
  </si>
  <si>
    <t>Baseline</t>
  </si>
  <si>
    <t>Milestone 1</t>
  </si>
  <si>
    <t>Target (date)</t>
  </si>
  <si>
    <t>Planned</t>
  </si>
  <si>
    <t>Achieved</t>
  </si>
  <si>
    <t>Source</t>
  </si>
  <si>
    <t>OUTCOME</t>
  </si>
  <si>
    <t>Assumptions</t>
  </si>
  <si>
    <t>INPUTS (£)</t>
  </si>
  <si>
    <t>DFID (£)</t>
  </si>
  <si>
    <t>Govt (£)</t>
  </si>
  <si>
    <t>Other (£)</t>
  </si>
  <si>
    <t>DFID SHARE (%)</t>
  </si>
  <si>
    <t>INPUTS (HR)</t>
  </si>
  <si>
    <t>DFID (FTEs)</t>
  </si>
  <si>
    <t>OUTPUT 1</t>
  </si>
  <si>
    <t xml:space="preserve">Target (date) </t>
  </si>
  <si>
    <t>IMPACT WEIGHTING (%)</t>
  </si>
  <si>
    <t>OUTPUT 2</t>
  </si>
  <si>
    <t>Output Indicator 1.1</t>
  </si>
  <si>
    <t>Output Indicator 1.2</t>
  </si>
  <si>
    <t>Output Indicator 2.1</t>
  </si>
  <si>
    <t>Output Indicator 2.2</t>
  </si>
  <si>
    <t>Output Indicator 2.3</t>
  </si>
  <si>
    <t>Smart Guide</t>
  </si>
  <si>
    <t xml:space="preserve">Teams should use the guide below to complete the logframe template. </t>
  </si>
  <si>
    <t>PROJECT TITLE</t>
  </si>
  <si>
    <t>Please refer to the Smart Guide for advice on completing the various fields in the logframe.</t>
  </si>
  <si>
    <t>A meaningful, easily understood (plain English) Project Title.</t>
  </si>
  <si>
    <t xml:space="preserve">The outcome of your project identifies what will change, who will benefit and how it will contribute to reducing poverty, including contributions to the Millenium Development Goals (MDGs) or Climate Change. </t>
  </si>
  <si>
    <t>IMPACT WEIGHTING</t>
  </si>
  <si>
    <t xml:space="preserve">The impact weights of all the Outputs will total 100% and each are rounded to the nearest 5%. </t>
  </si>
  <si>
    <t>Promote a more considered approach to the choice of Outputs at project design stage; and</t>
  </si>
  <si>
    <t>Provide a clearer link to how Output performance relates to project Outcome performance.</t>
  </si>
  <si>
    <t>l</t>
  </si>
  <si>
    <t>Impact weightings for Outputs are intended to:</t>
  </si>
  <si>
    <t>Information should also be provided for the total number of Annual DFID Full-Time Equivalents (FTEs) allocated to this project, based on the time individual staff members will spend on the project. It is understood that this may change through the project cycle, and is intended as a management tool.</t>
  </si>
  <si>
    <t>INDICATORS</t>
  </si>
  <si>
    <t>OUTPUTS</t>
  </si>
  <si>
    <t>INPUTS</t>
  </si>
  <si>
    <t>BASELINE</t>
  </si>
  <si>
    <t>MILESTONES</t>
  </si>
  <si>
    <t>TARGET (DATE)</t>
  </si>
  <si>
    <t>SOURCE</t>
  </si>
  <si>
    <t>ASSUMPTIONS</t>
  </si>
  <si>
    <t>Best Practice suggests a maximum of three Indicators per Output.</t>
  </si>
  <si>
    <t>What makes a good indicator?</t>
  </si>
  <si>
    <r>
      <rPr>
        <b/>
        <sz val="10"/>
        <color rgb="FF000000"/>
        <rFont val="Arial"/>
        <family val="2"/>
      </rPr>
      <t>Specific</t>
    </r>
    <r>
      <rPr>
        <sz val="10"/>
        <color rgb="FF000000"/>
        <rFont val="Arial"/>
        <family val="2"/>
      </rPr>
      <t xml:space="preserve"> – what will be measured? And how?</t>
    </r>
  </si>
  <si>
    <r>
      <rPr>
        <b/>
        <sz val="10"/>
        <color rgb="FF000000"/>
        <rFont val="Arial"/>
        <family val="2"/>
      </rPr>
      <t xml:space="preserve">Measurable - </t>
    </r>
    <r>
      <rPr>
        <sz val="10"/>
        <color rgb="FF000000"/>
        <rFont val="Arial"/>
        <family val="2"/>
      </rPr>
      <t xml:space="preserve">data can be collected </t>
    </r>
  </si>
  <si>
    <t>Does not include any element of the target</t>
  </si>
  <si>
    <r>
      <rPr>
        <sz val="10"/>
        <color rgb="FF000000"/>
        <rFont val="Arial"/>
        <family val="2"/>
      </rPr>
      <t xml:space="preserve">Can be </t>
    </r>
    <r>
      <rPr>
        <b/>
        <sz val="10"/>
        <color rgb="FF000000"/>
        <rFont val="Arial"/>
        <family val="2"/>
      </rPr>
      <t>disaggregated</t>
    </r>
    <r>
      <rPr>
        <sz val="10"/>
        <color rgb="FF000000"/>
        <rFont val="Arial"/>
        <family val="2"/>
      </rPr>
      <t xml:space="preserve"> if relevant </t>
    </r>
  </si>
  <si>
    <r>
      <rPr>
        <sz val="10"/>
        <color rgb="FF000000"/>
        <rFont val="Arial"/>
        <family val="2"/>
      </rPr>
      <t xml:space="preserve">Good mix of </t>
    </r>
    <r>
      <rPr>
        <b/>
        <sz val="10"/>
        <color rgb="FF000000"/>
        <rFont val="Arial"/>
        <family val="2"/>
      </rPr>
      <t>qualitative</t>
    </r>
    <r>
      <rPr>
        <sz val="10"/>
        <color rgb="FF000000"/>
        <rFont val="Arial"/>
        <family val="2"/>
      </rPr>
      <t xml:space="preserve"> and </t>
    </r>
    <r>
      <rPr>
        <b/>
        <sz val="10"/>
        <color rgb="FF000000"/>
        <rFont val="Arial"/>
        <family val="2"/>
      </rPr>
      <t>quantitative</t>
    </r>
  </si>
  <si>
    <r>
      <rPr>
        <b/>
        <sz val="10"/>
        <color rgb="FF000000"/>
        <rFont val="Arial"/>
        <family val="2"/>
      </rPr>
      <t>Relevant</t>
    </r>
    <r>
      <rPr>
        <sz val="10"/>
        <color rgb="FF000000"/>
        <rFont val="Arial"/>
        <family val="2"/>
      </rPr>
      <t xml:space="preserve">  - to the results chain</t>
    </r>
  </si>
  <si>
    <r>
      <rPr>
        <b/>
        <sz val="10"/>
        <color rgb="FF000000"/>
        <rFont val="Arial"/>
        <family val="2"/>
      </rPr>
      <t>Useful</t>
    </r>
    <r>
      <rPr>
        <sz val="10"/>
        <color rgb="FF000000"/>
        <rFont val="Arial"/>
        <family val="2"/>
      </rPr>
      <t xml:space="preserve"> – for management decision making</t>
    </r>
  </si>
  <si>
    <t>Outputs are the specific, direct deliverables of your project.  These will provide the conditions necessary to achieve the Outcome. The logic of the chain from Output to Outcome therefore needs to be clear.</t>
  </si>
  <si>
    <t xml:space="preserve">Once you have defined your Outputs, assign a percentage for the contribution each is likely to make towards the achievement of the overall Outcome.   </t>
  </si>
  <si>
    <t xml:space="preserve">The basic principle is that “if you can measure it, you can manage it”. </t>
  </si>
  <si>
    <r>
      <rPr>
        <b/>
        <sz val="10"/>
        <rFont val="Arial"/>
        <family val="2"/>
      </rPr>
      <t>Top Tip</t>
    </r>
    <r>
      <rPr>
        <sz val="10"/>
        <rFont val="Arial"/>
        <family val="2"/>
      </rPr>
      <t xml:space="preserve"> – select indicators based on relevance to the Results Chain and the availability of data. </t>
    </r>
  </si>
  <si>
    <t>Long term goal to which the project will contribute towards achieving. When drafting the impact statement, consider how your project fits with other efforts from DFID and partners to achieve the impact, ie is your project nested within a broader undertaking?</t>
  </si>
  <si>
    <t>The input-level boxes show the amount of money provided by DFID and any partners (£) including, where relevant, the government’s own contribution. This only relates to monetary (not in kind) contributions. At Outcome level this is equal to the sum of Inputs for all Outputs.  The DFID share at Outcome Level is a simple, pro rata calculation of DFID’s contribution in monetary terms for all outputs.</t>
  </si>
  <si>
    <t>Clarification of inputs is a key part of results-chain thinking. Inputs are specified at the country-level in country operational plans and the project information contained in logframes should feed up into these.</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</si>
  <si>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</si>
  <si>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</si>
  <si>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</si>
  <si>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SRO. </t>
  </si>
  <si>
    <t>If you need to collect your own data - collect baseline data early – as soon as beneficiaries have been identified but before any results are expected.</t>
  </si>
  <si>
    <t xml:space="preserve">Use existing data where possible, but check reliability and seek assurances regarding the data quality eg use data from national statistical systems / MIS. </t>
  </si>
  <si>
    <t xml:space="preserve">The target is often the last year of the project (or month if its short term). </t>
  </si>
  <si>
    <t xml:space="preserve">Include targets dissaggregated by sex/geography/income etc where appropriate. </t>
  </si>
  <si>
    <t>Targets set the desired point, showing what is achievable within the timeframe available.</t>
  </si>
  <si>
    <r>
      <rPr>
        <b/>
        <sz val="10"/>
        <rFont val="Arial"/>
        <family val="2"/>
      </rPr>
      <t>Top Tip</t>
    </r>
    <r>
      <rPr>
        <sz val="10"/>
        <rFont val="Arial"/>
        <family val="2"/>
      </rPr>
      <t xml:space="preserve"> - A good Theory of Change will help you think about what is realistic and achievable as it will enable critical reflection of context, external influences &amp; assumptions.</t>
    </r>
  </si>
  <si>
    <t>Consider using government targets although if they are too ambitious then make a more realistic estimate.</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</si>
  <si>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</si>
  <si>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</si>
  <si>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</si>
  <si>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t>
  </si>
  <si>
    <t xml:space="preserve">Milestones are the desired trajectory from baseline to target, helping you to track progress and make changes to underperforming areas. </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</si>
  <si>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</si>
  <si>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</si>
  <si>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</si>
  <si>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</si>
  <si>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</si>
  <si>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r>
      <rPr>
        <b/>
        <sz val="10"/>
        <rFont val="Arial"/>
        <family val="2"/>
      </rPr>
      <t>Top Tip</t>
    </r>
    <r>
      <rPr>
        <sz val="10"/>
        <rFont val="Arial"/>
        <family val="2"/>
      </rPr>
      <t xml:space="preserve"> - Before using a data source, assess its quality and seek assurances from data providers where needed ie consider its validity, reliability and availability.</t>
    </r>
  </si>
  <si>
    <t xml:space="preserve">Define any assumptions which are linked to the realisation of your project's individual outputs, as well as those which are critical to the realisation of the outcome and impact: these will not all be the same. </t>
  </si>
  <si>
    <t xml:space="preserve">Some example indicators for a WASH project are shown below. </t>
  </si>
  <si>
    <t>VALUE FOR MONEY</t>
  </si>
  <si>
    <t xml:space="preserve">Ensure the outputs and outcome projected represent good value for the invested resources, at the beginning of the project, and through its life. </t>
  </si>
  <si>
    <t>VfM is achieved at different stages of the results chain.  Thus for each result we seek to achieve we should aim to have metrics for each of the following:</t>
  </si>
  <si>
    <t>DFID’s Approach to Value for Money (Smart Guide) provides further advice on ensuring VfM.</t>
  </si>
  <si>
    <t>Consider including VfM metrics in the logframe (or other documents such as the Delivery Plan) to allow VfM to be measured through the life of the project and to provide assurance at Annual Review.</t>
  </si>
  <si>
    <r>
      <rPr>
        <b/>
        <sz val="10"/>
        <color rgb="FF000000"/>
        <rFont val="Arial"/>
        <family val="2"/>
      </rPr>
      <t>Already defined -</t>
    </r>
    <r>
      <rPr>
        <sz val="10"/>
        <color rgb="FF000000"/>
        <rFont val="Arial"/>
        <family val="2"/>
      </rPr>
      <t xml:space="preserve"> if relevant include indicators which towards the DRF / OP / ICF KPIs / MDGs. </t>
    </r>
  </si>
  <si>
    <t>Progress against Output milestones and results achieved will be assessed and scored during Annual Reviews and the Project Completion Review.</t>
  </si>
  <si>
    <t xml:space="preserve">An assessment of whether your project achieved the Outcome will be included in the Project Completion Review (PCR). Ongoing monitoring of progress against outcome milestones should still take place as an assessment of whether you expect to achieve the Outcome by the end of the programme will be included in Annual Reviews. </t>
  </si>
  <si>
    <r>
      <t xml:space="preserve">Consider using </t>
    </r>
    <r>
      <rPr>
        <b/>
        <sz val="10"/>
        <rFont val="Arial"/>
        <family val="2"/>
      </rPr>
      <t>standard indicators</t>
    </r>
    <r>
      <rPr>
        <sz val="10"/>
        <rFont val="Arial"/>
        <family val="2"/>
      </rPr>
      <t xml:space="preserve"> / </t>
    </r>
    <r>
      <rPr>
        <b/>
        <sz val="10"/>
        <rFont val="Arial"/>
        <family val="2"/>
      </rPr>
      <t>best practice indicators / learning from other projects</t>
    </r>
  </si>
  <si>
    <r>
      <rPr>
        <b/>
        <sz val="10"/>
        <rFont val="Arial"/>
        <family val="2"/>
      </rPr>
      <t>Economy</t>
    </r>
    <r>
      <rPr>
        <sz val="10"/>
        <rFont val="Arial"/>
        <family val="2"/>
      </rPr>
      <t xml:space="preserve"> </t>
    </r>
    <r>
      <rPr>
        <i/>
        <sz val="10"/>
        <rFont val="Arial"/>
        <family val="2"/>
      </rPr>
      <t xml:space="preserve">- </t>
    </r>
    <r>
      <rPr>
        <sz val="10"/>
        <rFont val="Arial"/>
        <family val="2"/>
      </rPr>
      <t xml:space="preserve">Are we (or our agents) buying inputs of the appropriate quality at the right price? </t>
    </r>
  </si>
  <si>
    <r>
      <rPr>
        <b/>
        <sz val="10"/>
        <rFont val="Arial"/>
        <family val="2"/>
      </rPr>
      <t xml:space="preserve">Efficiency </t>
    </r>
    <r>
      <rPr>
        <sz val="10"/>
        <rFont val="Arial"/>
        <family val="2"/>
      </rPr>
      <t>- How well are we (or our agents) converting inputs into outputs? (‘</t>
    </r>
    <r>
      <rPr>
        <i/>
        <sz val="10"/>
        <rFont val="Arial"/>
        <family val="2"/>
      </rPr>
      <t>Spending well’</t>
    </r>
    <r>
      <rPr>
        <sz val="10"/>
        <rFont val="Arial"/>
        <family val="2"/>
      </rPr>
      <t>)</t>
    </r>
  </si>
  <si>
    <r>
      <rPr>
        <b/>
        <sz val="10"/>
        <rFont val="Arial"/>
        <family val="2"/>
      </rPr>
      <t>Effectiveness</t>
    </r>
    <r>
      <rPr>
        <sz val="10"/>
        <rFont val="Arial"/>
        <family val="2"/>
      </rPr>
      <t xml:space="preserve"> - How well are the outputs produced by an intervention having the intended effect? (‘</t>
    </r>
    <r>
      <rPr>
        <i/>
        <sz val="10"/>
        <rFont val="Arial"/>
        <family val="2"/>
      </rPr>
      <t>Spending wisely’</t>
    </r>
    <r>
      <rPr>
        <sz val="10"/>
        <rFont val="Arial"/>
        <family val="2"/>
      </rPr>
      <t>)</t>
    </r>
  </si>
  <si>
    <r>
      <rPr>
        <b/>
        <sz val="10"/>
        <rFont val="Arial"/>
        <family val="2"/>
      </rPr>
      <t>Cost-effectiveness</t>
    </r>
    <r>
      <rPr>
        <sz val="10"/>
        <rFont val="Arial"/>
        <family val="2"/>
      </rPr>
      <t xml:space="preserve"> - What is the intervention’s ultimate impact on poverty reduction, relative to the inputs that we or our agents invest in it?</t>
    </r>
  </si>
  <si>
    <t>Number of affected vulnerable people reached with DFID funded NFIs</t>
  </si>
  <si>
    <t>Bilateral NFI provision and UNICEF support</t>
  </si>
  <si>
    <t>UNICEF reporting</t>
  </si>
  <si>
    <t>Timely life-saving assistance (WASH support, child protection, GBV and cash) delivered to affected populations through partner programmes</t>
  </si>
  <si>
    <t>OUTPUT 3</t>
  </si>
  <si>
    <t>Output Indicator 3.1</t>
  </si>
  <si>
    <t>Output Indicator 3.2</t>
  </si>
  <si>
    <t>Output Indicator 3.3</t>
  </si>
  <si>
    <t>Number of organisations assisted with common logistics services and coordination</t>
  </si>
  <si>
    <t>Output Indicator 1.4</t>
  </si>
  <si>
    <t>1,728 (31 November 2018)</t>
  </si>
  <si>
    <t>288 (31 November 2018)</t>
  </si>
  <si>
    <t>Items of air-cargo handling equipment taken to Palu airport to assist with the response and handed over to PMI for ongoing use</t>
  </si>
  <si>
    <t>20 (31 December 2018)</t>
  </si>
  <si>
    <t>Weekly (31 December 2018)</t>
  </si>
  <si>
    <t>Number of coordination meetings held with partners and publication of sit reps, access constraint maps and other IM products</t>
  </si>
  <si>
    <t>Percentage of common service (storage and transport) requests addressed</t>
  </si>
  <si>
    <t>90% (31 December 2018)</t>
  </si>
  <si>
    <t>Output Indicator 3.4</t>
  </si>
  <si>
    <t>2,000m2 (31 December 2018)</t>
  </si>
  <si>
    <t>Output Indicator 2.4</t>
  </si>
  <si>
    <t>Output Indicator 2.5</t>
  </si>
  <si>
    <t>1,000 (31 November 2018)</t>
  </si>
  <si>
    <t>OUTCOME 1</t>
  </si>
  <si>
    <t>Outcome Indicator 1.1</t>
  </si>
  <si>
    <t>Outcome Indicator 1.2</t>
  </si>
  <si>
    <t>OUTCOME 2</t>
  </si>
  <si>
    <t>Outcome Indicator 2.1</t>
  </si>
  <si>
    <t>Outcome Indicator 2.2</t>
  </si>
  <si>
    <t>Communities, households and vulnerable people in affected areas have access to shelter and essential non-food items to meet basic needs, particularly WASH and protection</t>
  </si>
  <si>
    <t>Humanitarian system more effective, targeted and timely at delivering assistance and protection to vulnerable people</t>
  </si>
  <si>
    <t>2 (31 April 2019)</t>
  </si>
  <si>
    <t>Training of volunteers on WASH and for social workers on child protection</t>
  </si>
  <si>
    <t>1,060 (16 April 2019)</t>
  </si>
  <si>
    <t>UNICEF WASH 3</t>
  </si>
  <si>
    <t>UNICEF CP 1</t>
  </si>
  <si>
    <t>no. of volunteers trained in hygiene promotion</t>
  </si>
  <si>
    <t>no. of social workers trained on CPMS</t>
  </si>
  <si>
    <t>20,000 (16 April 2019)</t>
  </si>
  <si>
    <t>2,400 (16 April 2019)</t>
  </si>
  <si>
    <t>Number of emergency shelter kits distributed</t>
  </si>
  <si>
    <t>Number of solar lanterns distributed</t>
  </si>
  <si>
    <t>Outcome Indicator 2.3</t>
  </si>
  <si>
    <t>Effective technical expertise provided to UN agencies as requested with clear value-add</t>
  </si>
  <si>
    <t>Positive end mission reports (31 February 2019)</t>
  </si>
  <si>
    <t>Effective storage space is available across the affected areas</t>
  </si>
  <si>
    <t>Sufficient demand from the humanitarian community</t>
  </si>
  <si>
    <t>Suitable sites are identified in good time.
Sufficient demand from humanitarian community</t>
  </si>
  <si>
    <t>Effective common logistics services and support equipment provided to the humanitarian community as well as coordination, information management and technical expertise to ensure an efficient response</t>
  </si>
  <si>
    <t>Children provided with psycho-social support through community-based safe environments for women and children</t>
  </si>
  <si>
    <t>Number of children aged 0-6 years receiving cash-based assistance</t>
  </si>
  <si>
    <t>Cash assistance programme is able to go ahead despite limitations of context.
Appropriate vulnerable families with children aged 0-6 identified</t>
  </si>
  <si>
    <t>Training of frontline workers on GBV and PSEA</t>
  </si>
  <si>
    <t>Number of organisations assisted with common logistics services, equipment and coordination</t>
  </si>
  <si>
    <t>Number of standby partners funded</t>
  </si>
  <si>
    <t>High quality candidates are available for immediate deployment.
Demand from UN agencies</t>
  </si>
  <si>
    <t>Chosen partners have sufficient capacity to distribute UK NFIs</t>
  </si>
  <si>
    <t>8 (31 November 2018)</t>
  </si>
  <si>
    <t>Items do not get damaged during use and are still useful to hand over to PMI</t>
  </si>
  <si>
    <t>Outcome 1:</t>
  </si>
  <si>
    <t>Calculations</t>
  </si>
  <si>
    <t>Outcome 2:</t>
  </si>
  <si>
    <t>Shelter Kits (1728 x family of 4)</t>
  </si>
  <si>
    <t>Solar lanterns (1000 x family of 4)</t>
  </si>
  <si>
    <t>Hygeine kits (288 x family of 4)</t>
  </si>
  <si>
    <t>11,312 (31 November 2018)</t>
  </si>
  <si>
    <t>Indicator 1.1</t>
  </si>
  <si>
    <t>Indicator 1.2</t>
  </si>
  <si>
    <t>Number of affected people reached with WASH assistance, protection assistance and cash support through DFID funded bilateral interventions</t>
  </si>
  <si>
    <t>The volunteers and frontline workers trained (output indicator 2.2 and 2.3) are the ones who are ensuring these people are reached with assistance so aren't included in these figures</t>
  </si>
  <si>
    <t>Output indicator 2.1</t>
  </si>
  <si>
    <t>Output indicator 2.4</t>
  </si>
  <si>
    <t>Output indicator 2.5</t>
  </si>
  <si>
    <t>TOTAL</t>
  </si>
  <si>
    <t xml:space="preserve"> </t>
  </si>
  <si>
    <t>Indicator 2.2</t>
  </si>
  <si>
    <t>Demand from humanitarian community</t>
  </si>
  <si>
    <t>Demand from UN agencies and suitable candidates</t>
  </si>
  <si>
    <t>Number of assessments and audits completed by UNICEF and GBV for benefit of humanitarian community</t>
  </si>
  <si>
    <t>6 (16 April 2019)</t>
  </si>
  <si>
    <t>Assessment for child protection and mental health</t>
  </si>
  <si>
    <t>Sectoral participatory safety audits (WASH, Education, health)</t>
  </si>
  <si>
    <t>Feasibility assessment for CBA</t>
  </si>
  <si>
    <t>M&amp;E of CBA</t>
  </si>
  <si>
    <t>UNICEF CBA 2</t>
  </si>
  <si>
    <t>UNICEF CBA 1</t>
  </si>
  <si>
    <t>UNICEF GBV 2</t>
  </si>
  <si>
    <t>Link to partner logframe</t>
  </si>
  <si>
    <t>Assessment and audits are shared widely to ensure benefit</t>
  </si>
  <si>
    <t>Impact:</t>
  </si>
  <si>
    <t>Output 2:</t>
  </si>
  <si>
    <t>Outcome indicator 1.1</t>
  </si>
  <si>
    <t>Outcome indicator 1.2</t>
  </si>
  <si>
    <t>Total number of people reached with humanitarian assistance</t>
  </si>
  <si>
    <t>Output indicator 3.1</t>
  </si>
  <si>
    <t>Estimate of humanitarian partners making use of ACHE equipment before handover to PMI</t>
  </si>
  <si>
    <t>72 (31 December 2018)</t>
  </si>
  <si>
    <t>NFI reach estimations</t>
  </si>
  <si>
    <t>WFP reporting</t>
  </si>
  <si>
    <t>SBP reporting</t>
  </si>
  <si>
    <t>Number of child and women friendly spaces linked to GBV and PSEA referral system</t>
  </si>
  <si>
    <t>25 (16 April 2019)</t>
  </si>
  <si>
    <t>Bilateral air-cargo handling equipment (ACHE) donation and WFP support</t>
  </si>
  <si>
    <t>Number of organisations making use of DFID provided ACHE at Palu airport before handover to PMI</t>
  </si>
  <si>
    <t>50 (31 December 2018)</t>
  </si>
  <si>
    <t>Outcome Indicator 2.4</t>
  </si>
  <si>
    <t>Indicator 2.4</t>
  </si>
  <si>
    <t>Outcome indicator 2.2</t>
  </si>
  <si>
    <t>Estimations from deployed staff</t>
  </si>
  <si>
    <t>NFI light-touch monitoring</t>
  </si>
  <si>
    <t>NOTES ON CALCULATIONS</t>
  </si>
  <si>
    <t>Impact Indicator 1.1</t>
  </si>
  <si>
    <t>Impact Indicator 1.2</t>
  </si>
  <si>
    <t>Output Indicator 1.3</t>
  </si>
  <si>
    <t>Output Indicator 2.6</t>
  </si>
  <si>
    <t>Output Indicator 3.5</t>
  </si>
  <si>
    <t>Output indicator 3.5</t>
  </si>
  <si>
    <t xml:space="preserve">The humanitarian response saves lives, prevents or alleviats suffering and preserves dignity in an effective and efficient manner. </t>
  </si>
  <si>
    <t>Based on a calculation that one shelter kit / solar lantern / hygiene kit will be useful for one family with an average size of 4 people</t>
  </si>
  <si>
    <t>Adequate numbers of volunteers are recruited</t>
  </si>
  <si>
    <r>
      <t xml:space="preserve">Adequate numbers of volunteers are recruited
</t>
    </r>
    <r>
      <rPr>
        <i/>
        <sz val="9"/>
        <rFont val="Arial"/>
        <family val="2"/>
      </rPr>
      <t>(NOTE: 1,000 of these are same people trained on WASH)</t>
    </r>
  </si>
  <si>
    <t>Adequate attendance at women and child friendly spaces</t>
  </si>
  <si>
    <t>Adequate attendance and willingness from humanitarian community</t>
  </si>
  <si>
    <t xml:space="preserve">Humanitarian Response to the 2018 Earthquake and Tsunami in Sulawesi, Indonesia (300741) </t>
  </si>
  <si>
    <t>Total number of humanitarian organisations assisted to ensure a more effective response</t>
  </si>
  <si>
    <t>Essential non-food items (emergency shelter kits, solar lanterns and hygiene kits) distributed to affected populations by PMI and World Vision and provision of air-cargo handling equipment to support efficient delivery of lifesaving assistance</t>
  </si>
  <si>
    <t>Number of hygiene kits distributed</t>
  </si>
  <si>
    <t>UNICEF successful set up the PSEA complaint mechanism with link to GBV referral system that they have committed to</t>
  </si>
  <si>
    <t>Number of people practicing safe hygiene practices</t>
  </si>
  <si>
    <t>30,000 (16 April 2019)</t>
  </si>
  <si>
    <t>Behaviour changes as a result of UNICEF hygeine promotion activities, MHM messaging in schools and distribution of hygeine kits</t>
  </si>
  <si>
    <t>52,400 (16 April 2019)</t>
  </si>
  <si>
    <t>63,712 (16 April 2019)</t>
  </si>
  <si>
    <t>40 (31 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</si>
</sst>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2" x14ac:knownFonts="1">
    <font>
      <sz val="10"/>
      <name val="Arial"/>
    </font>
    <font>
      <b/>
      <sz val="9"/>
      <name val="Arial"/>
      <family val="2"/>
    </font>
    <font>
      <sz val="9"/>
      <name val="Arial"/>
      <family val="2"/>
    </font>
    <font>
      <b/>
      <sz val="12"/>
      <name val="Arial"/>
      <family val="2"/>
    </font>
    <font>
      <sz val="10"/>
      <name val="Arial"/>
      <family val="2"/>
    </font>
    <font>
      <b/>
      <sz val="10"/>
      <name val="Arial"/>
      <family val="2"/>
    </font>
    <font>
      <sz val="11"/>
      <name val="Arial"/>
      <family val="2"/>
    </font>
    <font>
      <u/>
      <sz val="10"/>
      <color theme="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u/>
      <sz val="9.5"/>
      <color rgb="FF000000"/>
      <name val="Arial"/>
      <family val="2"/>
    </font>
    <font>
      <b/>
      <sz val="10"/>
      <color rgb="FF000000"/>
      <name val="Arial"/>
      <family val="2"/>
    </font>
    <font>
      <sz val="10"/>
      <color rgb="FF000000"/>
      <name val="Arial"/>
      <family val="2"/>
    </font>
    <font>
      <b/>
      <sz val="9.5"/>
      <color rgb="FF000000"/>
      <name val="Arial"/>
      <family val="2"/>
    </font>
    <font>
      <i/>
      <sz val="10"/>
      <name val="Arial"/>
      <family val="2"/>
    </font>
    <font>
      <b/>
      <u/>
      <sz val="10"/>
      <name val="Arial"/>
      <family val="2"/>
    </font>
    <font>
      <b/>
      <i/>
      <u/>
      <sz val="10"/>
      <name val="Arial"/>
      <family val="2"/>
    </font>
    <font>
      <i/>
      <sz val="9"/>
      <name val="Arial"/>
      <family val="2"/>
    </font>
    <font>
      <sz val="10"/>
      <name val="Arial"/>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rgb="FFD9D9D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ck">
        <color rgb="FFFFFFFF"/>
      </right>
      <top/>
      <bottom/>
      <diagonal/>
    </border>
  </borders>
  <cellStyleXfs count="5">
    <xf numFmtId="0" fontId="0" fillId="0" borderId="0"/>
    <xf numFmtId="0" fontId="7" fillId="0" borderId="0" applyNumberFormat="0" applyFill="0" applyBorder="0" applyAlignment="0" applyProtection="0"/>
    <xf numFmtId="0" fontId="4" fillId="0" borderId="0"/>
    <xf numFmtId="43" fontId="21" fillId="0" borderId="0" applyFont="0" applyFill="0" applyBorder="0" applyAlignment="0" applyProtection="0"/>
    <xf numFmtId="9" fontId="21" fillId="0" borderId="0" applyFont="0" applyFill="0" applyBorder="0" applyAlignment="0" applyProtection="0"/>
  </cellStyleXfs>
  <cellXfs count="140">
    <xf numFmtId="0" fontId="0" fillId="0" borderId="0" xfId="0"/>
    <xf numFmtId="0" fontId="1" fillId="2" borderId="1" xfId="0" applyFont="1" applyFill="1" applyBorder="1" applyAlignment="1">
      <alignment vertical="top" wrapText="1"/>
    </xf>
    <xf numFmtId="0" fontId="1" fillId="3" borderId="2"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vertical="top" wrapText="1"/>
    </xf>
    <xf numFmtId="0" fontId="1" fillId="0" borderId="1" xfId="0" applyFont="1" applyBorder="1" applyAlignment="1">
      <alignment horizontal="center" vertical="top" wrapText="1"/>
    </xf>
    <xf numFmtId="0" fontId="2" fillId="0" borderId="3" xfId="0" applyFont="1" applyBorder="1" applyAlignment="1">
      <alignment vertical="top" wrapText="1"/>
    </xf>
    <xf numFmtId="0" fontId="1" fillId="0" borderId="2" xfId="0" applyFont="1" applyBorder="1" applyAlignment="1">
      <alignment horizontal="center"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1" fillId="0" borderId="0" xfId="0" applyFont="1" applyFill="1" applyBorder="1" applyAlignment="1">
      <alignment vertical="top" wrapText="1"/>
    </xf>
    <xf numFmtId="0" fontId="1" fillId="3" borderId="1" xfId="0" applyFont="1" applyFill="1" applyBorder="1" applyAlignment="1">
      <alignment vertical="top" wrapText="1"/>
    </xf>
    <xf numFmtId="0" fontId="1" fillId="2" borderId="9" xfId="0" applyFont="1" applyFill="1" applyBorder="1" applyAlignment="1">
      <alignment vertical="top" wrapText="1"/>
    </xf>
    <xf numFmtId="0" fontId="1" fillId="4" borderId="9" xfId="0" applyFont="1" applyFill="1" applyBorder="1" applyAlignment="1">
      <alignment vertical="top" wrapText="1"/>
    </xf>
    <xf numFmtId="0" fontId="1" fillId="7" borderId="9" xfId="0" applyFont="1" applyFill="1" applyBorder="1" applyAlignment="1">
      <alignment vertical="top" wrapText="1"/>
    </xf>
    <xf numFmtId="0" fontId="1" fillId="6" borderId="3" xfId="0" applyFont="1" applyFill="1" applyBorder="1" applyAlignment="1">
      <alignment vertical="top" wrapText="1"/>
    </xf>
    <xf numFmtId="0" fontId="1" fillId="6" borderId="9" xfId="0" applyFont="1" applyFill="1" applyBorder="1" applyAlignment="1">
      <alignment vertical="top" wrapText="1"/>
    </xf>
    <xf numFmtId="0" fontId="1" fillId="0" borderId="3" xfId="0" applyFont="1" applyBorder="1" applyAlignment="1">
      <alignment vertical="top" wrapText="1"/>
    </xf>
    <xf numFmtId="0" fontId="1" fillId="6" borderId="1" xfId="0" applyFont="1" applyFill="1" applyBorder="1" applyAlignment="1">
      <alignment vertical="top" wrapText="1"/>
    </xf>
    <xf numFmtId="0" fontId="1" fillId="0" borderId="10" xfId="0" applyFont="1" applyBorder="1" applyAlignment="1">
      <alignment vertical="top" wrapText="1"/>
    </xf>
    <xf numFmtId="0" fontId="1" fillId="0" borderId="9" xfId="0" applyFont="1" applyFill="1" applyBorder="1" applyAlignment="1">
      <alignment vertical="top" wrapText="1"/>
    </xf>
    <xf numFmtId="0" fontId="1" fillId="0" borderId="11" xfId="0" applyFont="1" applyBorder="1" applyAlignment="1">
      <alignment horizontal="center" vertical="top" wrapText="1"/>
    </xf>
    <xf numFmtId="0" fontId="2" fillId="6" borderId="10" xfId="0" applyFont="1" applyFill="1" applyBorder="1" applyAlignment="1">
      <alignment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2" fillId="0" borderId="12" xfId="0" applyFont="1" applyBorder="1" applyAlignment="1">
      <alignment vertical="top" wrapText="1"/>
    </xf>
    <xf numFmtId="0" fontId="2" fillId="0" borderId="1" xfId="0" applyFont="1" applyFill="1" applyBorder="1" applyAlignment="1">
      <alignment vertical="top" wrapText="1"/>
    </xf>
    <xf numFmtId="0" fontId="6" fillId="0" borderId="0" xfId="0" applyFont="1" applyAlignment="1">
      <alignment vertical="center"/>
    </xf>
    <xf numFmtId="0" fontId="5" fillId="0" borderId="0" xfId="0" applyFont="1" applyAlignment="1">
      <alignment vertical="center"/>
    </xf>
    <xf numFmtId="0" fontId="7" fillId="0" borderId="0" xfId="1" applyAlignment="1">
      <alignment vertical="center"/>
    </xf>
    <xf numFmtId="0" fontId="0" fillId="0" borderId="0" xfId="0" applyAlignment="1">
      <alignment wrapText="1"/>
    </xf>
    <xf numFmtId="0" fontId="9" fillId="10" borderId="0" xfId="2" applyFont="1" applyFill="1" applyBorder="1" applyAlignment="1">
      <alignment horizontal="left" vertical="center" wrapText="1"/>
    </xf>
    <xf numFmtId="0" fontId="4" fillId="0" borderId="0" xfId="2" applyAlignment="1"/>
    <xf numFmtId="0" fontId="4" fillId="10" borderId="0" xfId="2" applyFont="1" applyFill="1" applyBorder="1" applyAlignment="1">
      <alignment horizontal="left" vertical="center" wrapText="1"/>
    </xf>
    <xf numFmtId="0" fontId="8" fillId="0" borderId="0" xfId="2" applyFont="1" applyAlignment="1">
      <alignment horizontal="left"/>
    </xf>
    <xf numFmtId="0" fontId="4" fillId="0" borderId="0" xfId="2" applyFont="1" applyAlignment="1">
      <alignment horizontal="left" vertical="center"/>
    </xf>
    <xf numFmtId="0" fontId="4" fillId="10" borderId="0" xfId="2" applyFont="1" applyFill="1" applyBorder="1" applyAlignment="1">
      <alignment horizontal="center" vertical="center" wrapText="1"/>
    </xf>
    <xf numFmtId="0" fontId="11" fillId="10" borderId="0" xfId="2" applyFont="1" applyFill="1" applyBorder="1" applyAlignment="1">
      <alignment horizontal="right" vertical="center" wrapText="1"/>
    </xf>
    <xf numFmtId="0" fontId="15" fillId="10" borderId="0" xfId="2" applyFont="1" applyFill="1" applyBorder="1" applyAlignment="1">
      <alignment horizontal="left" vertical="center" wrapText="1"/>
    </xf>
    <xf numFmtId="0" fontId="2" fillId="0" borderId="15" xfId="0" applyFont="1" applyBorder="1" applyAlignment="1">
      <alignment vertical="top" wrapText="1"/>
    </xf>
    <xf numFmtId="0" fontId="1" fillId="3" borderId="2" xfId="0" applyFont="1" applyFill="1" applyBorder="1" applyAlignment="1">
      <alignment vertical="top" wrapText="1"/>
    </xf>
    <xf numFmtId="0" fontId="2" fillId="0" borderId="15" xfId="0" applyFont="1" applyBorder="1" applyAlignment="1">
      <alignment vertical="top" wrapText="1"/>
    </xf>
    <xf numFmtId="0" fontId="2" fillId="0" borderId="10" xfId="0" applyFont="1" applyBorder="1" applyAlignment="1">
      <alignment vertical="top" wrapText="1"/>
    </xf>
    <xf numFmtId="0" fontId="19" fillId="0" borderId="0" xfId="0" applyFont="1"/>
    <xf numFmtId="0" fontId="1" fillId="3" borderId="5" xfId="0" applyFont="1" applyFill="1" applyBorder="1" applyAlignment="1">
      <alignment vertical="top" wrapText="1"/>
    </xf>
    <xf numFmtId="3" fontId="0" fillId="0" borderId="0" xfId="0" applyNumberFormat="1"/>
    <xf numFmtId="0" fontId="2" fillId="0" borderId="8" xfId="0" applyFont="1" applyFill="1" applyBorder="1" applyAlignment="1">
      <alignment vertical="top" wrapText="1"/>
    </xf>
    <xf numFmtId="0" fontId="1" fillId="4" borderId="10" xfId="0" applyFont="1" applyFill="1" applyBorder="1" applyAlignment="1">
      <alignment vertical="top" wrapText="1"/>
    </xf>
    <xf numFmtId="0" fontId="1" fillId="7" borderId="12" xfId="0" applyFont="1" applyFill="1" applyBorder="1" applyAlignment="1">
      <alignment vertical="top" wrapText="1"/>
    </xf>
    <xf numFmtId="3" fontId="2" fillId="0" borderId="3" xfId="0" applyNumberFormat="1" applyFont="1" applyBorder="1" applyAlignment="1">
      <alignment vertical="top" wrapText="1"/>
    </xf>
    <xf numFmtId="0" fontId="0" fillId="0" borderId="0" xfId="0" applyFill="1"/>
    <xf numFmtId="0" fontId="4" fillId="0" borderId="0" xfId="0" applyFont="1" applyAlignment="1">
      <alignment wrapText="1"/>
    </xf>
    <xf numFmtId="9" fontId="2" fillId="0" borderId="3" xfId="0" applyNumberFormat="1" applyFont="1" applyBorder="1" applyAlignment="1">
      <alignment vertical="top" wrapText="1"/>
    </xf>
    <xf numFmtId="0" fontId="2" fillId="0" borderId="12" xfId="0" applyFont="1" applyBorder="1" applyAlignment="1">
      <alignment horizontal="right" vertical="top" wrapText="1"/>
    </xf>
    <xf numFmtId="3" fontId="1" fillId="0" borderId="3" xfId="0" applyNumberFormat="1" applyFont="1" applyBorder="1" applyAlignment="1">
      <alignment vertical="top" wrapText="1"/>
    </xf>
    <xf numFmtId="164" fontId="1" fillId="0" borderId="3" xfId="3" applyNumberFormat="1" applyFont="1" applyBorder="1" applyAlignment="1">
      <alignment vertical="top" wrapText="1"/>
    </xf>
    <xf numFmtId="164" fontId="0" fillId="0" borderId="0" xfId="0" applyNumberFormat="1"/>
    <xf numFmtId="9" fontId="0" fillId="0" borderId="0" xfId="4" applyFont="1"/>
    <xf numFmtId="0" fontId="2" fillId="0" borderId="3" xfId="0" applyFont="1" applyFill="1" applyBorder="1" applyAlignment="1">
      <alignment vertical="top" wrapText="1"/>
    </xf>
    <xf numFmtId="0" fontId="5" fillId="12" borderId="1" xfId="0" applyFont="1" applyFill="1" applyBorder="1" applyAlignment="1">
      <alignment wrapText="1"/>
    </xf>
    <xf numFmtId="0" fontId="5" fillId="12" borderId="1" xfId="0" applyFont="1" applyFill="1" applyBorder="1"/>
    <xf numFmtId="0" fontId="5" fillId="13" borderId="1" xfId="0" applyFont="1" applyFill="1" applyBorder="1"/>
    <xf numFmtId="0" fontId="0" fillId="0" borderId="4" xfId="0" applyBorder="1"/>
    <xf numFmtId="0" fontId="0" fillId="0" borderId="5" xfId="0" applyBorder="1"/>
    <xf numFmtId="0" fontId="0" fillId="0" borderId="2" xfId="0" applyBorder="1"/>
    <xf numFmtId="0" fontId="4" fillId="0" borderId="4" xfId="0" applyFont="1" applyBorder="1" applyAlignment="1">
      <alignment wrapText="1"/>
    </xf>
    <xf numFmtId="0" fontId="4" fillId="0" borderId="5" xfId="0" applyFont="1" applyBorder="1" applyAlignment="1">
      <alignment wrapText="1"/>
    </xf>
    <xf numFmtId="0" fontId="4" fillId="0" borderId="2" xfId="0" applyFont="1" applyBorder="1" applyAlignment="1">
      <alignment wrapText="1"/>
    </xf>
    <xf numFmtId="164" fontId="0" fillId="0" borderId="4" xfId="3" applyNumberFormat="1" applyFont="1" applyBorder="1"/>
    <xf numFmtId="164" fontId="0" fillId="0" borderId="5" xfId="3" applyNumberFormat="1" applyFont="1" applyBorder="1"/>
    <xf numFmtId="164" fontId="0" fillId="0" borderId="2" xfId="3" applyNumberFormat="1" applyFont="1" applyBorder="1"/>
    <xf numFmtId="164" fontId="5" fillId="0" borderId="0" xfId="3" applyNumberFormat="1" applyFont="1" applyFill="1" applyBorder="1"/>
    <xf numFmtId="164" fontId="5" fillId="13" borderId="4" xfId="3" applyNumberFormat="1" applyFont="1" applyFill="1" applyBorder="1"/>
    <xf numFmtId="0" fontId="4" fillId="0" borderId="1" xfId="0" applyFont="1" applyBorder="1" applyAlignment="1">
      <alignment wrapText="1"/>
    </xf>
    <xf numFmtId="164" fontId="4" fillId="0" borderId="4" xfId="3" applyNumberFormat="1" applyFont="1" applyFill="1" applyBorder="1"/>
    <xf numFmtId="164" fontId="4" fillId="0" borderId="5" xfId="3" applyNumberFormat="1" applyFont="1" applyFill="1" applyBorder="1"/>
    <xf numFmtId="164" fontId="4" fillId="0" borderId="2" xfId="3" applyNumberFormat="1" applyFont="1" applyFill="1" applyBorder="1"/>
    <xf numFmtId="0" fontId="4" fillId="0" borderId="0" xfId="0" applyFont="1"/>
    <xf numFmtId="0" fontId="2" fillId="0" borderId="10" xfId="0" applyFont="1" applyFill="1" applyBorder="1" applyAlignment="1">
      <alignment vertical="top" wrapText="1"/>
    </xf>
    <xf numFmtId="0" fontId="0" fillId="11" borderId="0" xfId="0" applyFill="1"/>
    <xf numFmtId="3" fontId="5" fillId="13" borderId="1" xfId="0" applyNumberFormat="1" applyFont="1" applyFill="1" applyBorder="1"/>
    <xf numFmtId="3" fontId="0" fillId="0" borderId="4" xfId="0" applyNumberFormat="1" applyBorder="1"/>
    <xf numFmtId="3" fontId="0" fillId="0" borderId="2" xfId="0" applyNumberFormat="1" applyBorder="1"/>
    <xf numFmtId="0" fontId="0" fillId="0" borderId="4" xfId="0" applyBorder="1" applyAlignment="1">
      <alignment wrapText="1"/>
    </xf>
    <xf numFmtId="0" fontId="0" fillId="0" borderId="2" xfId="0" applyBorder="1" applyAlignment="1">
      <alignment wrapText="1"/>
    </xf>
    <xf numFmtId="0" fontId="4" fillId="0" borderId="0" xfId="0" applyFont="1" applyBorder="1" applyAlignment="1">
      <alignment wrapText="1"/>
    </xf>
    <xf numFmtId="0" fontId="5" fillId="0" borderId="0" xfId="0" applyFont="1" applyFill="1" applyBorder="1"/>
    <xf numFmtId="0" fontId="4" fillId="0" borderId="1" xfId="0" applyFont="1" applyFill="1" applyBorder="1" applyAlignment="1">
      <alignment wrapText="1"/>
    </xf>
    <xf numFmtId="0" fontId="18" fillId="0" borderId="0" xfId="0" applyFont="1" applyAlignment="1">
      <alignment vertical="center" wrapText="1"/>
    </xf>
    <xf numFmtId="164" fontId="5" fillId="13" borderId="1" xfId="3" applyNumberFormat="1" applyFont="1" applyFill="1" applyBorder="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2" xfId="0" applyFont="1" applyFill="1" applyBorder="1" applyAlignment="1">
      <alignment horizontal="left" vertical="center" wrapText="1"/>
    </xf>
    <xf numFmtId="0" fontId="1" fillId="4" borderId="8" xfId="0" applyFont="1" applyFill="1" applyBorder="1" applyAlignment="1">
      <alignment horizontal="center" vertical="top" wrapText="1"/>
    </xf>
    <xf numFmtId="0" fontId="1" fillId="4" borderId="15" xfId="0" applyFont="1" applyFill="1" applyBorder="1" applyAlignment="1">
      <alignment horizontal="center" vertical="top" wrapText="1"/>
    </xf>
    <xf numFmtId="0" fontId="2" fillId="0" borderId="8" xfId="0" applyFont="1" applyBorder="1" applyAlignment="1">
      <alignment vertical="top" wrapText="1"/>
    </xf>
    <xf numFmtId="0" fontId="2" fillId="0" borderId="15" xfId="0" applyFont="1" applyBorder="1" applyAlignment="1">
      <alignment vertical="top" wrapText="1"/>
    </xf>
    <xf numFmtId="0" fontId="2" fillId="0" borderId="8" xfId="0" applyFont="1" applyBorder="1" applyAlignment="1">
      <alignment horizontal="left" vertical="top" wrapText="1"/>
    </xf>
    <xf numFmtId="0" fontId="2" fillId="0" borderId="15" xfId="0" applyFont="1" applyBorder="1" applyAlignment="1">
      <alignment horizontal="left" vertical="top" wrapText="1"/>
    </xf>
    <xf numFmtId="0" fontId="2" fillId="0" borderId="9" xfId="0" applyFont="1" applyBorder="1" applyAlignment="1">
      <alignment horizontal="left" vertical="top" wrapText="1"/>
    </xf>
    <xf numFmtId="9" fontId="2" fillId="5" borderId="4" xfId="0" applyNumberFormat="1" applyFont="1" applyFill="1" applyBorder="1" applyAlignment="1">
      <alignment horizontal="left" vertical="center" wrapText="1"/>
    </xf>
    <xf numFmtId="0" fontId="1" fillId="3" borderId="4" xfId="0" applyFont="1" applyFill="1" applyBorder="1" applyAlignment="1">
      <alignment vertical="top" wrapText="1"/>
    </xf>
    <xf numFmtId="0" fontId="1" fillId="3" borderId="2" xfId="0" applyFont="1" applyFill="1" applyBorder="1" applyAlignment="1">
      <alignment vertical="top" wrapText="1"/>
    </xf>
    <xf numFmtId="0" fontId="1" fillId="6" borderId="8" xfId="0" applyFont="1" applyFill="1" applyBorder="1" applyAlignment="1">
      <alignment vertical="top" wrapText="1"/>
    </xf>
    <xf numFmtId="0" fontId="1" fillId="6" borderId="9" xfId="0" applyFont="1" applyFill="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8" borderId="13" xfId="0" applyFont="1" applyFill="1" applyBorder="1" applyAlignment="1">
      <alignment vertical="top" wrapText="1"/>
    </xf>
    <xf numFmtId="0" fontId="1" fillId="8" borderId="14" xfId="0" applyFont="1" applyFill="1" applyBorder="1" applyAlignment="1">
      <alignment vertical="top" wrapText="1"/>
    </xf>
    <xf numFmtId="0" fontId="1" fillId="8" borderId="12" xfId="0" applyFont="1" applyFill="1" applyBorder="1" applyAlignment="1">
      <alignment vertical="top" wrapText="1"/>
    </xf>
    <xf numFmtId="0" fontId="1" fillId="8" borderId="7" xfId="0" applyFont="1" applyFill="1" applyBorder="1" applyAlignment="1">
      <alignment vertical="top" wrapText="1"/>
    </xf>
    <xf numFmtId="0" fontId="1" fillId="8" borderId="10" xfId="0" applyFont="1" applyFill="1" applyBorder="1" applyAlignment="1">
      <alignment vertical="top" wrapText="1"/>
    </xf>
    <xf numFmtId="0" fontId="1" fillId="8" borderId="3" xfId="0" applyFont="1" applyFill="1" applyBorder="1" applyAlignment="1">
      <alignment vertical="top" wrapText="1"/>
    </xf>
    <xf numFmtId="0" fontId="1" fillId="4" borderId="9" xfId="0" applyFont="1" applyFill="1" applyBorder="1" applyAlignment="1">
      <alignment horizontal="center" vertical="top" wrapText="1"/>
    </xf>
    <xf numFmtId="0" fontId="2" fillId="0" borderId="5" xfId="0" applyFont="1" applyBorder="1" applyAlignment="1">
      <alignment vertical="top" wrapText="1"/>
    </xf>
    <xf numFmtId="0" fontId="0" fillId="0" borderId="5" xfId="0" applyBorder="1" applyAlignment="1">
      <alignment vertical="top" wrapText="1"/>
    </xf>
    <xf numFmtId="0" fontId="1" fillId="0" borderId="15" xfId="0" applyFont="1" applyBorder="1" applyAlignment="1">
      <alignment vertical="top" wrapText="1"/>
    </xf>
    <xf numFmtId="0" fontId="1" fillId="8" borderId="4" xfId="0" applyFont="1" applyFill="1" applyBorder="1" applyAlignment="1">
      <alignment vertical="top" wrapText="1"/>
    </xf>
    <xf numFmtId="0" fontId="1" fillId="8" borderId="5" xfId="0" applyFont="1" applyFill="1" applyBorder="1" applyAlignment="1">
      <alignment vertical="top" wrapText="1"/>
    </xf>
    <xf numFmtId="0" fontId="2" fillId="0" borderId="9" xfId="0" applyFont="1" applyBorder="1" applyAlignment="1">
      <alignment vertical="top" wrapText="1"/>
    </xf>
    <xf numFmtId="0" fontId="1" fillId="8" borderId="2" xfId="0" applyFont="1" applyFill="1" applyBorder="1" applyAlignment="1">
      <alignment vertical="top" wrapText="1"/>
    </xf>
    <xf numFmtId="0" fontId="1" fillId="4" borderId="13" xfId="0" applyFont="1" applyFill="1" applyBorder="1" applyAlignment="1">
      <alignment horizontal="center" vertical="top" wrapText="1"/>
    </xf>
    <xf numFmtId="0" fontId="1" fillId="4" borderId="14" xfId="0" applyFont="1" applyFill="1" applyBorder="1" applyAlignment="1">
      <alignment horizontal="center" vertical="top" wrapText="1"/>
    </xf>
    <xf numFmtId="0" fontId="1" fillId="4" borderId="12" xfId="0" applyFont="1" applyFill="1" applyBorder="1" applyAlignment="1">
      <alignment horizontal="center" vertical="top" wrapText="1"/>
    </xf>
    <xf numFmtId="0" fontId="1" fillId="6" borderId="3" xfId="0" applyFont="1" applyFill="1" applyBorder="1" applyAlignment="1">
      <alignment vertical="top" wrapText="1"/>
    </xf>
    <xf numFmtId="0" fontId="1" fillId="6" borderId="7" xfId="0" applyFont="1" applyFill="1" applyBorder="1" applyAlignment="1">
      <alignment vertical="top" wrapText="1"/>
    </xf>
    <xf numFmtId="0" fontId="4" fillId="11" borderId="8" xfId="0" applyFont="1" applyFill="1" applyBorder="1" applyAlignment="1">
      <alignment horizontal="center" wrapText="1"/>
    </xf>
    <xf numFmtId="0" fontId="4" fillId="11" borderId="9" xfId="0" applyFont="1" applyFill="1" applyBorder="1" applyAlignment="1">
      <alignment horizontal="center" wrapText="1"/>
    </xf>
    <xf numFmtId="0" fontId="0" fillId="11" borderId="8" xfId="0" applyFill="1" applyBorder="1" applyAlignment="1">
      <alignment horizontal="center" wrapText="1"/>
    </xf>
    <xf numFmtId="0" fontId="0" fillId="11" borderId="9" xfId="0" applyFill="1" applyBorder="1" applyAlignment="1">
      <alignment horizontal="center" wrapText="1"/>
    </xf>
    <xf numFmtId="0" fontId="3" fillId="9" borderId="0" xfId="2" applyFont="1" applyFill="1" applyBorder="1" applyAlignment="1">
      <alignment horizontal="left" vertical="center" wrapText="1"/>
    </xf>
    <xf numFmtId="0" fontId="15" fillId="10" borderId="0" xfId="2" applyFont="1" applyFill="1" applyBorder="1" applyAlignment="1">
      <alignment horizontal="left" vertical="center" wrapText="1"/>
    </xf>
    <xf numFmtId="0" fontId="4" fillId="10" borderId="0" xfId="2" applyFont="1" applyFill="1" applyBorder="1" applyAlignment="1">
      <alignment horizontal="left" vertical="center" wrapText="1"/>
    </xf>
    <xf numFmtId="0" fontId="4" fillId="10" borderId="16" xfId="2" applyFont="1" applyFill="1" applyBorder="1" applyAlignment="1">
      <alignment horizontal="left" vertical="center" wrapText="1"/>
    </xf>
    <xf numFmtId="0" fontId="10" fillId="10" borderId="0" xfId="2" applyFont="1" applyFill="1" applyBorder="1" applyAlignment="1">
      <alignment horizontal="left" vertical="center" wrapText="1"/>
    </xf>
  </cellXfs>
  <cellStyles count="5">
    <cellStyle name="Comma" xfId="3" builtinId="3"/>
    <cellStyle name="Hyperlink" xfId="1" builtinId="8"/>
    <cellStyle name="Normal" xfId="0" builtinId="0"/>
    <cellStyle name="Normal 2" xfId="2" xr:uid="{00000000-0005-0000-0000-000002000000}"/>
    <cellStyle name="Percent" xfId="4" builtinId="5"/>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IMPACT: </a:t>
          </a:r>
        </a:p>
        <a:p>
          <a:r>
            <a:rPr lang="en-GB" sz="1200" dirty="0">
              <a:solidFill>
                <a:sysClr val="windowText" lastClr="000000"/>
              </a:solidFill>
              <a:latin typeface="Arial" panose="020B0604020202020204" pitchFamily="34" charset="0"/>
              <a:cs typeface="Arial" panose="020B0604020202020204" pitchFamily="34" charset="0"/>
            </a:rPr>
            <a:t>Improved well being and rural health</a:t>
          </a: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Under 5 mortality rate</a:t>
          </a: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OUTCOME: </a:t>
          </a:r>
        </a:p>
        <a:p>
          <a:r>
            <a:rPr lang="en-GB" sz="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provided with clean water</a:t>
          </a: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with access to adequate sanitation</a:t>
          </a: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OUTPUT: </a:t>
          </a:r>
        </a:p>
        <a:p>
          <a:r>
            <a:rPr lang="en-GB" sz="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water points constructed</a:t>
          </a: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small piped systems functioning</a:t>
          </a: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a:latin typeface="Arial" panose="020B0604020202020204" pitchFamily="34" charset="0"/>
              <a:cs typeface="Arial" panose="020B0604020202020204" pitchFamily="34" charset="0"/>
            </a:rPr>
            <a:t>% of rural population with access to improved water supply within 500m. </a:t>
          </a: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Quality of water used per capita per day</a:t>
          </a: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 of rural population with access to adequate sanitation</a:t>
          </a: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improved latrines constructed</a:t>
          </a: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pt>
    <dgm:pt modelId="{AC9F2300-AC52-4157-B623-B9479987992A}" type="pres">
      <dgm:prSet presAssocID="{569F17DA-CA8C-4FD7-8B2F-1ED58E63FFA2}" presName="linNode" presStyleCnt="0"/>
      <dgm:spPr/>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pt>
    <dgm:pt modelId="{968973AE-C1C9-4E9B-A37F-F1D3C5714ADA}" type="pres">
      <dgm:prSet presAssocID="{569F17DA-CA8C-4FD7-8B2F-1ED58E63FFA2}" presName="descendantText" presStyleLbl="alignAccFollowNode1" presStyleIdx="0" presStyleCnt="3" custScaleX="110198" custScaleY="38356" custLinFactNeighborX="-3078" custLinFactNeighborY="-2854">
        <dgm:presLayoutVars>
          <dgm:bulletEnabled val="1"/>
        </dgm:presLayoutVars>
      </dgm:prSet>
      <dgm:spPr/>
    </dgm:pt>
    <dgm:pt modelId="{B63DC15B-1D67-4E4E-A2E8-0B963BC1643E}" type="pres">
      <dgm:prSet presAssocID="{62D8478E-35EB-4A79-9310-E0B6B09BF78C}" presName="sp" presStyleCnt="0"/>
      <dgm:spPr/>
    </dgm:pt>
    <dgm:pt modelId="{918C9A57-B3C2-4853-9781-E6A2A73FF8C1}" type="pres">
      <dgm:prSet presAssocID="{B3B73794-E2CD-43CF-AFDB-3957E5FB4344}" presName="linNode" presStyleCnt="0"/>
      <dgm:spPr/>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pt>
    <dgm:pt modelId="{2ABD437F-E589-4CC6-A379-5E1FAD3B697B}" type="pres">
      <dgm:prSet presAssocID="{9D05F524-3E41-4C73-850D-859784CCF7FA}" presName="sp" presStyleCnt="0"/>
      <dgm:spPr/>
    </dgm:pt>
    <dgm:pt modelId="{E851F6FE-83B6-4E1F-B557-29EF209DEC53}" type="pres">
      <dgm:prSet presAssocID="{B004615C-1E14-4E29-A164-141A7D98330B}" presName="linNode" presStyleCnt="0"/>
      <dgm:spPr/>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pt>
    <dgm:pt modelId="{B4EC6253-D93E-4DF2-82AC-8AAC9DDF4AD0}" type="pres">
      <dgm:prSet presAssocID="{B004615C-1E14-4E29-A164-141A7D98330B}" presName="descendantText" presStyleLbl="alignAccFollowNode1" presStyleIdx="2" presStyleCnt="3">
        <dgm:presLayoutVars>
          <dgm:bulletEnabled val="1"/>
        </dgm:presLayoutVars>
      </dgm:prSet>
      <dgm:spPr/>
    </dgm:pt>
  </dgm:ptLst>
  <dgm:cxnLst>
    <dgm:cxn modelId="{66B54F02-8D3B-4DDC-B835-24C88574E083}" type="presOf" srcId="{5B5D86DB-3EC9-450D-8819-22F0FF452124}" destId="{FA1ED5D2-0B6B-436E-857F-E55FC3DEA782}" srcOrd="0" destOrd="0" presId="urn:microsoft.com/office/officeart/2005/8/layout/vList5"/>
    <dgm:cxn modelId="{CD7B2606-693D-4265-8CC7-182AF3F545B1}" type="presOf" srcId="{B3B73794-E2CD-43CF-AFDB-3957E5FB4344}" destId="{62DFBC7E-F30C-4C73-8E7F-9CE9940D62C0}" srcOrd="0" destOrd="0" presId="urn:microsoft.com/office/officeart/2005/8/layout/vList5"/>
    <dgm:cxn modelId="{E2025B08-203D-4F96-A003-CED7AD43103B}" type="presOf" srcId="{D6C4C4FB-9328-45F0-B0BA-3ACEB1B90A7D}" destId="{FFAFAE02-AC8A-4F02-B13E-E94DA9661EC7}" srcOrd="0" destOrd="2" presId="urn:microsoft.com/office/officeart/2005/8/layout/vList5"/>
    <dgm:cxn modelId="{9A666512-AD0F-4E22-9725-8EF937A7B73E}" srcId="{5B5D86DB-3EC9-450D-8819-22F0FF452124}" destId="{569F17DA-CA8C-4FD7-8B2F-1ED58E63FFA2}" srcOrd="0" destOrd="0" parTransId="{23AB2EF9-1F22-4609-94B7-592CF7630B4C}" sibTransId="{62D8478E-35EB-4A79-9310-E0B6B09BF78C}"/>
    <dgm:cxn modelId="{AAFD4C1D-0689-4CF6-8979-5B16D4ADA79A}" srcId="{5B5D86DB-3EC9-450D-8819-22F0FF452124}" destId="{B3B73794-E2CD-43CF-AFDB-3957E5FB4344}" srcOrd="1" destOrd="0" parTransId="{5D7F968D-7275-483C-AFAE-FE30656093CF}" sibTransId="{9D05F524-3E41-4C73-850D-859784CCF7FA}"/>
    <dgm:cxn modelId="{F3BFC431-5D5F-4570-A0C8-58050B4A917D}" srcId="{B004615C-1E14-4E29-A164-141A7D98330B}" destId="{5B1247E6-C87F-4B2B-86FA-D72FC790F462}" srcOrd="2" destOrd="0" parTransId="{43595410-C02E-48AE-9597-3E89EB6848BF}" sibTransId="{CD6041E5-46BF-4ECB-92C1-91FE8E6E681F}"/>
    <dgm:cxn modelId="{AE94293F-E4A7-49E2-BB42-3543276A5BAF}" srcId="{569F17DA-CA8C-4FD7-8B2F-1ED58E63FFA2}" destId="{97186621-4032-4446-A253-84CB2C053BD1}" srcOrd="0" destOrd="0" parTransId="{F8494ED9-6D19-4D88-9A9B-4288DDFB07EB}" sibTransId="{10CCF0D6-307E-4139-A79A-CC38D69BE790}"/>
    <dgm:cxn modelId="{39379546-AD74-4B87-9AD7-F0259D4A3059}" srcId="{B3B73794-E2CD-43CF-AFDB-3957E5FB4344}" destId="{D6C4C4FB-9328-45F0-B0BA-3ACEB1B90A7D}" srcOrd="2" destOrd="0" parTransId="{734AA377-3C90-4D8E-82A9-9705CE69084C}" sibTransId="{1C803A0C-6BE8-417C-96A2-791CB7A2C4B5}"/>
    <dgm:cxn modelId="{DCDF316D-7FC1-41DC-A78C-5E61F60BE2EE}" type="presOf" srcId="{835EF782-1062-48C0-8D1E-56E2769B91B5}" destId="{968973AE-C1C9-4E9B-A37F-F1D3C5714ADA}" srcOrd="0" destOrd="1" presId="urn:microsoft.com/office/officeart/2005/8/layout/vList5"/>
    <dgm:cxn modelId="{0DF79258-67FC-4DCE-9E6D-802E20CB3AA0}" srcId="{569F17DA-CA8C-4FD7-8B2F-1ED58E63FFA2}" destId="{835EF782-1062-48C0-8D1E-56E2769B91B5}" srcOrd="1" destOrd="0" parTransId="{5B0D0A6A-4957-4792-85FC-8AC16C325541}" sibTransId="{10D74D03-4846-485B-8826-B4751E3D141D}"/>
    <dgm:cxn modelId="{1777427E-1573-4F61-ACDB-BCF097989814}" type="presOf" srcId="{8168DCC1-4E5D-4B86-B998-8686C159D55E}" destId="{FFAFAE02-AC8A-4F02-B13E-E94DA9661EC7}" srcOrd="0" destOrd="0" presId="urn:microsoft.com/office/officeart/2005/8/layout/vList5"/>
    <dgm:cxn modelId="{47C11380-361F-4FC5-89DA-39F08FC20D8B}" type="presOf" srcId="{31D6B1EE-E741-4E8B-B1A0-3C0D42C682B2}" destId="{B4EC6253-D93E-4DF2-82AC-8AAC9DDF4AD0}" srcOrd="0" destOrd="0" presId="urn:microsoft.com/office/officeart/2005/8/layout/vList5"/>
    <dgm:cxn modelId="{D0ED6C80-E329-4A44-BCBE-CB15EE59B732}" type="presOf" srcId="{15DED5DA-DE0A-466D-B7C4-32765EC2745F}" destId="{FFAFAE02-AC8A-4F02-B13E-E94DA9661EC7}" srcOrd="0" destOrd="3" presId="urn:microsoft.com/office/officeart/2005/8/layout/vList5"/>
    <dgm:cxn modelId="{D05D219D-1391-4820-9EE9-1286BAFB20E7}" type="presOf" srcId="{5B1247E6-C87F-4B2B-86FA-D72FC790F462}" destId="{B4EC6253-D93E-4DF2-82AC-8AAC9DDF4AD0}" srcOrd="0" destOrd="2" presId="urn:microsoft.com/office/officeart/2005/8/layout/vList5"/>
    <dgm:cxn modelId="{08B0EAA0-6AA3-4538-B563-4B8471F2D86A}" type="presOf" srcId="{B004615C-1E14-4E29-A164-141A7D98330B}" destId="{39A80AFA-BF50-4A5D-BCCD-9387E4DEA36A}" srcOrd="0" destOrd="0" presId="urn:microsoft.com/office/officeart/2005/8/layout/vList5"/>
    <dgm:cxn modelId="{9E2E90A7-ECE5-426A-ABE4-C9A9155D210A}" type="presOf" srcId="{569F17DA-CA8C-4FD7-8B2F-1ED58E63FFA2}" destId="{D9358AAB-2C9F-4E49-A488-52DE7BF636A0}" srcOrd="0" destOrd="0" presId="urn:microsoft.com/office/officeart/2005/8/layout/vList5"/>
    <dgm:cxn modelId="{F3D3BDAD-54E9-42B0-AB2A-AD786580F259}" srcId="{5B5D86DB-3EC9-450D-8819-22F0FF452124}" destId="{B004615C-1E14-4E29-A164-141A7D98330B}" srcOrd="2" destOrd="0" parTransId="{72BFCA7C-AE78-4671-86D9-B5E7EF712E50}" sibTransId="{DFF0AF1B-EF2F-4F99-8167-D2B534F990FE}"/>
    <dgm:cxn modelId="{0A1F56B2-3B1E-493D-BEA8-2CD523605B44}" type="presOf" srcId="{E42C2306-1C52-4071-9E6D-4BE0287C8EE7}" destId="{B4EC6253-D93E-4DF2-82AC-8AAC9DDF4AD0}" srcOrd="0" destOrd="1" presId="urn:microsoft.com/office/officeart/2005/8/layout/vList5"/>
    <dgm:cxn modelId="{4EA192BB-5EE5-4899-92B6-71BA3FD523AB}" srcId="{B3B73794-E2CD-43CF-AFDB-3957E5FB4344}" destId="{15DED5DA-DE0A-466D-B7C4-32765EC2745F}" srcOrd="3" destOrd="0" parTransId="{0B1DD4BB-E994-4F06-8581-5E6470486AD4}" sibTransId="{5A275F1F-B7B0-4249-9360-893E4489B799}"/>
    <dgm:cxn modelId="{1D0BEDD2-4A37-4EF1-BDA3-0ECA9E16CD49}" type="presOf" srcId="{90036ACC-866B-40B7-8578-CEB084CCABD4}" destId="{FFAFAE02-AC8A-4F02-B13E-E94DA9661EC7}" srcOrd="0" destOrd="1" presId="urn:microsoft.com/office/officeart/2005/8/layout/vList5"/>
    <dgm:cxn modelId="{41743FD3-E0D2-41E0-B184-E5433DB87616}" type="presOf" srcId="{97186621-4032-4446-A253-84CB2C053BD1}" destId="{968973AE-C1C9-4E9B-A37F-F1D3C5714ADA}"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AC9CB0E4-7FFA-4231-B4E5-8D67CF2D1FE1}" srcId="{B3B73794-E2CD-43CF-AFDB-3957E5FB4344}" destId="{8168DCC1-4E5D-4B86-B998-8686C159D55E}" srcOrd="0" destOrd="0" parTransId="{37F8CD10-D3B2-421D-99AC-80EC05004B12}" sibTransId="{FABAFA95-D0CB-4154-B1AC-56427CA6CABC}"/>
    <dgm:cxn modelId="{D35DA7EB-B537-4B16-9624-E3CBA7A2CDB4}" srcId="{B3B73794-E2CD-43CF-AFDB-3957E5FB4344}" destId="{90036ACC-866B-40B7-8578-CEB084CCABD4}" srcOrd="1" destOrd="0" parTransId="{C7E8FD42-DFFE-4719-B89E-3201EDEBACFD}" sibTransId="{33C04AEC-A86A-4EC0-BA84-EF63C82FA441}"/>
    <dgm:cxn modelId="{C1ADAEF0-E133-46BB-8132-E95F413DB377}" srcId="{B004615C-1E14-4E29-A164-141A7D98330B}" destId="{31D6B1EE-E741-4E8B-B1A0-3C0D42C682B2}" srcOrd="0" destOrd="0" parTransId="{49FD7EE6-DB05-471A-8635-4E0EE0AADAA7}" sibTransId="{3270322F-3CA4-4271-96AD-507D5D773374}"/>
    <dgm:cxn modelId="{964490B0-4251-46D2-8582-51AE4E63BA16}" type="presParOf" srcId="{FA1ED5D2-0B6B-436E-857F-E55FC3DEA782}" destId="{AC9F2300-AC52-4157-B623-B9479987992A}" srcOrd="0" destOrd="0" presId="urn:microsoft.com/office/officeart/2005/8/layout/vList5"/>
    <dgm:cxn modelId="{FC1E5A99-3FC9-4C17-8D84-901FD31B7ABD}" type="presParOf" srcId="{AC9F2300-AC52-4157-B623-B9479987992A}" destId="{D9358AAB-2C9F-4E49-A488-52DE7BF636A0}" srcOrd="0" destOrd="0" presId="urn:microsoft.com/office/officeart/2005/8/layout/vList5"/>
    <dgm:cxn modelId="{26F0F3AC-0588-40B9-BC55-7C6DADD7277A}" type="presParOf" srcId="{AC9F2300-AC52-4157-B623-B9479987992A}" destId="{968973AE-C1C9-4E9B-A37F-F1D3C5714ADA}" srcOrd="1" destOrd="0" presId="urn:microsoft.com/office/officeart/2005/8/layout/vList5"/>
    <dgm:cxn modelId="{D9CE3CB5-B63C-47CF-BFF5-406D59CEBF6D}" type="presParOf" srcId="{FA1ED5D2-0B6B-436E-857F-E55FC3DEA782}" destId="{B63DC15B-1D67-4E4E-A2E8-0B963BC1643E}" srcOrd="1" destOrd="0" presId="urn:microsoft.com/office/officeart/2005/8/layout/vList5"/>
    <dgm:cxn modelId="{DC1E992E-E1D1-40FE-994D-0D6BDC948402}" type="presParOf" srcId="{FA1ED5D2-0B6B-436E-857F-E55FC3DEA782}" destId="{918C9A57-B3C2-4853-9781-E6A2A73FF8C1}" srcOrd="2" destOrd="0" presId="urn:microsoft.com/office/officeart/2005/8/layout/vList5"/>
    <dgm:cxn modelId="{2BFADC36-1D79-4CC7-8E0D-80A7692D8D56}" type="presParOf" srcId="{918C9A57-B3C2-4853-9781-E6A2A73FF8C1}" destId="{62DFBC7E-F30C-4C73-8E7F-9CE9940D62C0}" srcOrd="0" destOrd="0" presId="urn:microsoft.com/office/officeart/2005/8/layout/vList5"/>
    <dgm:cxn modelId="{CD4D2CB2-E9C7-46A0-99B5-77A876F4DBAD}" type="presParOf" srcId="{918C9A57-B3C2-4853-9781-E6A2A73FF8C1}" destId="{FFAFAE02-AC8A-4F02-B13E-E94DA9661EC7}" srcOrd="1" destOrd="0" presId="urn:microsoft.com/office/officeart/2005/8/layout/vList5"/>
    <dgm:cxn modelId="{6B34FB83-4CFD-416B-AA25-587C43D7CC7A}" type="presParOf" srcId="{FA1ED5D2-0B6B-436E-857F-E55FC3DEA782}" destId="{2ABD437F-E589-4CC6-A379-5E1FAD3B697B}" srcOrd="3" destOrd="0" presId="urn:microsoft.com/office/officeart/2005/8/layout/vList5"/>
    <dgm:cxn modelId="{D8157300-70E6-4F2C-9A02-587DE18CD660}" type="presParOf" srcId="{FA1ED5D2-0B6B-436E-857F-E55FC3DEA782}" destId="{E851F6FE-83B6-4E1F-B557-29EF209DEC53}" srcOrd="4" destOrd="0" presId="urn:microsoft.com/office/officeart/2005/8/layout/vList5"/>
    <dgm:cxn modelId="{1041B2E3-70ED-4566-9110-4695AED6C26D}" type="presParOf" srcId="{E851F6FE-83B6-4E1F-B557-29EF209DEC53}" destId="{39A80AFA-BF50-4A5D-BCCD-9387E4DEA36A}" srcOrd="0" destOrd="0" presId="urn:microsoft.com/office/officeart/2005/8/layout/vList5"/>
    <dgm:cxn modelId="{36845D1C-6F6B-4CDA-A9ED-CEE0DE2C36EC}"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68973AE-C1C9-4E9B-A37F-F1D3C5714ADA}">
      <dsp:nvSpPr>
        <dsp:cNvPr id="0" name=""/>
        <dsp:cNvSpPr/>
      </dsp:nvSpPr>
      <dsp:spPr>
        <a:xfrm rot="5400000">
          <a:off x="4681288" y="-2077792"/>
          <a:ext cx="638762" cy="4794347"/>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Under 5 mortality rate</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Quality of water used per capita per day</a:t>
          </a:r>
        </a:p>
      </dsp:txBody>
      <dsp:txXfrm rot="-5400000">
        <a:off x="2603496" y="31182"/>
        <a:ext cx="4763165" cy="576398"/>
      </dsp:txXfrm>
    </dsp:sp>
    <dsp:sp modelId="{D9358AAB-2C9F-4E49-A488-52DE7BF636A0}">
      <dsp:nvSpPr>
        <dsp:cNvPr id="0" name=""/>
        <dsp:cNvSpPr/>
      </dsp:nvSpPr>
      <dsp:spPr>
        <a:xfrm>
          <a:off x="26421" y="22950"/>
          <a:ext cx="2678808" cy="674737"/>
        </a:xfrm>
        <a:prstGeom prst="roundRect">
          <a:avLst/>
        </a:prstGeom>
        <a:solidFill>
          <a:schemeClr val="bg1">
            <a:lumMod val="65000"/>
            <a:alpha val="9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IMPACT: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Improved well being and rural health</a:t>
          </a:r>
        </a:p>
      </dsp:txBody>
      <dsp:txXfrm>
        <a:off x="59359" y="55888"/>
        <a:ext cx="2612932" cy="608861"/>
      </dsp:txXfrm>
    </dsp:sp>
    <dsp:sp modelId="{FFAFAE02-AC8A-4F02-B13E-E94DA9661EC7}">
      <dsp:nvSpPr>
        <dsp:cNvPr id="0" name=""/>
        <dsp:cNvSpPr/>
      </dsp:nvSpPr>
      <dsp:spPr>
        <a:xfrm rot="5400000">
          <a:off x="4394351" y="-786704"/>
          <a:ext cx="1417979" cy="4738534"/>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b="0" kern="1200" dirty="0">
              <a:latin typeface="Arial" panose="020B0604020202020204" pitchFamily="34" charset="0"/>
              <a:cs typeface="Arial" panose="020B0604020202020204" pitchFamily="34" charset="0"/>
            </a:rPr>
            <a:t>% of rural population with access to improved water supply within 500m. </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provided with clean water</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 of rural population with access to adequate sanitation</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with access to adequate sanitation</a:t>
          </a:r>
        </a:p>
      </dsp:txBody>
      <dsp:txXfrm rot="-5400000">
        <a:off x="2734074" y="942793"/>
        <a:ext cx="4669314" cy="1279539"/>
      </dsp:txXfrm>
    </dsp:sp>
    <dsp:sp modelId="{62DFBC7E-F30C-4C73-8E7F-9CE9940D62C0}">
      <dsp:nvSpPr>
        <dsp:cNvPr id="0" name=""/>
        <dsp:cNvSpPr/>
      </dsp:nvSpPr>
      <dsp:spPr>
        <a:xfrm>
          <a:off x="0" y="779852"/>
          <a:ext cx="2734060" cy="1605419"/>
        </a:xfrm>
        <a:prstGeom prst="roundRect">
          <a:avLst/>
        </a:prstGeom>
        <a:solidFill>
          <a:schemeClr val="bg1">
            <a:lumMod val="65000"/>
            <a:alpha val="7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OUTCOME: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sp:txBody>
      <dsp:txXfrm>
        <a:off x="78370" y="858222"/>
        <a:ext cx="2577320" cy="1448679"/>
      </dsp:txXfrm>
    </dsp:sp>
    <dsp:sp modelId="{B4EC6253-D93E-4DF2-82AC-8AAC9DDF4AD0}">
      <dsp:nvSpPr>
        <dsp:cNvPr id="0" name=""/>
        <dsp:cNvSpPr/>
      </dsp:nvSpPr>
      <dsp:spPr>
        <a:xfrm rot="5400000">
          <a:off x="4317079" y="998642"/>
          <a:ext cx="1665351" cy="4654418"/>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water points constructed</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small piped systems functioning</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improved latrines constructed</a:t>
          </a:r>
        </a:p>
      </dsp:txBody>
      <dsp:txXfrm rot="-5400000">
        <a:off x="2822546" y="2574471"/>
        <a:ext cx="4573122" cy="1502759"/>
      </dsp:txXfrm>
    </dsp:sp>
    <dsp:sp modelId="{39A80AFA-BF50-4A5D-BCCD-9387E4DEA36A}">
      <dsp:nvSpPr>
        <dsp:cNvPr id="0" name=""/>
        <dsp:cNvSpPr/>
      </dsp:nvSpPr>
      <dsp:spPr>
        <a:xfrm>
          <a:off x="13" y="2489356"/>
          <a:ext cx="2822532" cy="1672990"/>
        </a:xfrm>
        <a:prstGeom prst="roundRect">
          <a:avLst/>
        </a:prstGeom>
        <a:solidFill>
          <a:schemeClr val="bg1">
            <a:lumMod val="65000"/>
            <a:alpha val="5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OUTPUT: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sp:txBody>
      <dsp:txXfrm>
        <a:off x="81682" y="2571025"/>
        <a:ext cx="2659194" cy="1509652"/>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95250</xdr:rowOff>
    </xdr:from>
    <xdr:to>
      <xdr:col>3</xdr:col>
      <xdr:colOff>0</xdr:colOff>
      <xdr:row>73</xdr:row>
      <xdr:rowOff>52388</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51"/>
  <sheetViews>
    <sheetView tabSelected="1" topLeftCell="A129" zoomScale="90" zoomScaleNormal="90" workbookViewId="0">
      <selection activeCell="F122" sqref="F122"/>
    </sheetView>
  </sheetViews>
  <sheetFormatPr defaultRowHeight="12.75" x14ac:dyDescent="0.25"/>
  <cols>
    <col min="1" max="1" width="46.19921875" customWidth="1"/>
    <col min="2" max="2" width="42.59765625" customWidth="1"/>
    <col min="3" max="5" width="20.69921875" customWidth="1"/>
    <col min="6" max="6" width="21.3984375" customWidth="1"/>
    <col min="7" max="7" width="30.69921875" customWidth="1"/>
    <col min="8" max="8" width="9.296875" customWidth="1"/>
  </cols>
  <sheetData>
    <row r="1" spans="1:7" ht="13.85" x14ac:dyDescent="0.25">
      <c r="A1" s="30" t="s">
        <v>28</v>
      </c>
      <c r="B1" s="29"/>
      <c r="C1" s="29"/>
      <c r="D1" s="29"/>
      <c r="E1" s="29"/>
    </row>
    <row r="2" spans="1:7" ht="13.85" x14ac:dyDescent="0.25">
      <c r="A2" s="31" t="s">
        <v>25</v>
      </c>
      <c r="B2" s="29"/>
      <c r="C2" s="29"/>
      <c r="D2" s="29"/>
      <c r="E2" s="29"/>
    </row>
    <row r="3" spans="1:7" ht="13.3" thickBot="1" x14ac:dyDescent="0.3"/>
    <row r="4" spans="1:7" ht="13.3" thickBot="1" x14ac:dyDescent="0.3">
      <c r="A4" s="1" t="s">
        <v>27</v>
      </c>
      <c r="B4" s="110" t="s">
        <v>222</v>
      </c>
      <c r="C4" s="121"/>
      <c r="D4" s="121"/>
      <c r="E4" s="121"/>
      <c r="F4" s="121"/>
      <c r="G4" s="111"/>
    </row>
    <row r="5" spans="1:7" ht="13.3" thickBot="1" x14ac:dyDescent="0.3">
      <c r="A5" s="46" t="s">
        <v>0</v>
      </c>
      <c r="B5" s="3" t="s">
        <v>210</v>
      </c>
      <c r="C5" s="3"/>
      <c r="D5" s="4" t="s">
        <v>1</v>
      </c>
      <c r="E5" s="4" t="s">
        <v>2</v>
      </c>
      <c r="F5" s="4" t="s">
        <v>3</v>
      </c>
      <c r="G5" s="122"/>
    </row>
    <row r="6" spans="1:7" ht="13.3" thickBot="1" x14ac:dyDescent="0.3">
      <c r="A6" s="95" t="s">
        <v>216</v>
      </c>
      <c r="B6" s="95" t="s">
        <v>192</v>
      </c>
      <c r="C6" s="5" t="s">
        <v>4</v>
      </c>
      <c r="D6" s="6">
        <v>0</v>
      </c>
      <c r="E6" s="6"/>
      <c r="F6" s="60" t="s">
        <v>231</v>
      </c>
      <c r="G6" s="123"/>
    </row>
    <row r="7" spans="1:7" ht="13.3" thickBot="1" x14ac:dyDescent="0.3">
      <c r="A7" s="96"/>
      <c r="B7" s="96"/>
      <c r="C7" s="7" t="s">
        <v>5</v>
      </c>
      <c r="D7" s="8"/>
      <c r="E7" s="28"/>
      <c r="F7" s="28"/>
      <c r="G7" s="123"/>
    </row>
    <row r="8" spans="1:7" ht="13.3" thickBot="1" x14ac:dyDescent="0.3">
      <c r="A8" s="96"/>
      <c r="B8" s="96"/>
      <c r="C8" s="10"/>
      <c r="D8" s="98" t="s">
        <v>6</v>
      </c>
      <c r="E8" s="99"/>
      <c r="F8" s="118"/>
      <c r="G8" s="123"/>
    </row>
    <row r="9" spans="1:7" ht="13.3" thickBot="1" x14ac:dyDescent="0.3">
      <c r="A9" s="96"/>
      <c r="B9" s="97"/>
      <c r="C9" s="11"/>
      <c r="D9" s="100" t="s">
        <v>100</v>
      </c>
      <c r="E9" s="101"/>
      <c r="F9" s="124"/>
      <c r="G9" s="123"/>
    </row>
    <row r="10" spans="1:7" ht="13.3" thickBot="1" x14ac:dyDescent="0.3">
      <c r="A10" s="96"/>
      <c r="B10" s="3" t="s">
        <v>211</v>
      </c>
      <c r="C10" s="3"/>
      <c r="D10" s="4" t="s">
        <v>1</v>
      </c>
      <c r="E10" s="4" t="s">
        <v>2</v>
      </c>
      <c r="F10" s="4" t="s">
        <v>3</v>
      </c>
      <c r="G10" s="122"/>
    </row>
    <row r="11" spans="1:7" ht="13.3" thickBot="1" x14ac:dyDescent="0.3">
      <c r="A11" s="96"/>
      <c r="B11" s="95" t="s">
        <v>223</v>
      </c>
      <c r="C11" s="5" t="s">
        <v>4</v>
      </c>
      <c r="D11" s="6">
        <v>0</v>
      </c>
      <c r="E11" s="6"/>
      <c r="F11" s="60" t="s">
        <v>195</v>
      </c>
      <c r="G11" s="123"/>
    </row>
    <row r="12" spans="1:7" ht="13.3" thickBot="1" x14ac:dyDescent="0.3">
      <c r="A12" s="96"/>
      <c r="B12" s="96"/>
      <c r="C12" s="7" t="s">
        <v>5</v>
      </c>
      <c r="D12" s="8"/>
      <c r="E12" s="28"/>
      <c r="F12" s="28"/>
      <c r="G12" s="123"/>
    </row>
    <row r="13" spans="1:7" ht="13.3" thickBot="1" x14ac:dyDescent="0.3">
      <c r="A13" s="96"/>
      <c r="B13" s="96"/>
      <c r="C13" s="10"/>
      <c r="D13" s="98" t="s">
        <v>6</v>
      </c>
      <c r="E13" s="99"/>
      <c r="F13" s="118"/>
      <c r="G13" s="123"/>
    </row>
    <row r="14" spans="1:7" ht="13.3" thickBot="1" x14ac:dyDescent="0.3">
      <c r="A14" s="97"/>
      <c r="B14" s="97"/>
      <c r="C14" s="11"/>
      <c r="D14" s="100" t="s">
        <v>201</v>
      </c>
      <c r="E14" s="101"/>
      <c r="F14" s="124"/>
      <c r="G14" s="125"/>
    </row>
    <row r="15" spans="1:7" x14ac:dyDescent="0.25">
      <c r="A15" s="12"/>
      <c r="B15" s="12"/>
      <c r="C15" s="12"/>
      <c r="D15" s="12"/>
      <c r="E15" s="12"/>
      <c r="F15" s="12"/>
      <c r="G15" s="12"/>
    </row>
    <row r="16" spans="1:7" ht="13.3" thickBot="1" x14ac:dyDescent="0.3">
      <c r="A16" s="12"/>
      <c r="B16" s="12"/>
      <c r="C16" s="12"/>
      <c r="D16" s="12"/>
      <c r="E16" s="12"/>
      <c r="F16" s="12"/>
      <c r="G16" s="12"/>
    </row>
    <row r="17" spans="1:7" ht="13.3" thickBot="1" x14ac:dyDescent="0.3">
      <c r="A17" s="13" t="s">
        <v>122</v>
      </c>
      <c r="B17" s="14" t="s">
        <v>123</v>
      </c>
      <c r="C17" s="14"/>
      <c r="D17" s="15" t="s">
        <v>1</v>
      </c>
      <c r="E17" s="15" t="s">
        <v>2</v>
      </c>
      <c r="F17" s="15" t="s">
        <v>3</v>
      </c>
      <c r="G17" s="50" t="s">
        <v>8</v>
      </c>
    </row>
    <row r="18" spans="1:7" ht="13.3" thickBot="1" x14ac:dyDescent="0.3">
      <c r="A18" s="95" t="s">
        <v>128</v>
      </c>
      <c r="B18" s="95" t="s">
        <v>99</v>
      </c>
      <c r="C18" s="5" t="s">
        <v>4</v>
      </c>
      <c r="D18" s="6">
        <v>0</v>
      </c>
      <c r="E18" s="6"/>
      <c r="F18" s="44" t="s">
        <v>164</v>
      </c>
      <c r="G18" s="92" t="s">
        <v>217</v>
      </c>
    </row>
    <row r="19" spans="1:7" ht="13.3" thickBot="1" x14ac:dyDescent="0.3">
      <c r="A19" s="96"/>
      <c r="B19" s="96"/>
      <c r="C19" s="7" t="s">
        <v>5</v>
      </c>
      <c r="D19" s="8"/>
      <c r="E19" s="28"/>
      <c r="F19" s="48"/>
      <c r="G19" s="93"/>
    </row>
    <row r="20" spans="1:7" ht="13.3" thickBot="1" x14ac:dyDescent="0.3">
      <c r="A20" s="96"/>
      <c r="B20" s="96"/>
      <c r="C20" s="10"/>
      <c r="D20" s="98" t="s">
        <v>6</v>
      </c>
      <c r="E20" s="99"/>
      <c r="F20" s="99"/>
      <c r="G20" s="93"/>
    </row>
    <row r="21" spans="1:7" ht="13.3" thickBot="1" x14ac:dyDescent="0.3">
      <c r="A21" s="96"/>
      <c r="B21" s="97"/>
      <c r="C21" s="11"/>
      <c r="D21" s="100" t="s">
        <v>196</v>
      </c>
      <c r="E21" s="124"/>
      <c r="F21" s="41"/>
      <c r="G21" s="94"/>
    </row>
    <row r="22" spans="1:7" ht="13.3" thickBot="1" x14ac:dyDescent="0.3">
      <c r="A22" s="96"/>
      <c r="B22" s="3" t="s">
        <v>124</v>
      </c>
      <c r="C22" s="3"/>
      <c r="D22" s="4" t="s">
        <v>1</v>
      </c>
      <c r="E22" s="4" t="s">
        <v>2</v>
      </c>
      <c r="F22" s="49" t="s">
        <v>3</v>
      </c>
      <c r="G22" s="92" t="s">
        <v>168</v>
      </c>
    </row>
    <row r="23" spans="1:7" ht="13.3" thickBot="1" x14ac:dyDescent="0.3">
      <c r="A23" s="96"/>
      <c r="B23" s="95" t="s">
        <v>167</v>
      </c>
      <c r="C23" s="5" t="s">
        <v>4</v>
      </c>
      <c r="D23" s="6">
        <v>0</v>
      </c>
      <c r="E23" s="6"/>
      <c r="F23" s="80" t="s">
        <v>230</v>
      </c>
      <c r="G23" s="93"/>
    </row>
    <row r="24" spans="1:7" ht="13.3" thickBot="1" x14ac:dyDescent="0.3">
      <c r="A24" s="96"/>
      <c r="B24" s="96"/>
      <c r="C24" s="7" t="s">
        <v>5</v>
      </c>
      <c r="D24" s="8"/>
      <c r="E24" s="28"/>
      <c r="F24" s="48"/>
      <c r="G24" s="93"/>
    </row>
    <row r="25" spans="1:7" ht="13.3" thickBot="1" x14ac:dyDescent="0.3">
      <c r="A25" s="96"/>
      <c r="B25" s="96"/>
      <c r="C25" s="10"/>
      <c r="D25" s="98" t="s">
        <v>6</v>
      </c>
      <c r="E25" s="99"/>
      <c r="F25" s="99"/>
      <c r="G25" s="93"/>
    </row>
    <row r="26" spans="1:7" ht="13.3" thickBot="1" x14ac:dyDescent="0.3">
      <c r="A26" s="96"/>
      <c r="B26" s="97"/>
      <c r="C26" s="11"/>
      <c r="D26" s="100" t="s">
        <v>101</v>
      </c>
      <c r="E26" s="101"/>
      <c r="F26" s="101"/>
      <c r="G26" s="94"/>
    </row>
    <row r="27" spans="1:7" ht="13.3" thickBot="1" x14ac:dyDescent="0.3">
      <c r="A27" s="13" t="s">
        <v>125</v>
      </c>
      <c r="B27" s="14" t="s">
        <v>126</v>
      </c>
      <c r="C27" s="14"/>
      <c r="D27" s="15" t="s">
        <v>1</v>
      </c>
      <c r="E27" s="15" t="s">
        <v>2</v>
      </c>
      <c r="F27" s="15" t="s">
        <v>3</v>
      </c>
      <c r="G27" s="50" t="s">
        <v>8</v>
      </c>
    </row>
    <row r="28" spans="1:7" ht="13.3" customHeight="1" thickBot="1" x14ac:dyDescent="0.3">
      <c r="A28" s="95" t="s">
        <v>129</v>
      </c>
      <c r="B28" s="95" t="s">
        <v>107</v>
      </c>
      <c r="C28" s="5" t="s">
        <v>4</v>
      </c>
      <c r="D28" s="6">
        <v>0</v>
      </c>
      <c r="E28" s="6"/>
      <c r="F28" s="44" t="s">
        <v>112</v>
      </c>
      <c r="G28" s="92" t="s">
        <v>175</v>
      </c>
    </row>
    <row r="29" spans="1:7" ht="13.3" thickBot="1" x14ac:dyDescent="0.3">
      <c r="A29" s="96"/>
      <c r="B29" s="96"/>
      <c r="C29" s="7" t="s">
        <v>5</v>
      </c>
      <c r="D29" s="8"/>
      <c r="E29" s="28"/>
      <c r="F29" s="48"/>
      <c r="G29" s="93"/>
    </row>
    <row r="30" spans="1:7" ht="13.3" thickBot="1" x14ac:dyDescent="0.3">
      <c r="A30" s="96"/>
      <c r="B30" s="96"/>
      <c r="C30" s="10"/>
      <c r="D30" s="98" t="s">
        <v>6</v>
      </c>
      <c r="E30" s="99"/>
      <c r="F30" s="99"/>
      <c r="G30" s="93"/>
    </row>
    <row r="31" spans="1:7" ht="13.3" thickBot="1" x14ac:dyDescent="0.3">
      <c r="A31" s="96"/>
      <c r="B31" s="97"/>
      <c r="C31" s="11"/>
      <c r="D31" s="100" t="s">
        <v>197</v>
      </c>
      <c r="E31" s="124"/>
      <c r="F31" s="43"/>
      <c r="G31" s="94"/>
    </row>
    <row r="32" spans="1:7" ht="13.3" thickBot="1" x14ac:dyDescent="0.3">
      <c r="A32" s="96"/>
      <c r="B32" s="3" t="s">
        <v>127</v>
      </c>
      <c r="C32" s="3"/>
      <c r="D32" s="4" t="s">
        <v>1</v>
      </c>
      <c r="E32" s="4" t="s">
        <v>2</v>
      </c>
      <c r="F32" s="49" t="s">
        <v>3</v>
      </c>
      <c r="G32" s="92"/>
    </row>
    <row r="33" spans="1:7" ht="13.3" thickBot="1" x14ac:dyDescent="0.3">
      <c r="A33" s="96"/>
      <c r="B33" s="95" t="s">
        <v>202</v>
      </c>
      <c r="C33" s="5" t="s">
        <v>4</v>
      </c>
      <c r="D33" s="6">
        <v>0</v>
      </c>
      <c r="E33" s="6"/>
      <c r="F33" s="44" t="s">
        <v>203</v>
      </c>
      <c r="G33" s="93"/>
    </row>
    <row r="34" spans="1:7" ht="13.3" thickBot="1" x14ac:dyDescent="0.3">
      <c r="A34" s="96"/>
      <c r="B34" s="96"/>
      <c r="C34" s="7" t="s">
        <v>5</v>
      </c>
      <c r="D34" s="8"/>
      <c r="E34" s="28"/>
      <c r="F34" s="48"/>
      <c r="G34" s="93"/>
    </row>
    <row r="35" spans="1:7" ht="13.3" thickBot="1" x14ac:dyDescent="0.3">
      <c r="A35" s="96"/>
      <c r="B35" s="96"/>
      <c r="C35" s="10"/>
      <c r="D35" s="98" t="s">
        <v>6</v>
      </c>
      <c r="E35" s="99"/>
      <c r="F35" s="99"/>
      <c r="G35" s="93"/>
    </row>
    <row r="36" spans="1:7" ht="13.3" thickBot="1" x14ac:dyDescent="0.3">
      <c r="A36" s="96"/>
      <c r="B36" s="97"/>
      <c r="C36" s="11"/>
      <c r="D36" s="100" t="s">
        <v>207</v>
      </c>
      <c r="E36" s="101"/>
      <c r="F36" s="101"/>
      <c r="G36" s="94"/>
    </row>
    <row r="37" spans="1:7" ht="13.3" thickBot="1" x14ac:dyDescent="0.3">
      <c r="A37" s="96"/>
      <c r="B37" s="3" t="s">
        <v>141</v>
      </c>
      <c r="C37" s="3"/>
      <c r="D37" s="4" t="s">
        <v>1</v>
      </c>
      <c r="E37" s="4" t="s">
        <v>2</v>
      </c>
      <c r="F37" s="49" t="s">
        <v>3</v>
      </c>
      <c r="G37" s="92" t="s">
        <v>176</v>
      </c>
    </row>
    <row r="38" spans="1:7" ht="22.75" thickBot="1" x14ac:dyDescent="0.3">
      <c r="A38" s="96"/>
      <c r="B38" s="95" t="s">
        <v>142</v>
      </c>
      <c r="C38" s="5" t="s">
        <v>4</v>
      </c>
      <c r="D38" s="6">
        <v>0</v>
      </c>
      <c r="E38" s="6"/>
      <c r="F38" s="44" t="s">
        <v>143</v>
      </c>
      <c r="G38" s="93"/>
    </row>
    <row r="39" spans="1:7" ht="13.3" thickBot="1" x14ac:dyDescent="0.3">
      <c r="A39" s="96"/>
      <c r="B39" s="96"/>
      <c r="C39" s="7" t="s">
        <v>5</v>
      </c>
      <c r="D39" s="8"/>
      <c r="E39" s="28"/>
      <c r="F39" s="48"/>
      <c r="G39" s="93"/>
    </row>
    <row r="40" spans="1:7" ht="13.3" thickBot="1" x14ac:dyDescent="0.3">
      <c r="A40" s="96"/>
      <c r="B40" s="96"/>
      <c r="C40" s="10"/>
      <c r="D40" s="98" t="s">
        <v>6</v>
      </c>
      <c r="E40" s="99"/>
      <c r="F40" s="99"/>
      <c r="G40" s="93"/>
    </row>
    <row r="41" spans="1:7" ht="13.3" thickBot="1" x14ac:dyDescent="0.3">
      <c r="A41" s="96"/>
      <c r="B41" s="97"/>
      <c r="C41" s="11"/>
      <c r="D41" s="100" t="s">
        <v>198</v>
      </c>
      <c r="E41" s="101"/>
      <c r="F41" s="101"/>
      <c r="G41" s="94"/>
    </row>
    <row r="42" spans="1:7" ht="13.3" thickBot="1" x14ac:dyDescent="0.3">
      <c r="A42" s="96"/>
      <c r="B42" s="3" t="s">
        <v>204</v>
      </c>
      <c r="C42" s="3"/>
      <c r="D42" s="4" t="s">
        <v>1</v>
      </c>
      <c r="E42" s="4" t="s">
        <v>2</v>
      </c>
      <c r="F42" s="49" t="s">
        <v>3</v>
      </c>
      <c r="G42" s="92" t="s">
        <v>187</v>
      </c>
    </row>
    <row r="43" spans="1:7" ht="13.3" thickBot="1" x14ac:dyDescent="0.3">
      <c r="A43" s="96"/>
      <c r="B43" s="95" t="s">
        <v>177</v>
      </c>
      <c r="C43" s="5" t="s">
        <v>4</v>
      </c>
      <c r="D43" s="6">
        <v>0</v>
      </c>
      <c r="E43" s="6"/>
      <c r="F43" s="44" t="s">
        <v>178</v>
      </c>
      <c r="G43" s="93"/>
    </row>
    <row r="44" spans="1:7" ht="13.3" thickBot="1" x14ac:dyDescent="0.3">
      <c r="A44" s="96"/>
      <c r="B44" s="96"/>
      <c r="C44" s="7" t="s">
        <v>5</v>
      </c>
      <c r="D44" s="8"/>
      <c r="E44" s="28"/>
      <c r="F44" s="48"/>
      <c r="G44" s="93"/>
    </row>
    <row r="45" spans="1:7" ht="13.3" thickBot="1" x14ac:dyDescent="0.3">
      <c r="A45" s="96"/>
      <c r="B45" s="96"/>
      <c r="C45" s="10"/>
      <c r="D45" s="98" t="s">
        <v>6</v>
      </c>
      <c r="E45" s="99"/>
      <c r="F45" s="99"/>
      <c r="G45" s="93"/>
    </row>
    <row r="46" spans="1:7" ht="13.3" thickBot="1" x14ac:dyDescent="0.3">
      <c r="A46" s="97"/>
      <c r="B46" s="97"/>
      <c r="C46" s="11"/>
      <c r="D46" s="100" t="s">
        <v>101</v>
      </c>
      <c r="E46" s="101"/>
      <c r="F46" s="101"/>
      <c r="G46" s="94"/>
    </row>
    <row r="47" spans="1:7" ht="13.3" thickBot="1" x14ac:dyDescent="0.3">
      <c r="A47" s="106" t="s">
        <v>9</v>
      </c>
      <c r="B47" s="17" t="s">
        <v>10</v>
      </c>
      <c r="C47" s="17"/>
      <c r="D47" s="17" t="s">
        <v>11</v>
      </c>
      <c r="E47" s="17" t="s">
        <v>12</v>
      </c>
      <c r="F47" s="108" t="s">
        <v>13</v>
      </c>
      <c r="G47" s="129"/>
    </row>
    <row r="48" spans="1:7" ht="13.3" thickBot="1" x14ac:dyDescent="0.3">
      <c r="A48" s="107"/>
      <c r="B48" s="57">
        <v>2642766</v>
      </c>
      <c r="C48" s="19"/>
      <c r="D48" s="19"/>
      <c r="E48" s="19"/>
      <c r="F48" s="110"/>
      <c r="G48" s="111"/>
    </row>
    <row r="49" spans="1:7" ht="13.3" thickBot="1" x14ac:dyDescent="0.3">
      <c r="A49" s="106" t="s">
        <v>14</v>
      </c>
      <c r="B49" s="18" t="s">
        <v>15</v>
      </c>
      <c r="C49" s="20"/>
      <c r="D49" s="112"/>
      <c r="E49" s="113"/>
      <c r="F49" s="113"/>
      <c r="G49" s="114"/>
    </row>
    <row r="50" spans="1:7" ht="13.3" thickBot="1" x14ac:dyDescent="0.3">
      <c r="A50" s="107"/>
      <c r="B50" s="19">
        <v>4</v>
      </c>
      <c r="C50" s="21"/>
      <c r="D50" s="115"/>
      <c r="E50" s="116"/>
      <c r="F50" s="116"/>
      <c r="G50" s="117"/>
    </row>
    <row r="51" spans="1:7" x14ac:dyDescent="0.25">
      <c r="A51" s="12"/>
      <c r="B51" s="12"/>
      <c r="C51" s="12"/>
      <c r="D51" s="12"/>
      <c r="E51" s="12"/>
      <c r="F51" s="12"/>
      <c r="G51" s="12"/>
    </row>
    <row r="52" spans="1:7" ht="13.3" thickBot="1" x14ac:dyDescent="0.3">
      <c r="A52" s="12"/>
      <c r="B52" s="12"/>
      <c r="C52" s="12"/>
      <c r="D52" s="12"/>
      <c r="E52" s="12"/>
      <c r="F52" s="12"/>
      <c r="G52" s="12"/>
    </row>
    <row r="53" spans="1:7" ht="13.3" thickBot="1" x14ac:dyDescent="0.3">
      <c r="A53" s="13" t="s">
        <v>16</v>
      </c>
      <c r="B53" s="14" t="s">
        <v>20</v>
      </c>
      <c r="C53" s="22"/>
      <c r="D53" s="15" t="s">
        <v>1</v>
      </c>
      <c r="E53" s="15" t="s">
        <v>2</v>
      </c>
      <c r="F53" s="15" t="s">
        <v>17</v>
      </c>
      <c r="G53" s="16" t="s">
        <v>8</v>
      </c>
    </row>
    <row r="54" spans="1:7" ht="22.85" customHeight="1" thickBot="1" x14ac:dyDescent="0.3">
      <c r="A54" s="95" t="s">
        <v>224</v>
      </c>
      <c r="B54" s="95" t="s">
        <v>139</v>
      </c>
      <c r="C54" s="5" t="s">
        <v>4</v>
      </c>
      <c r="D54" s="6">
        <v>0</v>
      </c>
      <c r="E54" s="6"/>
      <c r="F54" s="51" t="s">
        <v>109</v>
      </c>
      <c r="G54" s="92" t="s">
        <v>155</v>
      </c>
    </row>
    <row r="55" spans="1:7" ht="13.3" thickBot="1" x14ac:dyDescent="0.3">
      <c r="A55" s="96"/>
      <c r="B55" s="96"/>
      <c r="C55" s="7" t="s">
        <v>5</v>
      </c>
      <c r="D55" s="8"/>
      <c r="E55" s="28"/>
      <c r="F55" s="28"/>
      <c r="G55" s="93"/>
    </row>
    <row r="56" spans="1:7" ht="13.3" thickBot="1" x14ac:dyDescent="0.3">
      <c r="A56" s="96"/>
      <c r="B56" s="96"/>
      <c r="C56" s="98" t="s">
        <v>6</v>
      </c>
      <c r="D56" s="99"/>
      <c r="E56" s="99"/>
      <c r="F56" s="118"/>
      <c r="G56" s="93"/>
    </row>
    <row r="57" spans="1:7" ht="13.3" thickBot="1" x14ac:dyDescent="0.3">
      <c r="A57" s="96"/>
      <c r="B57" s="97"/>
      <c r="C57" s="102" t="s">
        <v>208</v>
      </c>
      <c r="D57" s="103"/>
      <c r="E57" s="103"/>
      <c r="F57" s="104"/>
      <c r="G57" s="94"/>
    </row>
    <row r="58" spans="1:7" ht="13.3" thickBot="1" x14ac:dyDescent="0.3">
      <c r="A58" s="96"/>
      <c r="B58" s="3" t="s">
        <v>21</v>
      </c>
      <c r="C58" s="3"/>
      <c r="D58" s="4" t="s">
        <v>1</v>
      </c>
      <c r="E58" s="4" t="s">
        <v>2</v>
      </c>
      <c r="F58" s="4" t="s">
        <v>3</v>
      </c>
      <c r="G58" s="92" t="s">
        <v>155</v>
      </c>
    </row>
    <row r="59" spans="1:7" ht="13.3" thickBot="1" x14ac:dyDescent="0.3">
      <c r="A59" s="96"/>
      <c r="B59" s="95" t="s">
        <v>140</v>
      </c>
      <c r="C59" s="23" t="s">
        <v>4</v>
      </c>
      <c r="D59" s="6">
        <v>0</v>
      </c>
      <c r="E59" s="6"/>
      <c r="F59" s="51" t="s">
        <v>121</v>
      </c>
      <c r="G59" s="93"/>
    </row>
    <row r="60" spans="1:7" ht="13.3" thickBot="1" x14ac:dyDescent="0.3">
      <c r="A60" s="96"/>
      <c r="B60" s="96"/>
      <c r="C60" s="5" t="s">
        <v>5</v>
      </c>
      <c r="D60" s="24"/>
      <c r="E60" s="28"/>
      <c r="F60" s="28"/>
      <c r="G60" s="93"/>
    </row>
    <row r="61" spans="1:7" ht="13.3" thickBot="1" x14ac:dyDescent="0.3">
      <c r="A61" s="96"/>
      <c r="B61" s="96"/>
      <c r="C61" s="98" t="s">
        <v>6</v>
      </c>
      <c r="D61" s="99"/>
      <c r="E61" s="99"/>
      <c r="F61" s="118"/>
      <c r="G61" s="93"/>
    </row>
    <row r="62" spans="1:7" ht="13.3" thickBot="1" x14ac:dyDescent="0.3">
      <c r="A62" s="96"/>
      <c r="B62" s="97"/>
      <c r="C62" s="102" t="s">
        <v>208</v>
      </c>
      <c r="D62" s="103"/>
      <c r="E62" s="103"/>
      <c r="F62" s="104"/>
      <c r="G62" s="94"/>
    </row>
    <row r="63" spans="1:7" ht="13.3" thickBot="1" x14ac:dyDescent="0.3">
      <c r="A63" s="96"/>
      <c r="B63" s="3" t="s">
        <v>212</v>
      </c>
      <c r="C63" s="3"/>
      <c r="D63" s="4" t="s">
        <v>1</v>
      </c>
      <c r="E63" s="4" t="s">
        <v>2</v>
      </c>
      <c r="F63" s="4" t="s">
        <v>3</v>
      </c>
      <c r="G63" s="92" t="s">
        <v>155</v>
      </c>
    </row>
    <row r="64" spans="1:7" ht="13.3" thickBot="1" x14ac:dyDescent="0.3">
      <c r="A64" s="96"/>
      <c r="B64" s="95" t="s">
        <v>225</v>
      </c>
      <c r="C64" s="23" t="s">
        <v>4</v>
      </c>
      <c r="D64" s="6">
        <v>0</v>
      </c>
      <c r="E64" s="6"/>
      <c r="F64" s="6" t="s">
        <v>110</v>
      </c>
      <c r="G64" s="93"/>
    </row>
    <row r="65" spans="1:7" ht="13.3" thickBot="1" x14ac:dyDescent="0.3">
      <c r="A65" s="96"/>
      <c r="B65" s="96"/>
      <c r="C65" s="5" t="s">
        <v>5</v>
      </c>
      <c r="D65" s="24"/>
      <c r="E65" s="28"/>
      <c r="F65" s="28"/>
      <c r="G65" s="93"/>
    </row>
    <row r="66" spans="1:7" ht="13.3" thickBot="1" x14ac:dyDescent="0.3">
      <c r="A66" s="96"/>
      <c r="B66" s="96"/>
      <c r="C66" s="98" t="s">
        <v>6</v>
      </c>
      <c r="D66" s="99"/>
      <c r="E66" s="99"/>
      <c r="F66" s="118"/>
      <c r="G66" s="93"/>
    </row>
    <row r="67" spans="1:7" ht="13.3" thickBot="1" x14ac:dyDescent="0.3">
      <c r="A67" s="97"/>
      <c r="B67" s="97"/>
      <c r="C67" s="102" t="s">
        <v>208</v>
      </c>
      <c r="D67" s="103"/>
      <c r="E67" s="103"/>
      <c r="F67" s="104"/>
      <c r="G67" s="94"/>
    </row>
    <row r="68" spans="1:7" ht="13.3" thickBot="1" x14ac:dyDescent="0.3">
      <c r="A68" s="2" t="s">
        <v>18</v>
      </c>
      <c r="B68" s="3" t="s">
        <v>108</v>
      </c>
      <c r="C68" s="3"/>
      <c r="D68" s="4" t="s">
        <v>1</v>
      </c>
      <c r="E68" s="4" t="s">
        <v>2</v>
      </c>
      <c r="F68" s="4" t="s">
        <v>3</v>
      </c>
      <c r="G68" s="92" t="s">
        <v>157</v>
      </c>
    </row>
    <row r="69" spans="1:7" ht="13.3" thickBot="1" x14ac:dyDescent="0.3">
      <c r="A69" s="105">
        <v>0.5</v>
      </c>
      <c r="B69" s="95" t="s">
        <v>111</v>
      </c>
      <c r="C69" s="23" t="s">
        <v>4</v>
      </c>
      <c r="D69" s="6">
        <v>0</v>
      </c>
      <c r="E69" s="6"/>
      <c r="F69" s="60" t="s">
        <v>156</v>
      </c>
      <c r="G69" s="93"/>
    </row>
    <row r="70" spans="1:7" ht="13.3" thickBot="1" x14ac:dyDescent="0.3">
      <c r="A70" s="96"/>
      <c r="B70" s="96"/>
      <c r="C70" s="5" t="s">
        <v>5</v>
      </c>
      <c r="D70" s="24"/>
      <c r="E70" s="28"/>
      <c r="F70" s="28"/>
      <c r="G70" s="93"/>
    </row>
    <row r="71" spans="1:7" ht="13.3" thickBot="1" x14ac:dyDescent="0.3">
      <c r="A71" s="96"/>
      <c r="B71" s="96"/>
      <c r="C71" s="126" t="s">
        <v>6</v>
      </c>
      <c r="D71" s="127"/>
      <c r="E71" s="127"/>
      <c r="F71" s="128"/>
      <c r="G71" s="93"/>
    </row>
    <row r="72" spans="1:7" ht="13.3" thickBot="1" x14ac:dyDescent="0.3">
      <c r="A72" s="97"/>
      <c r="B72" s="97"/>
      <c r="C72" s="102" t="s">
        <v>208</v>
      </c>
      <c r="D72" s="103"/>
      <c r="E72" s="103"/>
      <c r="F72" s="104"/>
      <c r="G72" s="94"/>
    </row>
    <row r="73" spans="1:7" ht="13.3" thickBot="1" x14ac:dyDescent="0.3">
      <c r="A73" s="106" t="s">
        <v>9</v>
      </c>
      <c r="B73" s="17" t="s">
        <v>10</v>
      </c>
      <c r="C73" s="17"/>
      <c r="D73" s="17" t="s">
        <v>11</v>
      </c>
      <c r="E73" s="17" t="s">
        <v>12</v>
      </c>
      <c r="F73" s="130" t="s">
        <v>13</v>
      </c>
      <c r="G73" s="109"/>
    </row>
    <row r="74" spans="1:7" ht="13.3" thickBot="1" x14ac:dyDescent="0.3">
      <c r="A74" s="107"/>
      <c r="B74" s="57">
        <v>1321500</v>
      </c>
      <c r="C74" s="19"/>
      <c r="D74" s="19"/>
      <c r="E74" s="19"/>
      <c r="F74" s="110"/>
      <c r="G74" s="111"/>
    </row>
    <row r="75" spans="1:7" ht="13.3" thickBot="1" x14ac:dyDescent="0.3">
      <c r="A75" s="106" t="s">
        <v>14</v>
      </c>
      <c r="B75" s="17" t="s">
        <v>15</v>
      </c>
      <c r="C75" s="20"/>
      <c r="D75" s="112"/>
      <c r="E75" s="113"/>
      <c r="F75" s="113"/>
      <c r="G75" s="114"/>
    </row>
    <row r="76" spans="1:7" ht="13.3" thickBot="1" x14ac:dyDescent="0.3">
      <c r="A76" s="107"/>
      <c r="B76" s="19">
        <v>2</v>
      </c>
      <c r="C76" s="21"/>
      <c r="D76" s="115"/>
      <c r="E76" s="116"/>
      <c r="F76" s="116"/>
      <c r="G76" s="117"/>
    </row>
    <row r="77" spans="1:7" x14ac:dyDescent="0.25">
      <c r="A77" s="12"/>
      <c r="B77" s="12"/>
      <c r="C77" s="12"/>
      <c r="D77" s="12"/>
      <c r="E77" s="12"/>
      <c r="F77" s="12"/>
      <c r="G77" s="12"/>
    </row>
    <row r="78" spans="1:7" ht="13.3" thickBot="1" x14ac:dyDescent="0.3">
      <c r="A78" s="12"/>
      <c r="B78" s="12"/>
      <c r="C78" s="12"/>
      <c r="D78" s="12"/>
      <c r="E78" s="12"/>
      <c r="F78" s="12"/>
      <c r="G78" s="12"/>
    </row>
    <row r="79" spans="1:7" ht="13.3" thickBot="1" x14ac:dyDescent="0.3">
      <c r="A79" s="13" t="s">
        <v>19</v>
      </c>
      <c r="B79" s="14" t="s">
        <v>22</v>
      </c>
      <c r="C79" s="14"/>
      <c r="D79" s="15" t="s">
        <v>1</v>
      </c>
      <c r="E79" s="15" t="s">
        <v>2</v>
      </c>
      <c r="F79" s="15" t="s">
        <v>17</v>
      </c>
      <c r="G79" s="16" t="s">
        <v>8</v>
      </c>
    </row>
    <row r="80" spans="1:7" ht="13.3" customHeight="1" thickBot="1" x14ac:dyDescent="0.3">
      <c r="A80" s="95" t="s">
        <v>102</v>
      </c>
      <c r="B80" s="95" t="s">
        <v>227</v>
      </c>
      <c r="C80" s="5" t="s">
        <v>4</v>
      </c>
      <c r="D80" s="6">
        <v>0</v>
      </c>
      <c r="E80" s="6"/>
      <c r="F80" s="51" t="s">
        <v>228</v>
      </c>
      <c r="G80" s="92" t="s">
        <v>229</v>
      </c>
    </row>
    <row r="81" spans="1:7" ht="13.3" thickBot="1" x14ac:dyDescent="0.3">
      <c r="A81" s="96"/>
      <c r="B81" s="96"/>
      <c r="C81" s="25" t="s">
        <v>5</v>
      </c>
      <c r="D81" s="8"/>
      <c r="E81" s="9"/>
      <c r="F81" s="9"/>
      <c r="G81" s="93"/>
    </row>
    <row r="82" spans="1:7" ht="13.3" thickBot="1" x14ac:dyDescent="0.3">
      <c r="A82" s="96"/>
      <c r="B82" s="96"/>
      <c r="C82" s="98" t="s">
        <v>6</v>
      </c>
      <c r="D82" s="99"/>
      <c r="E82" s="99"/>
      <c r="F82" s="118"/>
      <c r="G82" s="93"/>
    </row>
    <row r="83" spans="1:7" ht="13.3" thickBot="1" x14ac:dyDescent="0.3">
      <c r="A83" s="96"/>
      <c r="B83" s="97"/>
      <c r="C83" s="102" t="s">
        <v>101</v>
      </c>
      <c r="D83" s="103"/>
      <c r="E83" s="103"/>
      <c r="F83" s="104"/>
      <c r="G83" s="94"/>
    </row>
    <row r="84" spans="1:7" ht="13.3" thickBot="1" x14ac:dyDescent="0.3">
      <c r="A84" s="96"/>
      <c r="B84" s="3" t="s">
        <v>23</v>
      </c>
      <c r="C84" s="3"/>
      <c r="D84" s="4" t="s">
        <v>1</v>
      </c>
      <c r="E84" s="4" t="s">
        <v>2</v>
      </c>
      <c r="F84" s="4" t="s">
        <v>3</v>
      </c>
      <c r="G84" s="92" t="s">
        <v>218</v>
      </c>
    </row>
    <row r="85" spans="1:7" ht="13.3" thickBot="1" x14ac:dyDescent="0.3">
      <c r="A85" s="96"/>
      <c r="B85" s="95" t="s">
        <v>131</v>
      </c>
      <c r="C85" s="23" t="s">
        <v>4</v>
      </c>
      <c r="D85" s="6">
        <v>0</v>
      </c>
      <c r="E85" s="6"/>
      <c r="F85" s="6" t="s">
        <v>132</v>
      </c>
      <c r="G85" s="93"/>
    </row>
    <row r="86" spans="1:7" ht="13.3" thickBot="1" x14ac:dyDescent="0.3">
      <c r="A86" s="96"/>
      <c r="B86" s="96"/>
      <c r="C86" s="5" t="s">
        <v>5</v>
      </c>
      <c r="D86" s="24"/>
      <c r="E86" s="9"/>
      <c r="F86" s="9"/>
      <c r="G86" s="93"/>
    </row>
    <row r="87" spans="1:7" ht="13.3" thickBot="1" x14ac:dyDescent="0.3">
      <c r="A87" s="96"/>
      <c r="B87" s="96"/>
      <c r="C87" s="98" t="s">
        <v>6</v>
      </c>
      <c r="D87" s="99"/>
      <c r="E87" s="99"/>
      <c r="F87" s="118"/>
      <c r="G87" s="93"/>
    </row>
    <row r="88" spans="1:7" ht="13.3" thickBot="1" x14ac:dyDescent="0.3">
      <c r="A88" s="96"/>
      <c r="B88" s="97"/>
      <c r="C88" s="102" t="s">
        <v>101</v>
      </c>
      <c r="D88" s="103"/>
      <c r="E88" s="103"/>
      <c r="F88" s="104"/>
      <c r="G88" s="94"/>
    </row>
    <row r="89" spans="1:7" ht="13.3" thickBot="1" x14ac:dyDescent="0.3">
      <c r="A89" s="96"/>
      <c r="B89" s="3" t="s">
        <v>24</v>
      </c>
      <c r="C89" s="3"/>
      <c r="D89" s="4" t="s">
        <v>1</v>
      </c>
      <c r="E89" s="4" t="s">
        <v>2</v>
      </c>
      <c r="F89" s="4" t="s">
        <v>3</v>
      </c>
      <c r="G89" s="92" t="s">
        <v>219</v>
      </c>
    </row>
    <row r="90" spans="1:7" ht="13.3" thickBot="1" x14ac:dyDescent="0.3">
      <c r="A90" s="96"/>
      <c r="B90" s="95" t="s">
        <v>151</v>
      </c>
      <c r="C90" s="23" t="s">
        <v>4</v>
      </c>
      <c r="D90" s="6">
        <v>0</v>
      </c>
      <c r="E90" s="6"/>
      <c r="F90" s="6" t="s">
        <v>132</v>
      </c>
      <c r="G90" s="93"/>
    </row>
    <row r="91" spans="1:7" ht="13.3" thickBot="1" x14ac:dyDescent="0.3">
      <c r="A91" s="96"/>
      <c r="B91" s="96"/>
      <c r="C91" s="5" t="s">
        <v>5</v>
      </c>
      <c r="D91" s="24"/>
      <c r="E91" s="9"/>
      <c r="F91" s="9"/>
      <c r="G91" s="93"/>
    </row>
    <row r="92" spans="1:7" ht="13.3" thickBot="1" x14ac:dyDescent="0.3">
      <c r="A92" s="96"/>
      <c r="B92" s="96"/>
      <c r="C92" s="98" t="s">
        <v>6</v>
      </c>
      <c r="D92" s="99"/>
      <c r="E92" s="99"/>
      <c r="F92" s="118"/>
      <c r="G92" s="93"/>
    </row>
    <row r="93" spans="1:7" ht="13.3" thickBot="1" x14ac:dyDescent="0.3">
      <c r="A93" s="96"/>
      <c r="B93" s="97"/>
      <c r="C93" s="102" t="s">
        <v>101</v>
      </c>
      <c r="D93" s="103"/>
      <c r="E93" s="103"/>
      <c r="F93" s="104"/>
      <c r="G93" s="94"/>
    </row>
    <row r="94" spans="1:7" ht="13.3" thickBot="1" x14ac:dyDescent="0.3">
      <c r="A94" s="96"/>
      <c r="B94" s="3" t="s">
        <v>119</v>
      </c>
      <c r="C94" s="3"/>
      <c r="D94" s="4" t="s">
        <v>1</v>
      </c>
      <c r="E94" s="4" t="s">
        <v>2</v>
      </c>
      <c r="F94" s="4" t="s">
        <v>3</v>
      </c>
      <c r="G94" s="92" t="s">
        <v>220</v>
      </c>
    </row>
    <row r="95" spans="1:7" ht="13.3" thickBot="1" x14ac:dyDescent="0.3">
      <c r="A95" s="96"/>
      <c r="B95" s="95" t="s">
        <v>148</v>
      </c>
      <c r="C95" s="23" t="s">
        <v>4</v>
      </c>
      <c r="D95" s="6">
        <v>0</v>
      </c>
      <c r="E95" s="6"/>
      <c r="F95" s="6" t="s">
        <v>137</v>
      </c>
      <c r="G95" s="93"/>
    </row>
    <row r="96" spans="1:7" ht="13.3" thickBot="1" x14ac:dyDescent="0.3">
      <c r="A96" s="96"/>
      <c r="B96" s="96"/>
      <c r="C96" s="5" t="s">
        <v>5</v>
      </c>
      <c r="D96" s="24"/>
      <c r="E96" s="9"/>
      <c r="F96" s="9"/>
      <c r="G96" s="93"/>
    </row>
    <row r="97" spans="1:7" ht="13.3" thickBot="1" x14ac:dyDescent="0.3">
      <c r="A97" s="96"/>
      <c r="B97" s="96"/>
      <c r="C97" s="98" t="s">
        <v>6</v>
      </c>
      <c r="D97" s="99"/>
      <c r="E97" s="99"/>
      <c r="F97" s="118"/>
      <c r="G97" s="93"/>
    </row>
    <row r="98" spans="1:7" ht="13.3" thickBot="1" x14ac:dyDescent="0.3">
      <c r="A98" s="96"/>
      <c r="B98" s="97"/>
      <c r="C98" s="102" t="s">
        <v>101</v>
      </c>
      <c r="D98" s="103"/>
      <c r="E98" s="103"/>
      <c r="F98" s="104"/>
      <c r="G98" s="94"/>
    </row>
    <row r="99" spans="1:7" ht="13.3" customHeight="1" thickBot="1" x14ac:dyDescent="0.3">
      <c r="A99" s="96"/>
      <c r="B99" s="3" t="s">
        <v>120</v>
      </c>
      <c r="C99" s="3"/>
      <c r="D99" s="4" t="s">
        <v>1</v>
      </c>
      <c r="E99" s="4" t="s">
        <v>2</v>
      </c>
      <c r="F99" s="4" t="s">
        <v>3</v>
      </c>
      <c r="G99" s="92" t="s">
        <v>150</v>
      </c>
    </row>
    <row r="100" spans="1:7" ht="13.3" customHeight="1" thickBot="1" x14ac:dyDescent="0.3">
      <c r="A100" s="96"/>
      <c r="B100" s="95" t="s">
        <v>149</v>
      </c>
      <c r="C100" s="23" t="s">
        <v>4</v>
      </c>
      <c r="D100" s="6">
        <v>0</v>
      </c>
      <c r="E100" s="6"/>
      <c r="F100" s="6" t="s">
        <v>138</v>
      </c>
      <c r="G100" s="93"/>
    </row>
    <row r="101" spans="1:7" ht="13.3" thickBot="1" x14ac:dyDescent="0.3">
      <c r="A101" s="96"/>
      <c r="B101" s="96"/>
      <c r="C101" s="5" t="s">
        <v>5</v>
      </c>
      <c r="D101" s="24"/>
      <c r="E101" s="9"/>
      <c r="F101" s="9"/>
      <c r="G101" s="93"/>
    </row>
    <row r="102" spans="1:7" ht="13.3" thickBot="1" x14ac:dyDescent="0.3">
      <c r="A102" s="96"/>
      <c r="B102" s="96"/>
      <c r="C102" s="98" t="s">
        <v>6</v>
      </c>
      <c r="D102" s="99"/>
      <c r="E102" s="99"/>
      <c r="F102" s="118"/>
      <c r="G102" s="93"/>
    </row>
    <row r="103" spans="1:7" ht="13.3" thickBot="1" x14ac:dyDescent="0.3">
      <c r="A103" s="97"/>
      <c r="B103" s="97"/>
      <c r="C103" s="102" t="s">
        <v>101</v>
      </c>
      <c r="D103" s="103"/>
      <c r="E103" s="103"/>
      <c r="F103" s="104"/>
      <c r="G103" s="94"/>
    </row>
    <row r="104" spans="1:7" ht="13.3" thickBot="1" x14ac:dyDescent="0.3">
      <c r="A104" s="2" t="s">
        <v>18</v>
      </c>
      <c r="B104" s="3" t="s">
        <v>213</v>
      </c>
      <c r="C104" s="3"/>
      <c r="D104" s="4" t="s">
        <v>1</v>
      </c>
      <c r="E104" s="4" t="s">
        <v>2</v>
      </c>
      <c r="F104" s="4" t="s">
        <v>3</v>
      </c>
      <c r="G104" s="92" t="s">
        <v>226</v>
      </c>
    </row>
    <row r="105" spans="1:7" ht="13.3" thickBot="1" x14ac:dyDescent="0.3">
      <c r="A105" s="105">
        <v>0.36</v>
      </c>
      <c r="B105" s="95" t="s">
        <v>199</v>
      </c>
      <c r="C105" s="26" t="s">
        <v>4</v>
      </c>
      <c r="D105" s="27">
        <v>0</v>
      </c>
      <c r="E105" s="6"/>
      <c r="F105" s="6" t="s">
        <v>200</v>
      </c>
      <c r="G105" s="93"/>
    </row>
    <row r="106" spans="1:7" ht="13.3" thickBot="1" x14ac:dyDescent="0.3">
      <c r="A106" s="96"/>
      <c r="B106" s="96"/>
      <c r="C106" s="5" t="s">
        <v>5</v>
      </c>
      <c r="D106" s="8"/>
      <c r="E106" s="9"/>
      <c r="F106" s="9"/>
      <c r="G106" s="93"/>
    </row>
    <row r="107" spans="1:7" ht="13.3" thickBot="1" x14ac:dyDescent="0.3">
      <c r="A107" s="96"/>
      <c r="B107" s="96"/>
      <c r="C107" s="98" t="s">
        <v>6</v>
      </c>
      <c r="D107" s="99"/>
      <c r="E107" s="99"/>
      <c r="F107" s="118"/>
      <c r="G107" s="93"/>
    </row>
    <row r="108" spans="1:7" ht="13.3" thickBot="1" x14ac:dyDescent="0.3">
      <c r="A108" s="97"/>
      <c r="B108" s="97"/>
      <c r="C108" s="102" t="s">
        <v>101</v>
      </c>
      <c r="D108" s="103"/>
      <c r="E108" s="103"/>
      <c r="F108" s="104"/>
      <c r="G108" s="94"/>
    </row>
    <row r="109" spans="1:7" ht="13.3" thickBot="1" x14ac:dyDescent="0.3">
      <c r="A109" s="106" t="s">
        <v>9</v>
      </c>
      <c r="B109" s="17" t="s">
        <v>10</v>
      </c>
      <c r="C109" s="17"/>
      <c r="D109" s="17" t="s">
        <v>11</v>
      </c>
      <c r="E109" s="17" t="s">
        <v>12</v>
      </c>
      <c r="F109" s="108" t="s">
        <v>13</v>
      </c>
      <c r="G109" s="109"/>
    </row>
    <row r="110" spans="1:7" ht="13.3" thickBot="1" x14ac:dyDescent="0.3">
      <c r="A110" s="107"/>
      <c r="B110" s="57">
        <v>950000</v>
      </c>
      <c r="C110" s="19"/>
      <c r="D110" s="19"/>
      <c r="E110" s="19"/>
      <c r="F110" s="110"/>
      <c r="G110" s="111"/>
    </row>
    <row r="111" spans="1:7" ht="13.3" thickBot="1" x14ac:dyDescent="0.3">
      <c r="A111" s="106" t="s">
        <v>14</v>
      </c>
      <c r="B111" s="17" t="s">
        <v>15</v>
      </c>
      <c r="C111" s="20"/>
      <c r="D111" s="112"/>
      <c r="E111" s="113"/>
      <c r="F111" s="113"/>
      <c r="G111" s="114"/>
    </row>
    <row r="112" spans="1:7" ht="13.3" thickBot="1" x14ac:dyDescent="0.3">
      <c r="A112" s="107"/>
      <c r="B112" s="19">
        <v>1</v>
      </c>
      <c r="C112" s="21"/>
      <c r="D112" s="115"/>
      <c r="E112" s="116"/>
      <c r="F112" s="116"/>
      <c r="G112" s="117"/>
    </row>
    <row r="113" spans="1:7" s="52" customFormat="1" x14ac:dyDescent="0.25">
      <c r="A113" s="12"/>
      <c r="B113" s="12"/>
      <c r="C113" s="12"/>
      <c r="D113" s="12"/>
      <c r="E113" s="12"/>
      <c r="F113" s="12"/>
      <c r="G113" s="12"/>
    </row>
    <row r="114" spans="1:7" ht="13.3" thickBot="1" x14ac:dyDescent="0.3"/>
    <row r="115" spans="1:7" ht="13.3" thickBot="1" x14ac:dyDescent="0.3">
      <c r="A115" s="13" t="s">
        <v>103</v>
      </c>
      <c r="B115" s="14" t="s">
        <v>104</v>
      </c>
      <c r="C115" s="14"/>
      <c r="D115" s="15" t="s">
        <v>1</v>
      </c>
      <c r="E115" s="15" t="s">
        <v>2</v>
      </c>
      <c r="F115" s="15" t="s">
        <v>17</v>
      </c>
      <c r="G115" s="16" t="s">
        <v>8</v>
      </c>
    </row>
    <row r="116" spans="1:7" ht="13.3" customHeight="1" thickBot="1" x14ac:dyDescent="0.3">
      <c r="A116" s="95" t="s">
        <v>147</v>
      </c>
      <c r="B116" s="95" t="s">
        <v>152</v>
      </c>
      <c r="C116" s="5" t="s">
        <v>4</v>
      </c>
      <c r="D116" s="6">
        <v>0</v>
      </c>
      <c r="E116" s="6"/>
      <c r="F116" s="6" t="s">
        <v>232</v>
      </c>
      <c r="G116" s="92" t="s">
        <v>145</v>
      </c>
    </row>
    <row r="117" spans="1:7" ht="13.3" thickBot="1" x14ac:dyDescent="0.3">
      <c r="A117" s="96"/>
      <c r="B117" s="96"/>
      <c r="C117" s="25" t="s">
        <v>5</v>
      </c>
      <c r="D117" s="8"/>
      <c r="E117" s="9"/>
      <c r="F117" s="9"/>
      <c r="G117" s="93"/>
    </row>
    <row r="118" spans="1:7" ht="13.3" thickBot="1" x14ac:dyDescent="0.3">
      <c r="A118" s="96"/>
      <c r="B118" s="96"/>
      <c r="C118" s="98" t="s">
        <v>6</v>
      </c>
      <c r="D118" s="99"/>
      <c r="E118" s="99"/>
      <c r="F118" s="118"/>
      <c r="G118" s="93"/>
    </row>
    <row r="119" spans="1:7" ht="13.3" thickBot="1" x14ac:dyDescent="0.3">
      <c r="A119" s="96"/>
      <c r="B119" s="97"/>
      <c r="C119" s="102" t="s">
        <v>197</v>
      </c>
      <c r="D119" s="103"/>
      <c r="E119" s="103"/>
      <c r="F119" s="104"/>
      <c r="G119" s="94"/>
    </row>
    <row r="120" spans="1:7" ht="13.3" thickBot="1" x14ac:dyDescent="0.3">
      <c r="A120" s="96"/>
      <c r="B120" s="3" t="s">
        <v>105</v>
      </c>
      <c r="C120" s="3"/>
      <c r="D120" s="4" t="s">
        <v>1</v>
      </c>
      <c r="E120" s="4" t="s">
        <v>2</v>
      </c>
      <c r="F120" s="4" t="s">
        <v>3</v>
      </c>
      <c r="G120" s="119" t="s">
        <v>221</v>
      </c>
    </row>
    <row r="121" spans="1:7" ht="13.3" thickBot="1" x14ac:dyDescent="0.3">
      <c r="A121" s="96"/>
      <c r="B121" s="95" t="s">
        <v>114</v>
      </c>
      <c r="C121" s="23" t="s">
        <v>4</v>
      </c>
      <c r="D121" s="6">
        <v>0</v>
      </c>
      <c r="E121" s="6"/>
      <c r="F121" s="6" t="s">
        <v>113</v>
      </c>
      <c r="G121" s="120"/>
    </row>
    <row r="122" spans="1:7" ht="13.3" thickBot="1" x14ac:dyDescent="0.3">
      <c r="A122" s="96"/>
      <c r="B122" s="96"/>
      <c r="C122" s="5" t="s">
        <v>5</v>
      </c>
      <c r="D122" s="24"/>
      <c r="E122" s="9"/>
      <c r="F122" s="9"/>
      <c r="G122" s="120"/>
    </row>
    <row r="123" spans="1:7" ht="13.3" thickBot="1" x14ac:dyDescent="0.3">
      <c r="A123" s="96"/>
      <c r="B123" s="96"/>
      <c r="C123" s="98" t="s">
        <v>6</v>
      </c>
      <c r="D123" s="99"/>
      <c r="E123" s="99"/>
      <c r="F123" s="118"/>
      <c r="G123" s="120"/>
    </row>
    <row r="124" spans="1:7" ht="13.3" thickBot="1" x14ac:dyDescent="0.3">
      <c r="A124" s="96"/>
      <c r="B124" s="97"/>
      <c r="C124" s="102" t="s">
        <v>197</v>
      </c>
      <c r="D124" s="103"/>
      <c r="E124" s="103"/>
      <c r="F124" s="104"/>
      <c r="G124" s="120"/>
    </row>
    <row r="125" spans="1:7" ht="13.3" thickBot="1" x14ac:dyDescent="0.3">
      <c r="A125" s="96"/>
      <c r="B125" s="3" t="s">
        <v>106</v>
      </c>
      <c r="C125" s="3"/>
      <c r="D125" s="4" t="s">
        <v>1</v>
      </c>
      <c r="E125" s="4" t="s">
        <v>2</v>
      </c>
      <c r="F125" s="4" t="s">
        <v>3</v>
      </c>
      <c r="G125" s="92" t="s">
        <v>145</v>
      </c>
    </row>
    <row r="126" spans="1:7" ht="13.3" thickBot="1" x14ac:dyDescent="0.3">
      <c r="A126" s="96"/>
      <c r="B126" s="95" t="s">
        <v>115</v>
      </c>
      <c r="C126" s="23" t="s">
        <v>4</v>
      </c>
      <c r="D126" s="54">
        <v>0</v>
      </c>
      <c r="E126" s="6"/>
      <c r="F126" s="6" t="s">
        <v>116</v>
      </c>
      <c r="G126" s="93"/>
    </row>
    <row r="127" spans="1:7" ht="13.3" thickBot="1" x14ac:dyDescent="0.3">
      <c r="A127" s="96"/>
      <c r="B127" s="96"/>
      <c r="C127" s="5" t="s">
        <v>5</v>
      </c>
      <c r="D127" s="24"/>
      <c r="E127" s="9"/>
      <c r="F127" s="9"/>
      <c r="G127" s="93"/>
    </row>
    <row r="128" spans="1:7" ht="13.3" thickBot="1" x14ac:dyDescent="0.3">
      <c r="A128" s="96"/>
      <c r="B128" s="96"/>
      <c r="C128" s="98" t="s">
        <v>6</v>
      </c>
      <c r="D128" s="99"/>
      <c r="E128" s="99"/>
      <c r="F128" s="118"/>
      <c r="G128" s="93"/>
    </row>
    <row r="129" spans="1:7" ht="13.3" thickBot="1" x14ac:dyDescent="0.3">
      <c r="A129" s="96"/>
      <c r="B129" s="97"/>
      <c r="C129" s="102" t="s">
        <v>197</v>
      </c>
      <c r="D129" s="103"/>
      <c r="E129" s="103"/>
      <c r="F129" s="104"/>
      <c r="G129" s="94"/>
    </row>
    <row r="130" spans="1:7" ht="13.3" customHeight="1" thickBot="1" x14ac:dyDescent="0.3">
      <c r="A130" s="96"/>
      <c r="B130" s="3" t="s">
        <v>117</v>
      </c>
      <c r="C130" s="3"/>
      <c r="D130" s="4" t="s">
        <v>1</v>
      </c>
      <c r="E130" s="4" t="s">
        <v>2</v>
      </c>
      <c r="F130" s="4" t="s">
        <v>3</v>
      </c>
      <c r="G130" s="92" t="s">
        <v>146</v>
      </c>
    </row>
    <row r="131" spans="1:7" ht="13.3" customHeight="1" thickBot="1" x14ac:dyDescent="0.3">
      <c r="A131" s="96"/>
      <c r="B131" s="95" t="s">
        <v>144</v>
      </c>
      <c r="C131" s="23" t="s">
        <v>4</v>
      </c>
      <c r="D131" s="54">
        <v>0</v>
      </c>
      <c r="E131" s="6"/>
      <c r="F131" s="6" t="s">
        <v>118</v>
      </c>
      <c r="G131" s="93"/>
    </row>
    <row r="132" spans="1:7" ht="13.3" thickBot="1" x14ac:dyDescent="0.3">
      <c r="A132" s="96"/>
      <c r="B132" s="96"/>
      <c r="C132" s="5" t="s">
        <v>5</v>
      </c>
      <c r="D132" s="24"/>
      <c r="E132" s="9"/>
      <c r="F132" s="9"/>
      <c r="G132" s="93"/>
    </row>
    <row r="133" spans="1:7" ht="13.3" thickBot="1" x14ac:dyDescent="0.3">
      <c r="A133" s="96"/>
      <c r="B133" s="96"/>
      <c r="C133" s="98" t="s">
        <v>6</v>
      </c>
      <c r="D133" s="99"/>
      <c r="E133" s="99"/>
      <c r="F133" s="118"/>
      <c r="G133" s="93"/>
    </row>
    <row r="134" spans="1:7" ht="13.3" thickBot="1" x14ac:dyDescent="0.3">
      <c r="A134" s="97"/>
      <c r="B134" s="97"/>
      <c r="C134" s="102" t="s">
        <v>197</v>
      </c>
      <c r="D134" s="103"/>
      <c r="E134" s="103"/>
      <c r="F134" s="104"/>
      <c r="G134" s="94"/>
    </row>
    <row r="135" spans="1:7" ht="13.3" thickBot="1" x14ac:dyDescent="0.3">
      <c r="A135" s="42" t="s">
        <v>18</v>
      </c>
      <c r="B135" s="3" t="s">
        <v>214</v>
      </c>
      <c r="C135" s="3"/>
      <c r="D135" s="4" t="s">
        <v>1</v>
      </c>
      <c r="E135" s="4" t="s">
        <v>2</v>
      </c>
      <c r="F135" s="4" t="s">
        <v>3</v>
      </c>
      <c r="G135" s="92" t="s">
        <v>154</v>
      </c>
    </row>
    <row r="136" spans="1:7" ht="13.3" thickBot="1" x14ac:dyDescent="0.3">
      <c r="A136" s="105">
        <v>0.14000000000000001</v>
      </c>
      <c r="B136" s="95" t="s">
        <v>153</v>
      </c>
      <c r="C136" s="26" t="s">
        <v>4</v>
      </c>
      <c r="D136" s="55">
        <v>0</v>
      </c>
      <c r="E136" s="6"/>
      <c r="F136" s="6" t="s">
        <v>130</v>
      </c>
      <c r="G136" s="93"/>
    </row>
    <row r="137" spans="1:7" ht="13.3" thickBot="1" x14ac:dyDescent="0.3">
      <c r="A137" s="96"/>
      <c r="B137" s="96"/>
      <c r="C137" s="5" t="s">
        <v>5</v>
      </c>
      <c r="D137" s="8"/>
      <c r="E137" s="9"/>
      <c r="F137" s="9"/>
      <c r="G137" s="93"/>
    </row>
    <row r="138" spans="1:7" ht="13.3" thickBot="1" x14ac:dyDescent="0.3">
      <c r="A138" s="96"/>
      <c r="B138" s="96"/>
      <c r="C138" s="98" t="s">
        <v>6</v>
      </c>
      <c r="D138" s="99"/>
      <c r="E138" s="99"/>
      <c r="F138" s="118"/>
      <c r="G138" s="93"/>
    </row>
    <row r="139" spans="1:7" ht="13.3" thickBot="1" x14ac:dyDescent="0.3">
      <c r="A139" s="97"/>
      <c r="B139" s="97"/>
      <c r="C139" s="102" t="s">
        <v>198</v>
      </c>
      <c r="D139" s="103"/>
      <c r="E139" s="103"/>
      <c r="F139" s="104"/>
      <c r="G139" s="94"/>
    </row>
    <row r="140" spans="1:7" ht="13.3" thickBot="1" x14ac:dyDescent="0.3">
      <c r="A140" s="106" t="s">
        <v>9</v>
      </c>
      <c r="B140" s="17" t="s">
        <v>10</v>
      </c>
      <c r="C140" s="17"/>
      <c r="D140" s="17" t="s">
        <v>11</v>
      </c>
      <c r="E140" s="17" t="s">
        <v>12</v>
      </c>
      <c r="F140" s="108" t="s">
        <v>13</v>
      </c>
      <c r="G140" s="109"/>
    </row>
    <row r="141" spans="1:7" ht="13.3" thickBot="1" x14ac:dyDescent="0.3">
      <c r="A141" s="107"/>
      <c r="B141" s="56">
        <v>371266</v>
      </c>
      <c r="C141" s="19"/>
      <c r="D141" s="19"/>
      <c r="E141" s="19"/>
      <c r="F141" s="110"/>
      <c r="G141" s="111"/>
    </row>
    <row r="142" spans="1:7" ht="13.3" thickBot="1" x14ac:dyDescent="0.3">
      <c r="A142" s="106" t="s">
        <v>14</v>
      </c>
      <c r="B142" s="17" t="s">
        <v>15</v>
      </c>
      <c r="C142" s="20"/>
      <c r="D142" s="112"/>
      <c r="E142" s="113"/>
      <c r="F142" s="113"/>
      <c r="G142" s="114"/>
    </row>
    <row r="143" spans="1:7" ht="13.3" thickBot="1" x14ac:dyDescent="0.3">
      <c r="A143" s="107"/>
      <c r="B143" s="19">
        <v>1</v>
      </c>
      <c r="C143" s="21"/>
      <c r="D143" s="115"/>
      <c r="E143" s="116"/>
      <c r="F143" s="116"/>
      <c r="G143" s="117"/>
    </row>
    <row r="147" spans="2:2" x14ac:dyDescent="0.25">
      <c r="B147" s="58"/>
    </row>
    <row r="148" spans="2:2" x14ac:dyDescent="0.25">
      <c r="B148" s="47"/>
    </row>
    <row r="149" spans="2:2" x14ac:dyDescent="0.25">
      <c r="B149" s="59"/>
    </row>
    <row r="150" spans="2:2" x14ac:dyDescent="0.25">
      <c r="B150" s="59"/>
    </row>
    <row r="151" spans="2:2" x14ac:dyDescent="0.25">
      <c r="B151" s="59"/>
    </row>
  </sheetData>
  <mergeCells count="122">
    <mergeCell ref="C97:F97"/>
    <mergeCell ref="C98:F98"/>
    <mergeCell ref="G84:G88"/>
    <mergeCell ref="G89:G93"/>
    <mergeCell ref="G94:G98"/>
    <mergeCell ref="A111:A112"/>
    <mergeCell ref="G99:G103"/>
    <mergeCell ref="C102:F102"/>
    <mergeCell ref="C103:F103"/>
    <mergeCell ref="C107:F107"/>
    <mergeCell ref="C108:F108"/>
    <mergeCell ref="A109:A110"/>
    <mergeCell ref="F109:G109"/>
    <mergeCell ref="F110:G110"/>
    <mergeCell ref="A105:A108"/>
    <mergeCell ref="G104:G108"/>
    <mergeCell ref="D111:G112"/>
    <mergeCell ref="A75:A76"/>
    <mergeCell ref="D75:G76"/>
    <mergeCell ref="C82:F82"/>
    <mergeCell ref="G42:G46"/>
    <mergeCell ref="B43:B46"/>
    <mergeCell ref="D45:F45"/>
    <mergeCell ref="D46:F46"/>
    <mergeCell ref="G58:G62"/>
    <mergeCell ref="G63:G67"/>
    <mergeCell ref="G68:G72"/>
    <mergeCell ref="C66:F66"/>
    <mergeCell ref="C67:F67"/>
    <mergeCell ref="F47:G47"/>
    <mergeCell ref="F48:G48"/>
    <mergeCell ref="G80:G83"/>
    <mergeCell ref="F73:G73"/>
    <mergeCell ref="F74:G74"/>
    <mergeCell ref="A73:A74"/>
    <mergeCell ref="A80:A103"/>
    <mergeCell ref="C83:F83"/>
    <mergeCell ref="C87:F87"/>
    <mergeCell ref="C88:F88"/>
    <mergeCell ref="C92:F92"/>
    <mergeCell ref="C93:F93"/>
    <mergeCell ref="A6:A14"/>
    <mergeCell ref="A18:A26"/>
    <mergeCell ref="B11:B14"/>
    <mergeCell ref="B18:B21"/>
    <mergeCell ref="B23:B26"/>
    <mergeCell ref="C57:F57"/>
    <mergeCell ref="C61:F61"/>
    <mergeCell ref="C62:F62"/>
    <mergeCell ref="C71:F71"/>
    <mergeCell ref="D30:F30"/>
    <mergeCell ref="D31:E31"/>
    <mergeCell ref="B38:B41"/>
    <mergeCell ref="D40:F40"/>
    <mergeCell ref="D41:F41"/>
    <mergeCell ref="D49:G50"/>
    <mergeCell ref="C56:F56"/>
    <mergeCell ref="G54:G57"/>
    <mergeCell ref="G22:G26"/>
    <mergeCell ref="D25:F25"/>
    <mergeCell ref="D26:F26"/>
    <mergeCell ref="G28:G31"/>
    <mergeCell ref="G37:G41"/>
    <mergeCell ref="A69:A72"/>
    <mergeCell ref="A47:A48"/>
    <mergeCell ref="B4:G4"/>
    <mergeCell ref="G5:G9"/>
    <mergeCell ref="D8:F8"/>
    <mergeCell ref="D9:F9"/>
    <mergeCell ref="B6:B9"/>
    <mergeCell ref="G10:G14"/>
    <mergeCell ref="D13:F13"/>
    <mergeCell ref="D14:F14"/>
    <mergeCell ref="G18:G21"/>
    <mergeCell ref="D20:F20"/>
    <mergeCell ref="D21:E21"/>
    <mergeCell ref="F140:G140"/>
    <mergeCell ref="F141:G141"/>
    <mergeCell ref="A142:A143"/>
    <mergeCell ref="D142:G143"/>
    <mergeCell ref="C118:F118"/>
    <mergeCell ref="C119:F119"/>
    <mergeCell ref="C123:F123"/>
    <mergeCell ref="C124:F124"/>
    <mergeCell ref="C138:F138"/>
    <mergeCell ref="C139:F139"/>
    <mergeCell ref="C128:F128"/>
    <mergeCell ref="C129:F129"/>
    <mergeCell ref="G116:G119"/>
    <mergeCell ref="G120:G124"/>
    <mergeCell ref="G125:G129"/>
    <mergeCell ref="C134:F134"/>
    <mergeCell ref="C133:F133"/>
    <mergeCell ref="B131:B134"/>
    <mergeCell ref="G130:G134"/>
    <mergeCell ref="A116:A134"/>
    <mergeCell ref="G135:G139"/>
    <mergeCell ref="A140:A141"/>
    <mergeCell ref="G32:G36"/>
    <mergeCell ref="B33:B36"/>
    <mergeCell ref="D35:F35"/>
    <mergeCell ref="D36:F36"/>
    <mergeCell ref="A28:A46"/>
    <mergeCell ref="C72:F72"/>
    <mergeCell ref="A136:A139"/>
    <mergeCell ref="B54:B57"/>
    <mergeCell ref="B59:B62"/>
    <mergeCell ref="B69:B72"/>
    <mergeCell ref="A54:A67"/>
    <mergeCell ref="B116:B119"/>
    <mergeCell ref="B121:B124"/>
    <mergeCell ref="B136:B139"/>
    <mergeCell ref="B105:B108"/>
    <mergeCell ref="B85:B88"/>
    <mergeCell ref="B80:B83"/>
    <mergeCell ref="B126:B129"/>
    <mergeCell ref="B90:B93"/>
    <mergeCell ref="B95:B98"/>
    <mergeCell ref="B64:B67"/>
    <mergeCell ref="B28:B31"/>
    <mergeCell ref="A49:A50"/>
    <mergeCell ref="B100:B103"/>
  </mergeCells>
  <phoneticPr fontId="0" type="noConversion"/>
  <hyperlinks>
    <hyperlink ref="A2" location="'Smart Guide'!A1" display="Smart Guide" xr:uid="{00000000-0004-0000-0000-000000000000}"/>
  </hyperlinks>
  <pageMargins left="0.74803149606299213" right="0.74803149606299213" top="0.98425196850393704" bottom="0.98425196850393704" header="0.51181102362204722" footer="0.51181102362204722"/>
  <pageSetup paperSize="9" scale="47" orientation="landscape" r:id="rId1"/>
  <headerFooter alignWithMargins="0">
    <oddFooter>&amp;LUpdated January 2011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01A2-51C9-44B5-9137-C88322A340B5}">
  <dimension ref="A1:C44"/>
  <sheetViews>
    <sheetView workbookViewId="0">
      <selection activeCell="E7" sqref="E7"/>
    </sheetView>
  </sheetViews>
  <sheetFormatPr defaultRowHeight="12.75" x14ac:dyDescent="0.25"/>
  <cols>
    <col min="1" max="1" width="42.69921875" style="32" customWidth="1"/>
    <col min="2" max="2" width="19.19921875" customWidth="1"/>
    <col min="3" max="3" width="21.19921875" bestFit="1" customWidth="1"/>
  </cols>
  <sheetData>
    <row r="1" spans="1:2" ht="24.55" customHeight="1" x14ac:dyDescent="0.25">
      <c r="A1" s="90" t="s">
        <v>209</v>
      </c>
      <c r="B1" s="45"/>
    </row>
    <row r="2" spans="1:2" ht="13.3" thickBot="1" x14ac:dyDescent="0.3"/>
    <row r="3" spans="1:2" ht="13.3" thickBot="1" x14ac:dyDescent="0.3">
      <c r="A3" s="61" t="s">
        <v>188</v>
      </c>
      <c r="B3" s="62" t="s">
        <v>159</v>
      </c>
    </row>
    <row r="4" spans="1:2" ht="13.3" thickBot="1" x14ac:dyDescent="0.3">
      <c r="A4" s="131" t="s">
        <v>165</v>
      </c>
      <c r="B4" s="132"/>
    </row>
    <row r="5" spans="1:2" x14ac:dyDescent="0.25">
      <c r="A5" s="67" t="s">
        <v>190</v>
      </c>
      <c r="B5" s="83">
        <v>11312</v>
      </c>
    </row>
    <row r="6" spans="1:2" ht="13.3" thickBot="1" x14ac:dyDescent="0.3">
      <c r="A6" s="69" t="s">
        <v>191</v>
      </c>
      <c r="B6" s="84">
        <v>52400</v>
      </c>
    </row>
    <row r="7" spans="1:2" ht="13.3" thickBot="1" x14ac:dyDescent="0.3">
      <c r="A7" s="53" t="s">
        <v>172</v>
      </c>
      <c r="B7" s="82">
        <f>SUM(B5:B6)</f>
        <v>63712</v>
      </c>
    </row>
    <row r="8" spans="1:2" ht="13.3" thickBot="1" x14ac:dyDescent="0.3">
      <c r="A8" s="133" t="s">
        <v>166</v>
      </c>
      <c r="B8" s="134"/>
    </row>
    <row r="9" spans="1:2" x14ac:dyDescent="0.25">
      <c r="A9" s="67" t="s">
        <v>193</v>
      </c>
      <c r="B9" s="64">
        <v>20</v>
      </c>
    </row>
    <row r="10" spans="1:2" x14ac:dyDescent="0.25">
      <c r="A10" s="68" t="s">
        <v>215</v>
      </c>
      <c r="B10" s="65">
        <v>2</v>
      </c>
    </row>
    <row r="11" spans="1:2" ht="13.3" thickBot="1" x14ac:dyDescent="0.3">
      <c r="A11" s="69" t="s">
        <v>206</v>
      </c>
      <c r="B11" s="66">
        <v>50</v>
      </c>
    </row>
    <row r="12" spans="1:2" ht="13.3" thickBot="1" x14ac:dyDescent="0.3">
      <c r="A12" s="75" t="s">
        <v>172</v>
      </c>
      <c r="B12" s="63">
        <f>SUM(B9:B11)</f>
        <v>72</v>
      </c>
    </row>
    <row r="13" spans="1:2" x14ac:dyDescent="0.25">
      <c r="A13" s="87"/>
      <c r="B13" s="88"/>
    </row>
    <row r="14" spans="1:2" ht="13.3" thickBot="1" x14ac:dyDescent="0.3"/>
    <row r="15" spans="1:2" ht="13.3" thickBot="1" x14ac:dyDescent="0.3">
      <c r="A15" s="61" t="s">
        <v>158</v>
      </c>
      <c r="B15" s="62" t="s">
        <v>159</v>
      </c>
    </row>
    <row r="16" spans="1:2" ht="13.3" thickBot="1" x14ac:dyDescent="0.3">
      <c r="A16" s="131" t="s">
        <v>165</v>
      </c>
      <c r="B16" s="132"/>
    </row>
    <row r="17" spans="1:3" x14ac:dyDescent="0.25">
      <c r="A17" s="67" t="s">
        <v>161</v>
      </c>
      <c r="B17" s="70">
        <f>SUM(1728*4)</f>
        <v>6912</v>
      </c>
    </row>
    <row r="18" spans="1:3" x14ac:dyDescent="0.25">
      <c r="A18" s="68" t="s">
        <v>162</v>
      </c>
      <c r="B18" s="71">
        <f>SUM(1000*4)</f>
        <v>4000</v>
      </c>
    </row>
    <row r="19" spans="1:3" ht="13.3" thickBot="1" x14ac:dyDescent="0.3">
      <c r="A19" s="69" t="s">
        <v>163</v>
      </c>
      <c r="B19" s="72">
        <f>SUM(100*4)</f>
        <v>400</v>
      </c>
    </row>
    <row r="20" spans="1:3" ht="13.3" thickBot="1" x14ac:dyDescent="0.3">
      <c r="A20" s="53" t="s">
        <v>172</v>
      </c>
      <c r="B20" s="74">
        <f>SUM(B17:B19)</f>
        <v>11312</v>
      </c>
    </row>
    <row r="21" spans="1:3" ht="13.3" thickBot="1" x14ac:dyDescent="0.3">
      <c r="A21" s="131" t="s">
        <v>166</v>
      </c>
      <c r="B21" s="132"/>
    </row>
    <row r="22" spans="1:3" x14ac:dyDescent="0.25">
      <c r="A22" s="67" t="s">
        <v>169</v>
      </c>
      <c r="B22" s="76">
        <v>30000</v>
      </c>
    </row>
    <row r="23" spans="1:3" x14ac:dyDescent="0.25">
      <c r="A23" s="68" t="s">
        <v>170</v>
      </c>
      <c r="B23" s="77">
        <v>20000</v>
      </c>
    </row>
    <row r="24" spans="1:3" ht="13.3" thickBot="1" x14ac:dyDescent="0.3">
      <c r="A24" s="69" t="s">
        <v>171</v>
      </c>
      <c r="B24" s="78">
        <v>2400</v>
      </c>
    </row>
    <row r="25" spans="1:3" ht="13.3" thickBot="1" x14ac:dyDescent="0.3">
      <c r="A25" s="75" t="s">
        <v>172</v>
      </c>
      <c r="B25" s="91">
        <f>SUM(B22:B24)</f>
        <v>52400</v>
      </c>
    </row>
    <row r="26" spans="1:3" x14ac:dyDescent="0.25">
      <c r="A26" s="87"/>
      <c r="B26" s="73"/>
    </row>
    <row r="27" spans="1:3" ht="13.3" thickBot="1" x14ac:dyDescent="0.3"/>
    <row r="28" spans="1:3" ht="13.3" thickBot="1" x14ac:dyDescent="0.3">
      <c r="A28" s="61" t="s">
        <v>160</v>
      </c>
      <c r="B28" s="62" t="s">
        <v>159</v>
      </c>
      <c r="C28" s="81" t="s">
        <v>186</v>
      </c>
    </row>
    <row r="29" spans="1:3" ht="13.3" thickBot="1" x14ac:dyDescent="0.3">
      <c r="A29" s="131" t="s">
        <v>174</v>
      </c>
      <c r="B29" s="132"/>
      <c r="C29" s="52"/>
    </row>
    <row r="30" spans="1:3" ht="26.05" thickBot="1" x14ac:dyDescent="0.3">
      <c r="A30" s="69" t="s">
        <v>194</v>
      </c>
      <c r="B30" s="66">
        <v>50</v>
      </c>
      <c r="C30" s="52"/>
    </row>
    <row r="31" spans="1:3" ht="13.3" thickBot="1" x14ac:dyDescent="0.3">
      <c r="A31" s="89" t="s">
        <v>172</v>
      </c>
      <c r="B31" s="63">
        <f>SUM(B30)</f>
        <v>50</v>
      </c>
      <c r="C31" s="52"/>
    </row>
    <row r="32" spans="1:3" ht="13.3" thickBot="1" x14ac:dyDescent="0.3">
      <c r="A32" s="131" t="s">
        <v>205</v>
      </c>
      <c r="B32" s="132"/>
      <c r="C32" s="79" t="s">
        <v>173</v>
      </c>
    </row>
    <row r="33" spans="1:3" x14ac:dyDescent="0.25">
      <c r="A33" s="68" t="s">
        <v>179</v>
      </c>
      <c r="B33" s="65">
        <v>1</v>
      </c>
      <c r="C33" s="79" t="s">
        <v>134</v>
      </c>
    </row>
    <row r="34" spans="1:3" ht="25.5" x14ac:dyDescent="0.25">
      <c r="A34" s="68" t="s">
        <v>180</v>
      </c>
      <c r="B34" s="65">
        <v>3</v>
      </c>
      <c r="C34" t="s">
        <v>185</v>
      </c>
    </row>
    <row r="35" spans="1:3" x14ac:dyDescent="0.25">
      <c r="A35" s="68" t="s">
        <v>181</v>
      </c>
      <c r="B35" s="65">
        <v>1</v>
      </c>
      <c r="C35" t="s">
        <v>184</v>
      </c>
    </row>
    <row r="36" spans="1:3" ht="13.3" thickBot="1" x14ac:dyDescent="0.3">
      <c r="A36" s="69" t="s">
        <v>182</v>
      </c>
      <c r="B36" s="66">
        <v>1</v>
      </c>
      <c r="C36" t="s">
        <v>183</v>
      </c>
    </row>
    <row r="37" spans="1:3" ht="13.3" thickBot="1" x14ac:dyDescent="0.3">
      <c r="A37" s="75" t="s">
        <v>172</v>
      </c>
      <c r="B37" s="63">
        <f>SUM(B32:B36)</f>
        <v>6</v>
      </c>
    </row>
    <row r="39" spans="1:3" ht="13.3" thickBot="1" x14ac:dyDescent="0.3"/>
    <row r="40" spans="1:3" ht="13.3" thickBot="1" x14ac:dyDescent="0.3">
      <c r="A40" s="61" t="s">
        <v>189</v>
      </c>
      <c r="B40" s="62" t="s">
        <v>159</v>
      </c>
      <c r="C40" s="81" t="s">
        <v>186</v>
      </c>
    </row>
    <row r="41" spans="1:3" ht="13.3" thickBot="1" x14ac:dyDescent="0.3">
      <c r="A41" s="131" t="s">
        <v>174</v>
      </c>
      <c r="B41" s="134"/>
    </row>
    <row r="42" spans="1:3" x14ac:dyDescent="0.25">
      <c r="A42" s="85" t="s">
        <v>135</v>
      </c>
      <c r="B42" s="83">
        <v>1000</v>
      </c>
      <c r="C42" t="s">
        <v>133</v>
      </c>
    </row>
    <row r="43" spans="1:3" ht="13.3" thickBot="1" x14ac:dyDescent="0.3">
      <c r="A43" s="86" t="s">
        <v>136</v>
      </c>
      <c r="B43" s="66">
        <v>60</v>
      </c>
      <c r="C43" t="s">
        <v>134</v>
      </c>
    </row>
    <row r="44" spans="1:3" ht="13.3" thickBot="1" x14ac:dyDescent="0.3">
      <c r="A44" s="75" t="s">
        <v>172</v>
      </c>
      <c r="B44" s="82">
        <f>SUM(B42:B43)</f>
        <v>1060</v>
      </c>
    </row>
  </sheetData>
  <mergeCells count="7">
    <mergeCell ref="A4:B4"/>
    <mergeCell ref="A8:B8"/>
    <mergeCell ref="A41:B41"/>
    <mergeCell ref="A29:B29"/>
    <mergeCell ref="A16:B16"/>
    <mergeCell ref="A21:B21"/>
    <mergeCell ref="A32:B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6"/>
  <sheetViews>
    <sheetView topLeftCell="A9" zoomScaleNormal="100" workbookViewId="0">
      <selection activeCell="D13" sqref="D13"/>
    </sheetView>
  </sheetViews>
  <sheetFormatPr defaultColWidth="9.09765625" defaultRowHeight="12.75" x14ac:dyDescent="0.25"/>
  <cols>
    <col min="1" max="1" width="9.09765625" style="32"/>
    <col min="2" max="3" width="48.59765625" style="32" customWidth="1"/>
    <col min="4" max="16384" width="9.09765625" style="32"/>
  </cols>
  <sheetData>
    <row r="1" spans="1:3" ht="17.75" x14ac:dyDescent="0.35">
      <c r="A1" s="36" t="s">
        <v>25</v>
      </c>
      <c r="B1" s="34"/>
      <c r="C1" s="34"/>
    </row>
    <row r="2" spans="1:3" x14ac:dyDescent="0.25">
      <c r="A2" s="37" t="s">
        <v>26</v>
      </c>
      <c r="B2" s="34"/>
      <c r="C2" s="34"/>
    </row>
    <row r="4" spans="1:3" ht="15.55" x14ac:dyDescent="0.25">
      <c r="A4" s="135" t="s">
        <v>27</v>
      </c>
      <c r="B4" s="135"/>
      <c r="C4" s="135"/>
    </row>
    <row r="5" spans="1:3" x14ac:dyDescent="0.25">
      <c r="A5" s="137" t="s">
        <v>29</v>
      </c>
      <c r="B5" s="137"/>
      <c r="C5" s="137"/>
    </row>
    <row r="6" spans="1:3" ht="15.55" x14ac:dyDescent="0.25">
      <c r="A6" s="135" t="s">
        <v>0</v>
      </c>
      <c r="B6" s="135"/>
      <c r="C6" s="135"/>
    </row>
    <row r="7" spans="1:3" ht="32.950000000000003" customHeight="1" x14ac:dyDescent="0.25">
      <c r="A7" s="137" t="s">
        <v>59</v>
      </c>
      <c r="B7" s="137"/>
      <c r="C7" s="137"/>
    </row>
    <row r="8" spans="1:3" ht="23.95" customHeight="1" x14ac:dyDescent="0.25">
      <c r="A8" s="137"/>
      <c r="B8" s="137"/>
      <c r="C8" s="137"/>
    </row>
    <row r="9" spans="1:3" ht="15.55" x14ac:dyDescent="0.25">
      <c r="A9" s="135" t="s">
        <v>7</v>
      </c>
      <c r="B9" s="135"/>
      <c r="C9" s="135"/>
    </row>
    <row r="10" spans="1:3" ht="26.45" customHeight="1" x14ac:dyDescent="0.25">
      <c r="A10" s="137" t="s">
        <v>30</v>
      </c>
      <c r="B10" s="137"/>
      <c r="C10" s="137"/>
    </row>
    <row r="11" spans="1:3" ht="45.7" customHeight="1" x14ac:dyDescent="0.25">
      <c r="A11" s="137" t="s">
        <v>93</v>
      </c>
      <c r="B11" s="137"/>
      <c r="C11" s="137"/>
    </row>
    <row r="12" spans="1:3" ht="17.2" x14ac:dyDescent="0.25">
      <c r="A12" s="33"/>
      <c r="B12" s="35"/>
      <c r="C12" s="35"/>
    </row>
    <row r="13" spans="1:3" ht="15.55" x14ac:dyDescent="0.25">
      <c r="A13" s="135" t="s">
        <v>39</v>
      </c>
      <c r="B13" s="135"/>
      <c r="C13" s="135"/>
    </row>
    <row r="14" spans="1:3" ht="29.25" customHeight="1" x14ac:dyDescent="0.25">
      <c r="A14" s="137" t="s">
        <v>55</v>
      </c>
      <c r="B14" s="137"/>
      <c r="C14" s="137"/>
    </row>
    <row r="15" spans="1:3" ht="25.5" customHeight="1" x14ac:dyDescent="0.25">
      <c r="A15" s="137" t="s">
        <v>92</v>
      </c>
      <c r="B15" s="137"/>
      <c r="C15" s="137"/>
    </row>
    <row r="16" spans="1:3" x14ac:dyDescent="0.25">
      <c r="A16" s="35"/>
      <c r="B16" s="35"/>
      <c r="C16" s="35"/>
    </row>
    <row r="17" spans="1:3" ht="15.55" x14ac:dyDescent="0.25">
      <c r="A17" s="135" t="s">
        <v>31</v>
      </c>
      <c r="B17" s="135"/>
      <c r="C17" s="135"/>
    </row>
    <row r="18" spans="1:3" ht="25.5" customHeight="1" x14ac:dyDescent="0.25">
      <c r="A18" s="137" t="s">
        <v>56</v>
      </c>
      <c r="B18" s="137"/>
      <c r="C18" s="137"/>
    </row>
    <row r="19" spans="1:3" x14ac:dyDescent="0.25">
      <c r="A19" s="137" t="s">
        <v>32</v>
      </c>
      <c r="B19" s="137"/>
      <c r="C19" s="137"/>
    </row>
    <row r="20" spans="1:3" x14ac:dyDescent="0.25">
      <c r="A20" s="137" t="s">
        <v>36</v>
      </c>
      <c r="B20" s="137"/>
      <c r="C20" s="137"/>
    </row>
    <row r="21" spans="1:3" x14ac:dyDescent="0.25">
      <c r="A21" s="39" t="s">
        <v>35</v>
      </c>
      <c r="B21" s="137" t="s">
        <v>33</v>
      </c>
      <c r="C21" s="138"/>
    </row>
    <row r="22" spans="1:3" x14ac:dyDescent="0.25">
      <c r="A22" s="39" t="s">
        <v>35</v>
      </c>
      <c r="B22" s="137" t="s">
        <v>34</v>
      </c>
      <c r="C22" s="138"/>
    </row>
    <row r="23" spans="1:3" ht="17.2" x14ac:dyDescent="0.25">
      <c r="A23" s="33"/>
      <c r="B23" s="33"/>
      <c r="C23" s="33"/>
    </row>
    <row r="24" spans="1:3" ht="15.55" x14ac:dyDescent="0.25">
      <c r="A24" s="135" t="s">
        <v>40</v>
      </c>
      <c r="B24" s="135"/>
      <c r="C24" s="135"/>
    </row>
    <row r="25" spans="1:3" ht="29.25" customHeight="1" x14ac:dyDescent="0.25">
      <c r="A25" s="137" t="s">
        <v>61</v>
      </c>
      <c r="B25" s="137"/>
      <c r="C25" s="137"/>
    </row>
    <row r="26" spans="1:3" ht="54" customHeight="1" x14ac:dyDescent="0.25">
      <c r="A26" s="137" t="s">
        <v>60</v>
      </c>
      <c r="B26" s="137"/>
      <c r="C26" s="137"/>
    </row>
    <row r="27" spans="1:3" ht="22.75" customHeight="1" x14ac:dyDescent="0.25">
      <c r="A27" s="137" t="s">
        <v>37</v>
      </c>
      <c r="B27" s="137"/>
      <c r="C27" s="137"/>
    </row>
    <row r="28" spans="1:3" x14ac:dyDescent="0.25">
      <c r="A28" s="137"/>
      <c r="B28" s="137"/>
      <c r="C28" s="137"/>
    </row>
    <row r="29" spans="1:3" ht="15.55" x14ac:dyDescent="0.25">
      <c r="A29" s="135" t="s">
        <v>38</v>
      </c>
      <c r="B29" s="135"/>
      <c r="C29" s="135"/>
    </row>
    <row r="30" spans="1:3" x14ac:dyDescent="0.25">
      <c r="A30" s="137" t="s">
        <v>62</v>
      </c>
      <c r="B30" s="137"/>
      <c r="C30" s="137"/>
    </row>
    <row r="31" spans="1:3" x14ac:dyDescent="0.25">
      <c r="A31" s="35"/>
      <c r="B31" s="35"/>
      <c r="C31" s="35"/>
    </row>
    <row r="32" spans="1:3" ht="14.4" x14ac:dyDescent="0.25">
      <c r="A32" s="139" t="s">
        <v>47</v>
      </c>
      <c r="B32" s="139"/>
      <c r="C32" s="139"/>
    </row>
    <row r="33" spans="1:3" x14ac:dyDescent="0.25">
      <c r="A33" s="39" t="s">
        <v>35</v>
      </c>
      <c r="B33" s="137" t="s">
        <v>48</v>
      </c>
      <c r="C33" s="138"/>
    </row>
    <row r="34" spans="1:3" x14ac:dyDescent="0.25">
      <c r="A34" s="39" t="s">
        <v>35</v>
      </c>
      <c r="B34" s="137" t="s">
        <v>49</v>
      </c>
      <c r="C34" s="138"/>
    </row>
    <row r="35" spans="1:3" x14ac:dyDescent="0.25">
      <c r="A35" s="39" t="s">
        <v>35</v>
      </c>
      <c r="B35" s="136" t="s">
        <v>53</v>
      </c>
      <c r="C35" s="138"/>
    </row>
    <row r="36" spans="1:3" x14ac:dyDescent="0.25">
      <c r="A36" s="39" t="s">
        <v>35</v>
      </c>
      <c r="B36" s="136" t="s">
        <v>54</v>
      </c>
      <c r="C36" s="138"/>
    </row>
    <row r="37" spans="1:3" x14ac:dyDescent="0.25">
      <c r="A37" s="39" t="s">
        <v>35</v>
      </c>
      <c r="B37" s="137" t="s">
        <v>50</v>
      </c>
      <c r="C37" s="138"/>
    </row>
    <row r="38" spans="1:3" x14ac:dyDescent="0.25">
      <c r="A38" s="39" t="s">
        <v>35</v>
      </c>
      <c r="B38" s="137" t="s">
        <v>51</v>
      </c>
      <c r="C38" s="138"/>
    </row>
    <row r="39" spans="1:3" x14ac:dyDescent="0.25">
      <c r="A39" s="39" t="s">
        <v>35</v>
      </c>
      <c r="B39" s="137" t="s">
        <v>52</v>
      </c>
      <c r="C39" s="138"/>
    </row>
    <row r="40" spans="1:3" x14ac:dyDescent="0.25">
      <c r="A40" s="39" t="s">
        <v>35</v>
      </c>
      <c r="B40" s="136" t="s">
        <v>91</v>
      </c>
      <c r="C40" s="138"/>
    </row>
    <row r="41" spans="1:3" x14ac:dyDescent="0.25">
      <c r="A41" s="39" t="s">
        <v>35</v>
      </c>
      <c r="B41" s="137" t="s">
        <v>94</v>
      </c>
      <c r="C41" s="138"/>
    </row>
    <row r="42" spans="1:3" x14ac:dyDescent="0.25">
      <c r="A42" s="39"/>
      <c r="B42" s="136"/>
      <c r="C42" s="138"/>
    </row>
    <row r="43" spans="1:3" x14ac:dyDescent="0.25">
      <c r="A43" s="137" t="s">
        <v>57</v>
      </c>
      <c r="B43" s="137"/>
      <c r="C43" s="137"/>
    </row>
    <row r="44" spans="1:3" x14ac:dyDescent="0.25">
      <c r="A44" s="137" t="s">
        <v>58</v>
      </c>
      <c r="B44" s="137"/>
      <c r="C44" s="137"/>
    </row>
    <row r="45" spans="1:3" x14ac:dyDescent="0.25">
      <c r="A45" s="137" t="s">
        <v>46</v>
      </c>
      <c r="B45" s="137"/>
      <c r="C45" s="137"/>
    </row>
    <row r="46" spans="1:3" x14ac:dyDescent="0.25">
      <c r="A46" s="35"/>
      <c r="B46" s="35"/>
      <c r="C46" s="35"/>
    </row>
    <row r="47" spans="1:3" x14ac:dyDescent="0.25">
      <c r="A47" s="137" t="s">
        <v>85</v>
      </c>
      <c r="B47" s="137"/>
      <c r="C47" s="137"/>
    </row>
    <row r="48" spans="1:3" x14ac:dyDescent="0.25">
      <c r="A48" s="35"/>
      <c r="B48" s="35"/>
      <c r="C48" s="35"/>
    </row>
    <row r="49" spans="1:3" x14ac:dyDescent="0.25">
      <c r="A49" s="35"/>
      <c r="B49" s="35"/>
      <c r="C49" s="35"/>
    </row>
    <row r="50" spans="1:3" x14ac:dyDescent="0.25">
      <c r="A50" s="35"/>
      <c r="B50" s="35"/>
      <c r="C50" s="35"/>
    </row>
    <row r="51" spans="1:3" x14ac:dyDescent="0.25">
      <c r="A51" s="35"/>
      <c r="B51" s="35"/>
      <c r="C51" s="35"/>
    </row>
    <row r="52" spans="1:3" x14ac:dyDescent="0.25">
      <c r="A52" s="35"/>
      <c r="B52" s="35"/>
      <c r="C52" s="35"/>
    </row>
    <row r="53" spans="1:3" x14ac:dyDescent="0.25">
      <c r="A53" s="35"/>
      <c r="B53" s="35"/>
      <c r="C53" s="35"/>
    </row>
    <row r="54" spans="1:3" x14ac:dyDescent="0.25">
      <c r="A54" s="35"/>
      <c r="B54" s="35"/>
      <c r="C54" s="35"/>
    </row>
    <row r="55" spans="1:3" x14ac:dyDescent="0.25">
      <c r="A55" s="35"/>
      <c r="B55" s="35"/>
      <c r="C55" s="35"/>
    </row>
    <row r="56" spans="1:3" x14ac:dyDescent="0.25">
      <c r="A56" s="35"/>
      <c r="B56" s="35"/>
      <c r="C56" s="35"/>
    </row>
    <row r="57" spans="1:3" x14ac:dyDescent="0.25">
      <c r="A57" s="35"/>
      <c r="B57" s="35"/>
      <c r="C57" s="35"/>
    </row>
    <row r="58" spans="1:3" x14ac:dyDescent="0.25">
      <c r="A58" s="35"/>
      <c r="B58" s="35"/>
      <c r="C58" s="35"/>
    </row>
    <row r="59" spans="1:3" x14ac:dyDescent="0.25">
      <c r="A59" s="35"/>
      <c r="B59" s="35"/>
      <c r="C59" s="35"/>
    </row>
    <row r="60" spans="1:3" x14ac:dyDescent="0.25">
      <c r="A60" s="35"/>
      <c r="B60" s="35"/>
      <c r="C60" s="35"/>
    </row>
    <row r="61" spans="1:3" x14ac:dyDescent="0.25">
      <c r="A61" s="35"/>
      <c r="B61" s="35"/>
      <c r="C61" s="35"/>
    </row>
    <row r="62" spans="1:3" x14ac:dyDescent="0.25">
      <c r="A62" s="35"/>
      <c r="B62" s="35"/>
      <c r="C62" s="35"/>
    </row>
    <row r="63" spans="1:3" x14ac:dyDescent="0.25">
      <c r="A63" s="35"/>
      <c r="B63" s="35"/>
      <c r="C63" s="35"/>
    </row>
    <row r="64" spans="1:3" x14ac:dyDescent="0.25">
      <c r="A64" s="35"/>
      <c r="B64" s="35"/>
      <c r="C64" s="35"/>
    </row>
    <row r="65" spans="1:3" x14ac:dyDescent="0.25">
      <c r="A65" s="35"/>
      <c r="B65" s="35"/>
      <c r="C65" s="35"/>
    </row>
    <row r="66" spans="1:3" x14ac:dyDescent="0.25">
      <c r="A66" s="35"/>
      <c r="B66" s="35"/>
      <c r="C66" s="35"/>
    </row>
    <row r="67" spans="1:3" x14ac:dyDescent="0.25">
      <c r="A67" s="35"/>
      <c r="B67" s="35"/>
      <c r="C67" s="35"/>
    </row>
    <row r="68" spans="1:3" x14ac:dyDescent="0.25">
      <c r="A68" s="35"/>
      <c r="B68" s="35"/>
      <c r="C68" s="35"/>
    </row>
    <row r="69" spans="1:3" x14ac:dyDescent="0.25">
      <c r="A69" s="35"/>
      <c r="B69" s="35"/>
      <c r="C69" s="35"/>
    </row>
    <row r="70" spans="1:3" x14ac:dyDescent="0.25">
      <c r="A70" s="35"/>
      <c r="B70" s="35"/>
      <c r="C70" s="35"/>
    </row>
    <row r="71" spans="1:3" x14ac:dyDescent="0.25">
      <c r="A71" s="35"/>
      <c r="B71" s="35"/>
      <c r="C71" s="35"/>
    </row>
    <row r="72" spans="1:3" x14ac:dyDescent="0.25">
      <c r="A72" s="35"/>
      <c r="B72" s="35"/>
      <c r="C72" s="35"/>
    </row>
    <row r="73" spans="1:3" x14ac:dyDescent="0.25">
      <c r="A73" s="35"/>
      <c r="B73" s="35"/>
      <c r="C73" s="35"/>
    </row>
    <row r="74" spans="1:3" x14ac:dyDescent="0.25">
      <c r="A74" s="35"/>
      <c r="B74" s="35"/>
      <c r="C74" s="35"/>
    </row>
    <row r="75" spans="1:3" x14ac:dyDescent="0.25">
      <c r="A75" s="38"/>
      <c r="B75" s="38"/>
      <c r="C75" s="38"/>
    </row>
    <row r="76" spans="1:3" ht="15.55" x14ac:dyDescent="0.25">
      <c r="A76" s="135" t="s">
        <v>41</v>
      </c>
      <c r="B76" s="135"/>
      <c r="C76" s="135"/>
    </row>
    <row r="77" spans="1:3" ht="16.5" customHeight="1" x14ac:dyDescent="0.25">
      <c r="A77" s="137" t="s">
        <v>63</v>
      </c>
      <c r="B77" s="137"/>
      <c r="C77" s="137"/>
    </row>
    <row r="78" spans="1:3" ht="17.45" customHeight="1" x14ac:dyDescent="0.25">
      <c r="A78" s="137" t="s">
        <v>64</v>
      </c>
      <c r="B78" s="137"/>
      <c r="C78" s="137"/>
    </row>
    <row r="79" spans="1:3" ht="23.3" customHeight="1" x14ac:dyDescent="0.25">
      <c r="A79" s="137" t="s">
        <v>65</v>
      </c>
      <c r="B79" s="137"/>
      <c r="C79" s="137"/>
    </row>
    <row r="80" spans="1:3" ht="28.55" customHeight="1" x14ac:dyDescent="0.25">
      <c r="A80" s="136" t="s">
        <v>67</v>
      </c>
      <c r="B80" s="137"/>
      <c r="C80" s="137"/>
    </row>
    <row r="81" spans="1:3" x14ac:dyDescent="0.25">
      <c r="A81" s="136" t="s">
        <v>66</v>
      </c>
      <c r="B81" s="137"/>
      <c r="C81" s="137"/>
    </row>
    <row r="82" spans="1:3" x14ac:dyDescent="0.25">
      <c r="A82" s="40"/>
      <c r="B82" s="35"/>
      <c r="C82" s="35"/>
    </row>
    <row r="83" spans="1:3" ht="15.55" x14ac:dyDescent="0.25">
      <c r="A83" s="135" t="s">
        <v>42</v>
      </c>
      <c r="B83" s="135"/>
      <c r="C83" s="135"/>
    </row>
    <row r="84" spans="1:3" x14ac:dyDescent="0.25">
      <c r="A84" s="136" t="s">
        <v>77</v>
      </c>
      <c r="B84" s="137"/>
      <c r="C84" s="137"/>
    </row>
    <row r="85" spans="1:3" x14ac:dyDescent="0.25">
      <c r="A85" s="137" t="s">
        <v>74</v>
      </c>
      <c r="B85" s="137"/>
      <c r="C85" s="137"/>
    </row>
    <row r="86" spans="1:3" x14ac:dyDescent="0.25">
      <c r="A86" s="136" t="s">
        <v>75</v>
      </c>
      <c r="B86" s="137"/>
      <c r="C86" s="137"/>
    </row>
    <row r="87" spans="1:3" x14ac:dyDescent="0.25">
      <c r="A87" s="136" t="s">
        <v>76</v>
      </c>
      <c r="B87" s="137"/>
      <c r="C87" s="137"/>
    </row>
    <row r="88" spans="1:3" x14ac:dyDescent="0.25">
      <c r="A88" s="35"/>
      <c r="B88" s="35"/>
      <c r="C88" s="35"/>
    </row>
    <row r="89" spans="1:3" ht="15.55" x14ac:dyDescent="0.25">
      <c r="A89" s="135" t="s">
        <v>43</v>
      </c>
      <c r="B89" s="135"/>
      <c r="C89" s="135"/>
    </row>
    <row r="90" spans="1:3" x14ac:dyDescent="0.25">
      <c r="A90" s="137" t="s">
        <v>70</v>
      </c>
      <c r="B90" s="137"/>
      <c r="C90" s="137"/>
    </row>
    <row r="91" spans="1:3" x14ac:dyDescent="0.25">
      <c r="A91" s="137" t="s">
        <v>68</v>
      </c>
      <c r="B91" s="137"/>
      <c r="C91" s="137"/>
    </row>
    <row r="92" spans="1:3" x14ac:dyDescent="0.25">
      <c r="A92" s="137" t="s">
        <v>73</v>
      </c>
      <c r="B92" s="137"/>
      <c r="C92" s="137"/>
    </row>
    <row r="93" spans="1:3" x14ac:dyDescent="0.25">
      <c r="A93" s="137" t="s">
        <v>69</v>
      </c>
      <c r="B93" s="137"/>
      <c r="C93" s="137"/>
    </row>
    <row r="94" spans="1:3" x14ac:dyDescent="0.25">
      <c r="A94" s="137" t="s">
        <v>72</v>
      </c>
      <c r="B94" s="137"/>
      <c r="C94" s="137"/>
    </row>
    <row r="95" spans="1:3" ht="24.8" customHeight="1" x14ac:dyDescent="0.25">
      <c r="A95" s="137" t="s">
        <v>71</v>
      </c>
      <c r="B95" s="137"/>
      <c r="C95" s="137"/>
    </row>
    <row r="96" spans="1:3" x14ac:dyDescent="0.25">
      <c r="A96" s="137"/>
      <c r="B96" s="137"/>
      <c r="C96" s="137"/>
    </row>
    <row r="97" spans="1:3" ht="15.55" x14ac:dyDescent="0.25">
      <c r="A97" s="135" t="s">
        <v>44</v>
      </c>
      <c r="B97" s="135"/>
      <c r="C97" s="135"/>
    </row>
    <row r="98" spans="1:3" x14ac:dyDescent="0.25">
      <c r="A98" s="137" t="s">
        <v>78</v>
      </c>
      <c r="B98" s="137"/>
      <c r="C98" s="137"/>
    </row>
    <row r="99" spans="1:3" x14ac:dyDescent="0.25">
      <c r="A99" s="136" t="s">
        <v>79</v>
      </c>
      <c r="B99" s="137"/>
      <c r="C99" s="137"/>
    </row>
    <row r="100" spans="1:3" ht="18" customHeight="1" x14ac:dyDescent="0.25">
      <c r="A100" s="136" t="s">
        <v>80</v>
      </c>
      <c r="B100" s="137"/>
      <c r="C100" s="137"/>
    </row>
    <row r="101" spans="1:3" ht="17.45" customHeight="1" x14ac:dyDescent="0.25">
      <c r="A101" s="137" t="s">
        <v>81</v>
      </c>
      <c r="B101" s="137"/>
      <c r="C101" s="137"/>
    </row>
    <row r="102" spans="1:3" ht="26.45" customHeight="1" x14ac:dyDescent="0.25">
      <c r="A102" s="136" t="s">
        <v>82</v>
      </c>
      <c r="B102" s="137"/>
      <c r="C102" s="137"/>
    </row>
    <row r="103" spans="1:3" ht="23.95" customHeight="1" x14ac:dyDescent="0.25">
      <c r="A103" s="137" t="s">
        <v>83</v>
      </c>
      <c r="B103" s="137"/>
      <c r="C103" s="137"/>
    </row>
    <row r="104" spans="1:3" x14ac:dyDescent="0.25">
      <c r="A104" s="35"/>
      <c r="B104" s="35"/>
      <c r="C104" s="35"/>
    </row>
    <row r="105" spans="1:3" ht="15.55" x14ac:dyDescent="0.25">
      <c r="A105" s="135" t="s">
        <v>45</v>
      </c>
      <c r="B105" s="135"/>
      <c r="C105" s="135"/>
    </row>
    <row r="106" spans="1:3" ht="21.05" customHeight="1" x14ac:dyDescent="0.25">
      <c r="A106" s="137" t="s">
        <v>84</v>
      </c>
      <c r="B106" s="137"/>
      <c r="C106" s="137"/>
    </row>
    <row r="107" spans="1:3" x14ac:dyDescent="0.25">
      <c r="A107" s="137"/>
      <c r="B107" s="137"/>
      <c r="C107" s="137"/>
    </row>
    <row r="108" spans="1:3" ht="15.55" x14ac:dyDescent="0.25">
      <c r="A108" s="135" t="s">
        <v>86</v>
      </c>
      <c r="B108" s="135"/>
      <c r="C108" s="135"/>
    </row>
    <row r="109" spans="1:3" x14ac:dyDescent="0.25">
      <c r="A109" s="137" t="s">
        <v>87</v>
      </c>
      <c r="B109" s="137"/>
      <c r="C109" s="137"/>
    </row>
    <row r="110" spans="1:3" x14ac:dyDescent="0.25">
      <c r="A110" s="137" t="s">
        <v>90</v>
      </c>
      <c r="B110" s="137"/>
      <c r="C110" s="137"/>
    </row>
    <row r="111" spans="1:3" x14ac:dyDescent="0.25">
      <c r="A111" s="137" t="s">
        <v>88</v>
      </c>
      <c r="B111" s="137"/>
      <c r="C111" s="137"/>
    </row>
    <row r="112" spans="1:3" x14ac:dyDescent="0.25">
      <c r="A112" s="137" t="s">
        <v>95</v>
      </c>
      <c r="B112" s="137"/>
      <c r="C112" s="137"/>
    </row>
    <row r="113" spans="1:3" x14ac:dyDescent="0.25">
      <c r="A113" s="137" t="s">
        <v>96</v>
      </c>
      <c r="B113" s="137"/>
      <c r="C113" s="137"/>
    </row>
    <row r="114" spans="1:3" x14ac:dyDescent="0.25">
      <c r="A114" s="137" t="s">
        <v>97</v>
      </c>
      <c r="B114" s="137"/>
      <c r="C114" s="137"/>
    </row>
    <row r="115" spans="1:3" x14ac:dyDescent="0.25">
      <c r="A115" s="137" t="s">
        <v>98</v>
      </c>
      <c r="B115" s="137"/>
      <c r="C115" s="137"/>
    </row>
    <row r="116" spans="1:3" x14ac:dyDescent="0.25">
      <c r="A116" s="137" t="s">
        <v>89</v>
      </c>
      <c r="B116" s="137"/>
      <c r="C116" s="137"/>
    </row>
  </sheetData>
  <mergeCells count="76">
    <mergeCell ref="A43:C43"/>
    <mergeCell ref="A47:C47"/>
    <mergeCell ref="B33:C33"/>
    <mergeCell ref="B34:C34"/>
    <mergeCell ref="B35:C35"/>
    <mergeCell ref="B36:C36"/>
    <mergeCell ref="A106:C106"/>
    <mergeCell ref="A107:C107"/>
    <mergeCell ref="B41:C41"/>
    <mergeCell ref="A7:C8"/>
    <mergeCell ref="A94:C94"/>
    <mergeCell ref="A91:C91"/>
    <mergeCell ref="A95:C95"/>
    <mergeCell ref="A45:C45"/>
    <mergeCell ref="A80:C80"/>
    <mergeCell ref="A81:C81"/>
    <mergeCell ref="A87:C87"/>
    <mergeCell ref="A89:C89"/>
    <mergeCell ref="A18:C18"/>
    <mergeCell ref="A77:C77"/>
    <mergeCell ref="A78:C78"/>
    <mergeCell ref="A76:C76"/>
    <mergeCell ref="A116:C116"/>
    <mergeCell ref="A108:C108"/>
    <mergeCell ref="A109:C109"/>
    <mergeCell ref="A114:C114"/>
    <mergeCell ref="A112:C112"/>
    <mergeCell ref="A113:C113"/>
    <mergeCell ref="A110:C110"/>
    <mergeCell ref="A111:C111"/>
    <mergeCell ref="A115:C115"/>
    <mergeCell ref="A79:C79"/>
    <mergeCell ref="A85:C85"/>
    <mergeCell ref="A32:C32"/>
    <mergeCell ref="A24:C24"/>
    <mergeCell ref="A25:C25"/>
    <mergeCell ref="B37:C37"/>
    <mergeCell ref="A83:C83"/>
    <mergeCell ref="B40:C40"/>
    <mergeCell ref="A44:C44"/>
    <mergeCell ref="A84:C84"/>
    <mergeCell ref="B42:C42"/>
    <mergeCell ref="A26:C26"/>
    <mergeCell ref="A27:C27"/>
    <mergeCell ref="A28:C28"/>
    <mergeCell ref="A29:C29"/>
    <mergeCell ref="A30:C30"/>
    <mergeCell ref="A4:C4"/>
    <mergeCell ref="A5:C5"/>
    <mergeCell ref="A6:C6"/>
    <mergeCell ref="B38:C38"/>
    <mergeCell ref="B39:C39"/>
    <mergeCell ref="A9:C9"/>
    <mergeCell ref="A10:C10"/>
    <mergeCell ref="A20:C20"/>
    <mergeCell ref="A19:C19"/>
    <mergeCell ref="B21:C21"/>
    <mergeCell ref="B22:C22"/>
    <mergeCell ref="A15:C15"/>
    <mergeCell ref="A11:C11"/>
    <mergeCell ref="A13:C13"/>
    <mergeCell ref="A14:C14"/>
    <mergeCell ref="A17:C17"/>
    <mergeCell ref="A97:C97"/>
    <mergeCell ref="A86:C86"/>
    <mergeCell ref="A105:C105"/>
    <mergeCell ref="A99:C99"/>
    <mergeCell ref="A100:C100"/>
    <mergeCell ref="A96:C96"/>
    <mergeCell ref="A93:C93"/>
    <mergeCell ref="A92:C92"/>
    <mergeCell ref="A101:C101"/>
    <mergeCell ref="A102:C102"/>
    <mergeCell ref="A90:C90"/>
    <mergeCell ref="A98:C98"/>
    <mergeCell ref="A103:C10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61BCC75564DC4E9225B109A2D12818" ma:contentTypeVersion="1" ma:contentTypeDescription="Create a new document." ma:contentTypeScope="" ma:versionID="23d923407603d0aa3606aebe3e129c12">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D57A0-F59C-4AAD-8B60-CB53905C70A0}">
  <ds:schemaRefs>
    <ds:schemaRef ds:uri="http://schemas.microsoft.com/sharepoint/v3/contenttype/forms"/>
  </ds:schemaRefs>
</ds:datastoreItem>
</file>

<file path=customXml/itemProps2.xml><?xml version="1.0" encoding="utf-8"?>
<ds:datastoreItem xmlns:ds="http://schemas.openxmlformats.org/officeDocument/2006/customXml" ds:itemID="{4785A5C0-4DA5-4788-A2E4-422E55E5875A}">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E407913-1E42-49F5-AC17-D9068EA38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file>