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5" windowWidth="7680" windowHeight="4350" tabRatio="454"/>
  </bookViews>
  <sheets>
    <sheet name="PPG July 2016" sheetId="18" r:id="rId1"/>
  </sheets>
  <definedNames>
    <definedName name="_xlnm.Print_Area" localSheetId="0">'PPG July 2016'!$A$1:$I$95</definedName>
  </definedNames>
  <calcPr calcId="145621"/>
</workbook>
</file>

<file path=xl/calcChain.xml><?xml version="1.0" encoding="utf-8"?>
<calcChain xmlns="http://schemas.openxmlformats.org/spreadsheetml/2006/main">
  <c r="H13" i="18" l="1"/>
  <c r="H22" i="18"/>
  <c r="H14" i="18"/>
  <c r="H21" i="18"/>
  <c r="F7" i="18"/>
  <c r="G7" i="18"/>
  <c r="H7" i="18"/>
  <c r="G17" i="18"/>
  <c r="H17" i="18"/>
  <c r="G21" i="18"/>
  <c r="F22" i="18"/>
  <c r="E22" i="18"/>
  <c r="F18" i="18"/>
  <c r="F17" i="18"/>
  <c r="E18" i="18"/>
  <c r="E14" i="18"/>
  <c r="E17" i="18"/>
  <c r="E13" i="18"/>
  <c r="G13" i="18"/>
  <c r="F13" i="18"/>
  <c r="E21" i="18"/>
  <c r="F14" i="18"/>
  <c r="F21" i="18"/>
</calcChain>
</file>

<file path=xl/comments1.xml><?xml version="1.0" encoding="utf-8"?>
<x:comments xmlns:x="http://schemas.openxmlformats.org/spreadsheetml/2006/main">
  <x:authors>
    <x:author>Dave Mollatt</x:author>
  </x:authors>
  <x:commentList/>
</x:comments>
</file>

<file path=xl/sharedStrings.xml><?xml version="1.0" encoding="utf-8"?>
<sst xmlns="http://schemas.openxmlformats.org/spreadsheetml/2006/main" count="267" uniqueCount="117">
  <si>
    <t>PROJECT NAME</t>
  </si>
  <si>
    <t>IMPACT</t>
  </si>
  <si>
    <t>Planned</t>
  </si>
  <si>
    <t>Achieved</t>
  </si>
  <si>
    <t>Source</t>
  </si>
  <si>
    <t>Assumptions</t>
  </si>
  <si>
    <t>INPUTS (HR)</t>
  </si>
  <si>
    <t>DFID (FTEs)</t>
  </si>
  <si>
    <t>Assumption</t>
  </si>
  <si>
    <t>Output Indicator 2.1</t>
  </si>
  <si>
    <t>Outcome Indicator 1</t>
  </si>
  <si>
    <t>Impact Indicator 1</t>
  </si>
  <si>
    <t>Impact Indicator 2</t>
  </si>
  <si>
    <t>Output Indicator 3.1</t>
  </si>
  <si>
    <t>RISK RATING  Medium</t>
  </si>
  <si>
    <t xml:space="preserve">Planned  </t>
  </si>
  <si>
    <t>Output Indicator 4.1</t>
  </si>
  <si>
    <t>Output Indicator 4.2</t>
  </si>
  <si>
    <t>PRO POOR GROWTH PROGRAMME</t>
  </si>
  <si>
    <t>Reduce poverty through promotion of business growth, job creation and access to finance</t>
  </si>
  <si>
    <t xml:space="preserve">OUTCOME                                          </t>
  </si>
  <si>
    <t>Improved access to financial and business development services for agricultural value chain actors, SM&amp;MEs and entrepreneurs</t>
  </si>
  <si>
    <t>Source:</t>
  </si>
  <si>
    <t>IMPACT WEIGHTING 30%</t>
  </si>
  <si>
    <t xml:space="preserve">Planned: </t>
  </si>
  <si>
    <t>Business environment does not deteriorate. Favourable agricultural policies prevail. The programme leverages additional funds from other donors.</t>
  </si>
  <si>
    <t xml:space="preserve">Source: </t>
  </si>
  <si>
    <t>Enabling environment for business and microfinance</t>
  </si>
  <si>
    <t>Draft Microfinance Act</t>
  </si>
  <si>
    <t>Appropriate financial products accessible to value chain actors</t>
  </si>
  <si>
    <t>Business environment does not deteriorate. Political stability. Favourable policy environment.</t>
  </si>
  <si>
    <t>ZMWF, ZADTs Plans and Reports</t>
  </si>
  <si>
    <t>All 4 Implementing partners</t>
  </si>
  <si>
    <t>Days of  technical assistance provided to agribusinesses</t>
  </si>
  <si>
    <t>AIZ  Project reports based on MIS data</t>
  </si>
  <si>
    <t>No of MFIs borrowing from ZWMF that have attained operational self sustainability</t>
  </si>
  <si>
    <t>Three (3) MFIs with OSS ratio above 85%</t>
  </si>
  <si>
    <t>Five (5) MFIs with OSS ratio above 90%</t>
  </si>
  <si>
    <t>Five (5) MFIs with OSS ratio above 100%</t>
  </si>
  <si>
    <t>Output Indicator 3.2</t>
  </si>
  <si>
    <t>Output Indicator 2.2</t>
  </si>
  <si>
    <t>ZMWFT  Quarterly Monitoring Reports</t>
  </si>
  <si>
    <t>Number of regulations supporting growth of the MFI sector</t>
  </si>
  <si>
    <t>Outcome Indicator 2</t>
  </si>
  <si>
    <t>Global and national market conditions are no worse than baseline year. Political events do not negatively affect business performance. Conditions for doing business remain stable or improve.</t>
  </si>
  <si>
    <t>Average incremental  income generated per new economic opportunity (US$ per annum)</t>
  </si>
  <si>
    <t>Outcome Indicator 4</t>
  </si>
  <si>
    <t>Number of previously excluded beneficiaries with access to financial services</t>
  </si>
  <si>
    <t>GWCVT results aggregation report</t>
  </si>
  <si>
    <t>_</t>
  </si>
  <si>
    <t>Source: 2014 GoZ Budget Statement / IMF SMP</t>
  </si>
  <si>
    <t xml:space="preserve">OUTPUT 3                               </t>
  </si>
  <si>
    <t xml:space="preserve">OUTPUT 1                                </t>
  </si>
  <si>
    <t xml:space="preserve">OUTPUT 2                                   </t>
  </si>
  <si>
    <t>RISK RATING: Medium</t>
  </si>
  <si>
    <t>The Ministry of Finance 2014 Budget statement</t>
  </si>
  <si>
    <t>* Source - DFIDZ results Adviser</t>
  </si>
  <si>
    <t>Output Indicator 2.3</t>
  </si>
  <si>
    <t>Four (4) MFIs with OSS ratio above 85%</t>
  </si>
  <si>
    <t xml:space="preserve">Milestone 1 (2013)           </t>
  </si>
  <si>
    <t>Milestone 2 (2014)</t>
  </si>
  <si>
    <t xml:space="preserve">Milestone 3 (2015) </t>
  </si>
  <si>
    <t>Target (date) December 2016</t>
  </si>
  <si>
    <t>Baseline (2012)</t>
  </si>
  <si>
    <t xml:space="preserve"> GWCVT results aggregation report</t>
  </si>
  <si>
    <t xml:space="preserve">OUTPUT 4                               </t>
  </si>
  <si>
    <t>Output Indicator 4.3</t>
  </si>
  <si>
    <t>RISK RATING:  High</t>
  </si>
  <si>
    <t>No. of financial products with attributes developed for and being used by target beneficiaries</t>
  </si>
  <si>
    <t>Operational self-sufficiency for both ZADT and ZMWF (total operational cost/total income)</t>
  </si>
  <si>
    <t>IMPACT WEIGHTING 15%</t>
  </si>
  <si>
    <t>Econ Adviser 15%, Project Officer 15% and SRO 15%</t>
  </si>
  <si>
    <t>Number of businesses funded by PPG partners still  operational 12 months post support</t>
  </si>
  <si>
    <t>Financial and technical support to business with innovative and inclusive business models</t>
  </si>
  <si>
    <t>Econ Adviser 20%, Project Officer 20% and SRO 20%</t>
  </si>
  <si>
    <t xml:space="preserve">AECF, ZADT. ZMWF and AIZ logframes </t>
  </si>
  <si>
    <t>IMPACT WEIGHTING 50%</t>
  </si>
  <si>
    <t>Econ Adviser 50%, Project Officer 50% and SRO 50%</t>
  </si>
  <si>
    <t>Output Indicator 4.4</t>
  </si>
  <si>
    <t>Output Indicator 4.5</t>
  </si>
  <si>
    <t>N/A</t>
  </si>
  <si>
    <t>number of new business ideas stage gated through AIZ ideation programme</t>
  </si>
  <si>
    <t xml:space="preserve">Baseline  (2014) </t>
  </si>
  <si>
    <t>Milestone 1 (2015)</t>
  </si>
  <si>
    <t>number of MFI's using industry standard MIS rolled out by ZAMFI</t>
  </si>
  <si>
    <t>Average management fee megotiated for programme extensions (ZMWF and AIZ)</t>
  </si>
  <si>
    <t>AIZ phase 2 programme records</t>
  </si>
  <si>
    <t>ZMWF programme records</t>
  </si>
  <si>
    <t>QUEST</t>
  </si>
  <si>
    <t xml:space="preserve">Number of economic opportunities created </t>
  </si>
  <si>
    <t>GDP growth in Zimbabwe</t>
  </si>
  <si>
    <t>Planned ZMF</t>
  </si>
  <si>
    <t>Planned ZADT</t>
  </si>
  <si>
    <t>Achieved ZADT</t>
  </si>
  <si>
    <t>Achieved ZMF</t>
  </si>
  <si>
    <t xml:space="preserve">Effective 2013/14 annual review PPG course correction including i) effectively supported idea generation (ideation) process and ii) effective delivery of MFI skills and support to the MFI sector to enhance increased investment in ZMWF  </t>
  </si>
  <si>
    <t>Planned (F)</t>
  </si>
  <si>
    <t>Achieved (F)</t>
  </si>
  <si>
    <t>Planned (T)</t>
  </si>
  <si>
    <t>Achieved (T)</t>
  </si>
  <si>
    <t>number of beneficiaries trained via ZAMFI skills training programme</t>
  </si>
  <si>
    <t xml:space="preserve">% of AIZ clients reporting quality technical assistance </t>
  </si>
  <si>
    <t xml:space="preserve">Planned (AIZ 1) </t>
  </si>
  <si>
    <t xml:space="preserve">Planned (AIZ 2) </t>
  </si>
  <si>
    <t>Achieved (AIZ 2)</t>
  </si>
  <si>
    <t>Achieved (AIZ 1)</t>
  </si>
  <si>
    <t>% of participants that demonstrate improved knowledge immediately after training</t>
  </si>
  <si>
    <t xml:space="preserve">Milestone 4 (2016) </t>
  </si>
  <si>
    <t>Macro-economic environment is conducive for funds and beneficiaries to carry out their business activities in a profitable manner. 
Participating banks and MFIs continue to meet regulatory requirements. No negative policy shifts in fiscal policy.</t>
  </si>
  <si>
    <t xml:space="preserve">AIZ$389, ZADT $1887 AECF$51
</t>
  </si>
  <si>
    <t>data not available</t>
  </si>
  <si>
    <t xml:space="preserve">Source: WB </t>
  </si>
  <si>
    <t>$800*</t>
  </si>
  <si>
    <t>Per capita GDP (constant 2010 US$)</t>
  </si>
  <si>
    <t>ZADT 4, ZMF 5</t>
  </si>
  <si>
    <t>47 (AECF 3, ZADT 12, ZMF 15, AIZ 17)</t>
  </si>
  <si>
    <t>AIZ $98,  AECF $54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</si>
</sst>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4" formatCode="[$$-409]#,##0"/>
    <numFmt numFmtId="193" formatCode="0.0%"/>
  </numFmts>
  <fonts count="16" x14ac:knownFonts="1">
    <font>
      <sz val="10"/>
      <name val="Arial"/>
    </font>
    <font>
      <b/>
      <sz val="9"/>
      <name val="Arial"/>
      <family val="2"/>
    </font>
    <font>
      <sz val="10"/>
      <name val="Arial"/>
      <family val="2"/>
    </font>
    <font>
      <sz val="10"/>
      <name val="Arial"/>
      <family val="2"/>
    </font>
    <font>
      <b/>
      <sz val="8"/>
      <name val="Arial"/>
      <family val="2"/>
    </font>
    <font>
      <sz val="8"/>
      <name val="Arial"/>
      <family val="2"/>
    </font>
    <font>
      <b/>
      <sz val="8"/>
      <color indexed="9"/>
      <name val="Arial"/>
      <family val="2"/>
    </font>
    <font>
      <b/>
      <sz val="11"/>
      <name val="Arial"/>
      <family val="2"/>
    </font>
    <font>
      <b/>
      <sz val="10"/>
      <name val="Arial"/>
      <family val="2"/>
    </font>
    <font>
      <sz val="9"/>
      <color indexed="81"/>
      <name val="Tahoma"/>
      <family val="2"/>
    </font>
    <font>
      <b/>
      <sz val="9"/>
      <color indexed="81"/>
      <name val="Tahoma"/>
      <family val="2"/>
    </font>
    <font>
      <b/>
      <sz val="18"/>
      <name val="Arial"/>
      <family val="2"/>
    </font>
    <font>
      <sz val="8"/>
      <color rgb="FFFF0000"/>
      <name val="Arial"/>
      <family val="2"/>
    </font>
    <font>
      <b/>
      <sz val="8"/>
      <color theme="1"/>
      <name val="Arial"/>
      <family val="2"/>
    </font>
    <font>
      <sz val="8"/>
      <color theme="1"/>
      <name val="Arial"/>
      <family val="2"/>
    </font>
    <font>
      <sz val="10"/>
      <color theme="1"/>
      <name val="Arial"/>
      <family val="2"/>
    </font>
  </fonts>
  <fills count="1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theme="0" tint="-0.49998474074526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2" fillId="0" borderId="0"/>
  </cellStyleXfs>
  <cellXfs count="227">
    <xf numFmtId="0" fontId="0" fillId="0" borderId="0" xfId="0"/>
    <xf numFmtId="0" fontId="1" fillId="3" borderId="2" xfId="0" applyFont="1" applyFill="1" applyBorder="1" applyAlignment="1">
      <alignment vertical="top" wrapText="1"/>
    </xf>
    <xf numFmtId="0" fontId="1" fillId="0" borderId="0" xfId="0" applyFont="1" applyFill="1" applyBorder="1" applyAlignment="1">
      <alignment vertical="top" wrapText="1"/>
    </xf>
    <xf numFmtId="0" fontId="1" fillId="3" borderId="1" xfId="0" applyFont="1" applyFill="1" applyBorder="1" applyAlignment="1">
      <alignment vertical="top" wrapText="1"/>
    </xf>
    <xf numFmtId="0" fontId="3" fillId="0" borderId="0" xfId="0" applyFont="1"/>
    <xf numFmtId="3" fontId="0" fillId="0" borderId="0" xfId="0" applyNumberFormat="1"/>
    <xf numFmtId="0" fontId="4" fillId="2" borderId="4" xfId="0" applyFont="1" applyFill="1" applyBorder="1" applyAlignment="1">
      <alignment vertical="top" wrapText="1"/>
    </xf>
    <xf numFmtId="0" fontId="4" fillId="5" borderId="4" xfId="0" applyFont="1" applyFill="1" applyBorder="1" applyAlignment="1">
      <alignment vertical="top" wrapText="1"/>
    </xf>
    <xf numFmtId="0" fontId="5" fillId="4" borderId="5" xfId="0" applyFont="1" applyFill="1" applyBorder="1" applyAlignment="1">
      <alignment vertical="top" wrapText="1"/>
    </xf>
    <xf numFmtId="0" fontId="4" fillId="0" borderId="1" xfId="0" applyFont="1" applyBorder="1" applyAlignment="1">
      <alignment horizontal="center" vertical="top" wrapText="1"/>
    </xf>
    <xf numFmtId="9" fontId="5" fillId="0" borderId="4" xfId="0" applyNumberFormat="1" applyFont="1" applyBorder="1" applyAlignment="1">
      <alignment vertical="top" wrapText="1"/>
    </xf>
    <xf numFmtId="0" fontId="5" fillId="0" borderId="4" xfId="0" applyFont="1" applyBorder="1" applyAlignment="1">
      <alignment vertical="top" wrapText="1"/>
    </xf>
    <xf numFmtId="0" fontId="5" fillId="4" borderId="3" xfId="0" applyFont="1" applyFill="1" applyBorder="1" applyAlignment="1">
      <alignment vertical="top" wrapText="1"/>
    </xf>
    <xf numFmtId="0" fontId="4" fillId="0" borderId="2" xfId="0" applyFont="1" applyBorder="1" applyAlignment="1">
      <alignment horizontal="center" vertical="top" wrapText="1"/>
    </xf>
    <xf numFmtId="0" fontId="5" fillId="7" borderId="1" xfId="0" applyFont="1" applyFill="1" applyBorder="1" applyAlignment="1">
      <alignment vertical="top" wrapText="1"/>
    </xf>
    <xf numFmtId="0" fontId="5" fillId="0" borderId="1" xfId="0" applyFont="1" applyFill="1" applyBorder="1" applyAlignment="1">
      <alignment vertical="top" wrapText="1"/>
    </xf>
    <xf numFmtId="0" fontId="5" fillId="0" borderId="6" xfId="0" applyFont="1" applyBorder="1" applyAlignment="1">
      <alignment vertical="top" wrapText="1"/>
    </xf>
    <xf numFmtId="0" fontId="4" fillId="5" borderId="7"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4" fillId="0" borderId="0" xfId="0" applyFont="1" applyFill="1" applyBorder="1" applyAlignment="1">
      <alignment vertical="top" wrapText="1"/>
    </xf>
    <xf numFmtId="0" fontId="4" fillId="2" borderId="9" xfId="0" applyFont="1" applyFill="1" applyBorder="1" applyAlignment="1">
      <alignment vertical="top" wrapText="1"/>
    </xf>
    <xf numFmtId="0" fontId="4" fillId="5" borderId="9" xfId="0" applyFont="1" applyFill="1" applyBorder="1" applyAlignment="1">
      <alignment vertical="top" wrapText="1"/>
    </xf>
    <xf numFmtId="0" fontId="4" fillId="8" borderId="9" xfId="0" applyFont="1" applyFill="1" applyBorder="1" applyAlignment="1">
      <alignment vertical="top" wrapText="1"/>
    </xf>
    <xf numFmtId="0" fontId="4" fillId="7" borderId="4" xfId="0" applyFont="1" applyFill="1" applyBorder="1" applyAlignment="1">
      <alignment vertical="top" wrapText="1"/>
    </xf>
    <xf numFmtId="0" fontId="4" fillId="7" borderId="9" xfId="0" applyFont="1" applyFill="1" applyBorder="1" applyAlignment="1">
      <alignment vertical="top" wrapText="1"/>
    </xf>
    <xf numFmtId="3" fontId="4" fillId="0" borderId="4" xfId="0" applyNumberFormat="1" applyFont="1" applyBorder="1" applyAlignment="1">
      <alignment vertical="top" wrapText="1"/>
    </xf>
    <xf numFmtId="0" fontId="4" fillId="0" borderId="4" xfId="0" applyFont="1" applyBorder="1" applyAlignment="1">
      <alignment vertical="top" wrapText="1"/>
    </xf>
    <xf numFmtId="0" fontId="4" fillId="7" borderId="1" xfId="0" applyFont="1" applyFill="1" applyBorder="1" applyAlignment="1">
      <alignment vertical="top" wrapText="1"/>
    </xf>
    <xf numFmtId="0" fontId="4" fillId="6" borderId="11" xfId="0" applyFont="1" applyFill="1" applyBorder="1" applyAlignment="1">
      <alignment vertical="top" wrapText="1"/>
    </xf>
    <xf numFmtId="0" fontId="4" fillId="6" borderId="12" xfId="0" applyFont="1" applyFill="1" applyBorder="1" applyAlignment="1">
      <alignment vertical="top" wrapText="1"/>
    </xf>
    <xf numFmtId="0" fontId="4" fillId="6" borderId="13" xfId="0" applyFont="1" applyFill="1" applyBorder="1" applyAlignment="1">
      <alignment vertical="top" wrapText="1"/>
    </xf>
    <xf numFmtId="0" fontId="4" fillId="0" borderId="14" xfId="0" applyFont="1" applyBorder="1" applyAlignment="1">
      <alignment vertical="top" wrapText="1"/>
    </xf>
    <xf numFmtId="0" fontId="4" fillId="6" borderId="10" xfId="0" applyFont="1" applyFill="1" applyBorder="1" applyAlignment="1">
      <alignment vertical="top" wrapText="1"/>
    </xf>
    <xf numFmtId="0" fontId="4" fillId="6" borderId="14" xfId="0" applyFont="1" applyFill="1" applyBorder="1" applyAlignment="1">
      <alignment vertical="top" wrapText="1"/>
    </xf>
    <xf numFmtId="0" fontId="4" fillId="6" borderId="4" xfId="0" applyFont="1" applyFill="1" applyBorder="1" applyAlignment="1">
      <alignment vertical="top" wrapText="1"/>
    </xf>
    <xf numFmtId="0" fontId="5" fillId="0" borderId="0" xfId="0" applyFont="1"/>
    <xf numFmtId="0" fontId="4" fillId="0" borderId="9" xfId="0" applyFont="1" applyFill="1" applyBorder="1" applyAlignment="1">
      <alignment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4" fillId="0" borderId="15" xfId="0" applyFont="1" applyBorder="1" applyAlignment="1">
      <alignment horizontal="center" vertical="top" wrapText="1"/>
    </xf>
    <xf numFmtId="0" fontId="5" fillId="7" borderId="14" xfId="0" applyFont="1" applyFill="1" applyBorder="1" applyAlignment="1">
      <alignment vertical="top" wrapText="1"/>
    </xf>
    <xf numFmtId="0" fontId="4" fillId="5" borderId="11" xfId="0" applyFont="1" applyFill="1" applyBorder="1" applyAlignment="1">
      <alignment horizontal="center" vertical="top" wrapText="1"/>
    </xf>
    <xf numFmtId="0" fontId="4" fillId="5" borderId="13" xfId="0" applyFont="1" applyFill="1" applyBorder="1" applyAlignment="1">
      <alignment horizontal="center" vertical="top" wrapText="1"/>
    </xf>
    <xf numFmtId="0" fontId="4" fillId="0" borderId="3" xfId="0" applyFont="1" applyBorder="1" applyAlignment="1">
      <alignment horizontal="center" vertical="top" wrapText="1"/>
    </xf>
    <xf numFmtId="0" fontId="5" fillId="0" borderId="1" xfId="0" applyFont="1" applyBorder="1" applyAlignment="1">
      <alignment vertical="top" wrapText="1"/>
    </xf>
    <xf numFmtId="0" fontId="4" fillId="5" borderId="8" xfId="0" applyFont="1" applyFill="1" applyBorder="1" applyAlignment="1">
      <alignment horizontal="left" vertical="top"/>
    </xf>
    <xf numFmtId="0" fontId="4" fillId="2" borderId="16" xfId="0" applyFont="1" applyFill="1" applyBorder="1" applyAlignment="1">
      <alignment vertical="top" wrapText="1"/>
    </xf>
    <xf numFmtId="0" fontId="4" fillId="5"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4" xfId="0" applyFont="1" applyFill="1" applyBorder="1" applyAlignment="1">
      <alignment vertical="top" wrapText="1"/>
    </xf>
    <xf numFmtId="0" fontId="4" fillId="0" borderId="1" xfId="0" applyFont="1" applyFill="1" applyBorder="1" applyAlignment="1">
      <alignment horizontal="center" vertical="top" wrapText="1"/>
    </xf>
    <xf numFmtId="0" fontId="4" fillId="6" borderId="8"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4" fillId="8" borderId="1" xfId="0" applyFont="1" applyFill="1" applyBorder="1" applyAlignment="1">
      <alignmen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5" fillId="0" borderId="4" xfId="0" applyFont="1" applyBorder="1" applyAlignment="1">
      <alignment horizontal="center" vertical="top" wrapText="1"/>
    </xf>
    <xf numFmtId="1" fontId="5" fillId="0" borderId="4" xfId="0" applyNumberFormat="1" applyFont="1" applyBorder="1" applyAlignment="1">
      <alignment horizontal="center" vertical="top" wrapText="1"/>
    </xf>
    <xf numFmtId="0" fontId="5" fillId="4" borderId="4" xfId="0" applyFont="1" applyFill="1" applyBorder="1" applyAlignment="1">
      <alignment vertical="top" wrapText="1"/>
    </xf>
    <xf numFmtId="0" fontId="5" fillId="0" borderId="14" xfId="0" applyFont="1" applyBorder="1" applyAlignment="1">
      <alignment horizontal="center" vertical="top" wrapText="1"/>
    </xf>
    <xf numFmtId="9" fontId="5" fillId="0" borderId="4" xfId="0" applyNumberFormat="1"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Fill="1" applyBorder="1" applyAlignment="1">
      <alignment vertical="top" wrapText="1"/>
    </xf>
    <xf numFmtId="0" fontId="0" fillId="0" borderId="0" xfId="0" applyFill="1"/>
    <xf numFmtId="0" fontId="5" fillId="9" borderId="4" xfId="0" applyFont="1" applyFill="1" applyBorder="1" applyAlignment="1">
      <alignment vertical="top" wrapText="1"/>
    </xf>
    <xf numFmtId="0" fontId="5" fillId="4" borderId="15" xfId="0" applyFont="1" applyFill="1" applyBorder="1" applyAlignment="1">
      <alignment vertical="top" wrapText="1"/>
    </xf>
    <xf numFmtId="0" fontId="4" fillId="0" borderId="0" xfId="0" applyFont="1" applyFill="1" applyBorder="1" applyAlignment="1">
      <alignment horizontal="center" vertical="top" wrapText="1"/>
    </xf>
    <xf numFmtId="0" fontId="5" fillId="0" borderId="5" xfId="0" applyFont="1" applyBorder="1" applyAlignment="1">
      <alignment wrapText="1"/>
    </xf>
    <xf numFmtId="0" fontId="4" fillId="9" borderId="14" xfId="0" applyFont="1" applyFill="1" applyBorder="1" applyAlignment="1">
      <alignment vertical="top" wrapText="1"/>
    </xf>
    <xf numFmtId="0" fontId="4" fillId="9" borderId="10"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18" xfId="0" applyFont="1" applyFill="1" applyBorder="1" applyAlignment="1">
      <alignment vertical="top" wrapText="1"/>
    </xf>
    <xf numFmtId="0" fontId="0" fillId="0" borderId="0" xfId="0" applyFill="1" applyBorder="1"/>
    <xf numFmtId="0" fontId="5" fillId="0" borderId="0" xfId="0" applyFont="1" applyFill="1" applyBorder="1" applyAlignment="1">
      <alignment vertical="top" wrapText="1"/>
    </xf>
    <xf numFmtId="0" fontId="4" fillId="9" borderId="14"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12" fillId="4" borderId="3" xfId="0" applyFont="1" applyFill="1" applyBorder="1" applyAlignment="1">
      <alignment vertical="top" wrapText="1"/>
    </xf>
    <xf numFmtId="0" fontId="12" fillId="0" borderId="6" xfId="0" applyFont="1" applyBorder="1" applyAlignment="1">
      <alignment vertical="top" wrapText="1"/>
    </xf>
    <xf numFmtId="3" fontId="4" fillId="0" borderId="1" xfId="0" applyNumberFormat="1" applyFont="1" applyFill="1" applyBorder="1" applyAlignment="1">
      <alignment vertical="top" wrapText="1"/>
    </xf>
    <xf numFmtId="0" fontId="4" fillId="5" borderId="1" xfId="0" applyFont="1" applyFill="1" applyBorder="1" applyAlignment="1">
      <alignment vertical="top" wrapText="1"/>
    </xf>
    <xf numFmtId="0" fontId="4" fillId="0" borderId="5" xfId="0" applyFont="1" applyBorder="1" applyAlignment="1">
      <alignment horizontal="center" vertical="top" wrapText="1"/>
    </xf>
    <xf numFmtId="0" fontId="4" fillId="8" borderId="15" xfId="0" applyFont="1" applyFill="1" applyBorder="1" applyAlignment="1">
      <alignment vertical="top" wrapText="1"/>
    </xf>
    <xf numFmtId="184" fontId="5" fillId="0" borderId="4" xfId="0" applyNumberFormat="1" applyFont="1" applyBorder="1" applyAlignment="1">
      <alignment vertical="top" wrapText="1"/>
    </xf>
    <xf numFmtId="0" fontId="5" fillId="0" borderId="7" xfId="0" applyFont="1" applyBorder="1" applyAlignment="1">
      <alignment vertical="top"/>
    </xf>
    <xf numFmtId="0" fontId="7" fillId="2" borderId="1" xfId="0" applyFont="1" applyFill="1" applyBorder="1" applyAlignment="1">
      <alignment vertical="top" wrapText="1"/>
    </xf>
    <xf numFmtId="0" fontId="8" fillId="11" borderId="0" xfId="0" applyFont="1" applyFill="1"/>
    <xf numFmtId="0" fontId="13" fillId="0" borderId="1" xfId="0" applyFont="1" applyBorder="1" applyAlignment="1">
      <alignment horizontal="center" vertical="top" wrapText="1"/>
    </xf>
    <xf numFmtId="0" fontId="14" fillId="0" borderId="4" xfId="0" applyFont="1" applyBorder="1" applyAlignment="1">
      <alignment vertical="top" wrapText="1"/>
    </xf>
    <xf numFmtId="1" fontId="14" fillId="0" borderId="4" xfId="0" applyNumberFormat="1" applyFont="1" applyBorder="1" applyAlignment="1">
      <alignment vertical="top" wrapText="1"/>
    </xf>
    <xf numFmtId="0" fontId="13" fillId="0" borderId="2" xfId="0" applyFont="1" applyBorder="1" applyAlignment="1">
      <alignment horizontal="center" vertical="top" wrapText="1"/>
    </xf>
    <xf numFmtId="1" fontId="14" fillId="0" borderId="1" xfId="0" applyNumberFormat="1" applyFont="1" applyFill="1" applyBorder="1" applyAlignment="1">
      <alignment vertical="top" wrapText="1"/>
    </xf>
    <xf numFmtId="0" fontId="13" fillId="5" borderId="7" xfId="0" applyFont="1" applyFill="1" applyBorder="1" applyAlignment="1">
      <alignment horizontal="center" vertical="top" wrapText="1"/>
    </xf>
    <xf numFmtId="0" fontId="13" fillId="0" borderId="11" xfId="0" applyFont="1" applyBorder="1" applyAlignment="1">
      <alignment horizontal="center" vertical="top" wrapText="1"/>
    </xf>
    <xf numFmtId="0" fontId="14" fillId="0" borderId="21" xfId="0" applyFont="1" applyFill="1" applyBorder="1" applyAlignment="1">
      <alignment vertical="top" wrapText="1"/>
    </xf>
    <xf numFmtId="0" fontId="5" fillId="0" borderId="1" xfId="0" applyFont="1" applyFill="1" applyBorder="1" applyAlignment="1">
      <alignment horizontal="center" vertical="top" wrapText="1"/>
    </xf>
    <xf numFmtId="0" fontId="8" fillId="0" borderId="0" xfId="0" applyFont="1" applyFill="1"/>
    <xf numFmtId="0" fontId="4" fillId="8" borderId="13" xfId="0" applyFont="1" applyFill="1" applyBorder="1" applyAlignment="1">
      <alignment vertical="top" wrapText="1"/>
    </xf>
    <xf numFmtId="0" fontId="4" fillId="8" borderId="2" xfId="0" applyFont="1" applyFill="1" applyBorder="1" applyAlignment="1">
      <alignment vertical="top" wrapText="1"/>
    </xf>
    <xf numFmtId="0" fontId="4" fillId="3" borderId="2" xfId="0" applyFont="1" applyFill="1" applyBorder="1" applyAlignment="1">
      <alignment vertical="top" wrapText="1"/>
    </xf>
    <xf numFmtId="0" fontId="5" fillId="0" borderId="13" xfId="0" applyFont="1" applyBorder="1" applyAlignment="1">
      <alignment horizontal="center" vertical="top" wrapText="1"/>
    </xf>
    <xf numFmtId="3" fontId="4" fillId="13" borderId="5" xfId="0" applyNumberFormat="1" applyFont="1" applyFill="1" applyBorder="1" applyAlignment="1">
      <alignment horizontal="center" vertical="top" wrapText="1"/>
    </xf>
    <xf numFmtId="10" fontId="5" fillId="0" borderId="1" xfId="0" applyNumberFormat="1" applyFont="1" applyFill="1" applyBorder="1" applyAlignment="1">
      <alignment vertical="top" wrapText="1"/>
    </xf>
    <xf numFmtId="9" fontId="14" fillId="0" borderId="17" xfId="0" applyNumberFormat="1" applyFont="1" applyBorder="1" applyAlignment="1">
      <alignment vertical="top" wrapText="1"/>
    </xf>
    <xf numFmtId="0" fontId="14" fillId="0" borderId="19" xfId="0" applyFont="1" applyFill="1" applyBorder="1" applyAlignment="1">
      <alignment vertical="top" wrapText="1"/>
    </xf>
    <xf numFmtId="9" fontId="14" fillId="0" borderId="19" xfId="0" applyNumberFormat="1" applyFont="1" applyBorder="1" applyAlignment="1">
      <alignment vertical="top" wrapText="1"/>
    </xf>
    <xf numFmtId="0" fontId="1" fillId="3" borderId="7" xfId="0" applyFont="1" applyFill="1" applyBorder="1" applyAlignment="1">
      <alignment vertical="top" wrapText="1"/>
    </xf>
    <xf numFmtId="9" fontId="5" fillId="0" borderId="1"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0" fontId="5" fillId="0" borderId="8" xfId="0" applyFont="1" applyFill="1" applyBorder="1" applyAlignment="1">
      <alignment horizontal="center" vertical="top" wrapText="1"/>
    </xf>
    <xf numFmtId="0" fontId="5" fillId="14" borderId="8" xfId="0" applyFont="1" applyFill="1" applyBorder="1" applyAlignment="1">
      <alignment horizontal="center" vertical="top" wrapText="1"/>
    </xf>
    <xf numFmtId="0" fontId="5" fillId="4" borderId="13" xfId="0" applyFont="1" applyFill="1" applyBorder="1" applyAlignment="1">
      <alignment vertical="top" wrapText="1"/>
    </xf>
    <xf numFmtId="0" fontId="4" fillId="5" borderId="4" xfId="0"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4" borderId="1" xfId="0" applyFont="1" applyFill="1" applyBorder="1" applyAlignment="1">
      <alignment vertical="top" wrapText="1"/>
    </xf>
    <xf numFmtId="0" fontId="5" fillId="14" borderId="1" xfId="0" applyFont="1" applyFill="1" applyBorder="1" applyAlignment="1">
      <alignment vertical="top" wrapText="1"/>
    </xf>
    <xf numFmtId="0" fontId="5" fillId="14" borderId="2" xfId="0" applyFont="1" applyFill="1" applyBorder="1" applyAlignment="1">
      <alignment vertical="top" wrapText="1"/>
    </xf>
    <xf numFmtId="0" fontId="5" fillId="14" borderId="7" xfId="0" applyFont="1" applyFill="1" applyBorder="1" applyAlignment="1">
      <alignment vertical="top" wrapText="1"/>
    </xf>
    <xf numFmtId="0" fontId="4" fillId="14" borderId="1" xfId="0" applyFont="1" applyFill="1" applyBorder="1" applyAlignment="1">
      <alignment vertical="top" wrapText="1"/>
    </xf>
    <xf numFmtId="9" fontId="5" fillId="14" borderId="1" xfId="0" applyNumberFormat="1" applyFont="1" applyFill="1" applyBorder="1" applyAlignment="1">
      <alignment horizontal="center" vertical="top" wrapText="1"/>
    </xf>
    <xf numFmtId="0" fontId="4" fillId="14" borderId="11" xfId="0" applyFont="1" applyFill="1" applyBorder="1" applyAlignment="1">
      <alignment vertical="top" wrapText="1"/>
    </xf>
    <xf numFmtId="0" fontId="4" fillId="14" borderId="12" xfId="0" applyFont="1" applyFill="1" applyBorder="1" applyAlignment="1">
      <alignment vertical="top" wrapText="1"/>
    </xf>
    <xf numFmtId="0" fontId="4" fillId="14" borderId="13" xfId="0" applyFont="1" applyFill="1" applyBorder="1" applyAlignment="1">
      <alignment vertical="top" wrapText="1"/>
    </xf>
    <xf numFmtId="0" fontId="4" fillId="14" borderId="10" xfId="0" applyFont="1" applyFill="1" applyBorder="1" applyAlignment="1">
      <alignment vertical="top" wrapText="1"/>
    </xf>
    <xf numFmtId="0" fontId="4" fillId="14" borderId="14" xfId="0" applyFont="1" applyFill="1" applyBorder="1" applyAlignment="1">
      <alignment vertical="top" wrapText="1"/>
    </xf>
    <xf numFmtId="0" fontId="4" fillId="14" borderId="4" xfId="0" applyFont="1" applyFill="1" applyBorder="1" applyAlignment="1">
      <alignment vertical="top" wrapText="1"/>
    </xf>
    <xf numFmtId="0" fontId="4" fillId="14" borderId="8" xfId="0" applyFont="1" applyFill="1" applyBorder="1" applyAlignment="1">
      <alignment horizontal="center" vertical="top" wrapText="1"/>
    </xf>
    <xf numFmtId="0" fontId="4" fillId="14" borderId="1" xfId="0" applyFont="1" applyFill="1" applyBorder="1" applyAlignment="1">
      <alignment horizontal="center" vertical="top" wrapText="1"/>
    </xf>
    <xf numFmtId="0" fontId="14" fillId="14" borderId="1" xfId="0" applyFont="1" applyFill="1" applyBorder="1" applyAlignment="1">
      <alignment vertical="top" wrapText="1"/>
    </xf>
    <xf numFmtId="0" fontId="5" fillId="14" borderId="9" xfId="0" applyFont="1" applyFill="1" applyBorder="1" applyAlignment="1">
      <alignment vertical="top" wrapText="1"/>
    </xf>
    <xf numFmtId="0" fontId="4" fillId="13" borderId="1" xfId="0" applyFont="1" applyFill="1" applyBorder="1" applyAlignment="1">
      <alignment horizontal="center" vertical="top" wrapText="1"/>
    </xf>
    <xf numFmtId="0" fontId="4" fillId="5" borderId="14" xfId="0" applyFont="1" applyFill="1" applyBorder="1" applyAlignment="1">
      <alignment horizontal="center" vertical="top" wrapText="1"/>
    </xf>
    <xf numFmtId="10" fontId="5" fillId="0" borderId="1" xfId="0" applyNumberFormat="1" applyFont="1" applyFill="1" applyBorder="1" applyAlignment="1">
      <alignment horizontal="center" vertical="top" wrapText="1"/>
    </xf>
    <xf numFmtId="10" fontId="5" fillId="10" borderId="1" xfId="0" applyNumberFormat="1" applyFont="1" applyFill="1" applyBorder="1" applyAlignment="1">
      <alignment horizontal="center" vertical="top" wrapText="1"/>
    </xf>
    <xf numFmtId="193" fontId="5" fillId="13" borderId="7" xfId="0" applyNumberFormat="1" applyFont="1" applyFill="1" applyBorder="1" applyAlignment="1">
      <alignment horizontal="center" vertical="top" wrapText="1"/>
    </xf>
    <xf numFmtId="184" fontId="5" fillId="0" borderId="4" xfId="0" applyNumberFormat="1" applyFont="1" applyBorder="1" applyAlignment="1">
      <alignment horizontal="center" vertical="top" wrapText="1"/>
    </xf>
    <xf numFmtId="0" fontId="5" fillId="13" borderId="7" xfId="0" applyFont="1" applyFill="1" applyBorder="1" applyAlignment="1">
      <alignment horizontal="center" vertical="top" wrapText="1"/>
    </xf>
    <xf numFmtId="3" fontId="4" fillId="0" borderId="4" xfId="0" applyNumberFormat="1" applyFont="1" applyBorder="1" applyAlignment="1">
      <alignment horizontal="center" vertical="top" wrapText="1"/>
    </xf>
    <xf numFmtId="1" fontId="14" fillId="0" borderId="4" xfId="0" applyNumberFormat="1" applyFont="1" applyBorder="1" applyAlignment="1">
      <alignment horizontal="center" vertical="top" wrapText="1"/>
    </xf>
    <xf numFmtId="1" fontId="14" fillId="0" borderId="1" xfId="0" applyNumberFormat="1" applyFont="1" applyFill="1" applyBorder="1" applyAlignment="1">
      <alignment horizontal="center" vertical="top" wrapText="1"/>
    </xf>
    <xf numFmtId="0" fontId="14" fillId="13" borderId="1" xfId="0" applyFont="1" applyFill="1" applyBorder="1" applyAlignment="1">
      <alignment horizontal="center" vertical="top" wrapText="1"/>
    </xf>
    <xf numFmtId="0" fontId="5" fillId="0" borderId="0" xfId="0" applyFont="1" applyAlignment="1">
      <alignment horizontal="center"/>
    </xf>
    <xf numFmtId="0" fontId="5" fillId="0" borderId="1" xfId="0" applyFont="1" applyBorder="1" applyAlignment="1">
      <alignment horizontal="center" vertical="top" wrapText="1"/>
    </xf>
    <xf numFmtId="9" fontId="14" fillId="0" borderId="22" xfId="0" applyNumberFormat="1" applyFont="1" applyBorder="1" applyAlignment="1">
      <alignment horizontal="center" vertical="top" wrapText="1"/>
    </xf>
    <xf numFmtId="9" fontId="14" fillId="0" borderId="23" xfId="0" applyNumberFormat="1" applyFont="1" applyBorder="1" applyAlignment="1">
      <alignment horizontal="center" vertical="top" wrapText="1"/>
    </xf>
    <xf numFmtId="9" fontId="14" fillId="0" borderId="19" xfId="0" applyNumberFormat="1" applyFont="1" applyBorder="1" applyAlignment="1">
      <alignment horizontal="center" vertical="top" wrapText="1"/>
    </xf>
    <xf numFmtId="9" fontId="5" fillId="0" borderId="4" xfId="0" applyNumberFormat="1" applyFont="1" applyFill="1" applyBorder="1" applyAlignment="1">
      <alignment horizontal="center" vertical="top" wrapText="1"/>
    </xf>
    <xf numFmtId="0" fontId="4" fillId="14" borderId="12" xfId="0" applyFont="1" applyFill="1" applyBorder="1" applyAlignment="1">
      <alignment horizontal="center" vertical="top" wrapText="1"/>
    </xf>
    <xf numFmtId="0" fontId="4" fillId="14" borderId="14" xfId="0" applyFont="1" applyFill="1" applyBorder="1" applyAlignment="1">
      <alignment horizontal="center" vertical="top" wrapText="1"/>
    </xf>
    <xf numFmtId="3" fontId="5" fillId="0" borderId="1" xfId="0" applyNumberFormat="1" applyFont="1" applyBorder="1" applyAlignment="1">
      <alignment horizontal="center" vertical="top" wrapText="1"/>
    </xf>
    <xf numFmtId="0" fontId="2" fillId="14" borderId="0" xfId="0" applyFont="1" applyFill="1" applyAlignment="1">
      <alignment horizontal="center"/>
    </xf>
    <xf numFmtId="0" fontId="4" fillId="6" borderId="12" xfId="0" applyFont="1" applyFill="1" applyBorder="1" applyAlignment="1">
      <alignment horizontal="center" vertical="top" wrapText="1"/>
    </xf>
    <xf numFmtId="0" fontId="4" fillId="6" borderId="14" xfId="0" applyFont="1" applyFill="1" applyBorder="1" applyAlignment="1">
      <alignment horizontal="center" vertical="top" wrapText="1"/>
    </xf>
    <xf numFmtId="0" fontId="0" fillId="0" borderId="0" xfId="0" applyFill="1" applyBorder="1" applyAlignment="1">
      <alignment horizontal="center"/>
    </xf>
    <xf numFmtId="0" fontId="5" fillId="10" borderId="1" xfId="0" applyFont="1" applyFill="1" applyBorder="1" applyAlignment="1">
      <alignment horizontal="center" vertical="top" wrapText="1"/>
    </xf>
    <xf numFmtId="9" fontId="5" fillId="0" borderId="14" xfId="0" applyNumberFormat="1" applyFont="1" applyBorder="1" applyAlignment="1">
      <alignment horizontal="center" vertical="top" wrapText="1"/>
    </xf>
    <xf numFmtId="3" fontId="0" fillId="0" borderId="0" xfId="0" applyNumberFormat="1" applyAlignment="1">
      <alignment horizontal="center"/>
    </xf>
    <xf numFmtId="0" fontId="0" fillId="0" borderId="0" xfId="0" applyAlignment="1">
      <alignment horizontal="center"/>
    </xf>
    <xf numFmtId="0" fontId="5" fillId="0" borderId="4" xfId="0" applyNumberFormat="1" applyFont="1" applyBorder="1" applyAlignment="1">
      <alignment horizontal="center" vertical="top" wrapText="1"/>
    </xf>
    <xf numFmtId="0" fontId="5" fillId="0" borderId="14" xfId="0" applyNumberFormat="1" applyFont="1" applyBorder="1" applyAlignment="1">
      <alignment horizontal="center" vertical="top" wrapText="1"/>
    </xf>
    <xf numFmtId="1" fontId="5" fillId="0" borderId="14" xfId="0" applyNumberFormat="1" applyFont="1" applyFill="1" applyBorder="1" applyAlignment="1">
      <alignment horizontal="center" vertical="top" wrapText="1"/>
    </xf>
    <xf numFmtId="1" fontId="4" fillId="10" borderId="10" xfId="0" applyNumberFormat="1" applyFont="1" applyFill="1" applyBorder="1" applyAlignment="1">
      <alignment horizontal="center" vertical="top" wrapText="1"/>
    </xf>
    <xf numFmtId="1" fontId="5" fillId="13" borderId="1" xfId="0" applyNumberFormat="1" applyFont="1" applyFill="1" applyBorder="1" applyAlignment="1">
      <alignment horizontal="center" vertical="top" wrapText="1"/>
    </xf>
    <xf numFmtId="1" fontId="4" fillId="10" borderId="1" xfId="0" applyNumberFormat="1" applyFont="1" applyFill="1" applyBorder="1" applyAlignment="1">
      <alignment horizontal="center" vertical="top" wrapText="1"/>
    </xf>
    <xf numFmtId="1" fontId="5" fillId="13" borderId="9" xfId="0" applyNumberFormat="1" applyFont="1" applyFill="1" applyBorder="1" applyAlignment="1">
      <alignment horizontal="center" vertical="top" wrapText="1"/>
    </xf>
    <xf numFmtId="1" fontId="5" fillId="10" borderId="4" xfId="0" applyNumberFormat="1" applyFont="1" applyFill="1" applyBorder="1" applyAlignment="1">
      <alignment horizontal="center" vertical="top" wrapText="1"/>
    </xf>
    <xf numFmtId="0" fontId="4" fillId="6" borderId="10" xfId="0" applyFont="1" applyFill="1" applyBorder="1" applyAlignment="1">
      <alignment horizontal="center" vertical="top" wrapText="1"/>
    </xf>
    <xf numFmtId="9" fontId="14" fillId="0" borderId="25" xfId="0" applyNumberFormat="1" applyFont="1" applyBorder="1" applyAlignment="1">
      <alignment horizontal="center" vertical="top" wrapText="1"/>
    </xf>
    <xf numFmtId="9" fontId="14" fillId="0" borderId="26" xfId="0" applyNumberFormat="1" applyFont="1" applyBorder="1" applyAlignment="1">
      <alignment horizontal="center" vertical="top" wrapText="1"/>
    </xf>
    <xf numFmtId="193" fontId="4" fillId="0" borderId="10" xfId="0" applyNumberFormat="1" applyFont="1" applyFill="1" applyBorder="1" applyAlignment="1">
      <alignment horizontal="center" vertical="top" wrapText="1"/>
    </xf>
    <xf numFmtId="193" fontId="4" fillId="10" borderId="10" xfId="0" applyNumberFormat="1" applyFont="1" applyFill="1" applyBorder="1" applyAlignment="1">
      <alignment horizontal="center" vertical="top" wrapText="1"/>
    </xf>
    <xf numFmtId="3" fontId="5" fillId="13" borderId="1" xfId="0" applyNumberFormat="1" applyFont="1" applyFill="1" applyBorder="1" applyAlignment="1">
      <alignment horizontal="center" vertical="top" wrapText="1"/>
    </xf>
    <xf numFmtId="9" fontId="13" fillId="13" borderId="20" xfId="0" applyNumberFormat="1" applyFont="1" applyFill="1" applyBorder="1" applyAlignment="1">
      <alignment horizontal="center" vertical="top" wrapText="1"/>
    </xf>
    <xf numFmtId="9" fontId="13" fillId="12" borderId="20" xfId="0" applyNumberFormat="1" applyFont="1" applyFill="1" applyBorder="1" applyAlignment="1">
      <alignment horizontal="center" vertical="top" wrapText="1"/>
    </xf>
    <xf numFmtId="0" fontId="4" fillId="13" borderId="7" xfId="0" applyFont="1" applyFill="1" applyBorder="1" applyAlignment="1">
      <alignment horizontal="center" vertical="top" wrapText="1"/>
    </xf>
    <xf numFmtId="9" fontId="4" fillId="12" borderId="1" xfId="0" applyNumberFormat="1" applyFont="1" applyFill="1" applyBorder="1" applyAlignment="1">
      <alignment horizontal="center" vertical="top" wrapText="1"/>
    </xf>
    <xf numFmtId="193" fontId="5" fillId="0" borderId="14" xfId="0" applyNumberFormat="1" applyFont="1" applyBorder="1" applyAlignment="1">
      <alignment horizontal="center" vertical="top" wrapText="1"/>
    </xf>
    <xf numFmtId="184" fontId="5" fillId="0" borderId="14" xfId="0" applyNumberFormat="1" applyFont="1" applyBorder="1" applyAlignment="1">
      <alignment horizontal="center" vertical="top" wrapText="1"/>
    </xf>
    <xf numFmtId="3" fontId="5" fillId="0" borderId="4" xfId="0" applyNumberFormat="1" applyFont="1" applyBorder="1" applyAlignment="1">
      <alignment horizontal="center" vertical="top" wrapText="1"/>
    </xf>
    <xf numFmtId="3" fontId="5" fillId="0" borderId="9" xfId="0" applyNumberFormat="1" applyFont="1" applyFill="1" applyBorder="1" applyAlignment="1">
      <alignment horizontal="center" vertical="top" wrapText="1"/>
    </xf>
    <xf numFmtId="9" fontId="5" fillId="0" borderId="24" xfId="0" applyNumberFormat="1" applyFont="1" applyBorder="1" applyAlignment="1">
      <alignment horizontal="center" vertical="top" wrapText="1"/>
    </xf>
    <xf numFmtId="9" fontId="5" fillId="0" borderId="20" xfId="0" applyNumberFormat="1" applyFont="1" applyBorder="1" applyAlignment="1">
      <alignment horizontal="center" vertical="top" wrapText="1"/>
    </xf>
    <xf numFmtId="9" fontId="5" fillId="0" borderId="27" xfId="0" applyNumberFormat="1" applyFont="1" applyBorder="1" applyAlignment="1">
      <alignment horizontal="center" vertical="top" wrapText="1"/>
    </xf>
    <xf numFmtId="9" fontId="5" fillId="13" borderId="27" xfId="0" applyNumberFormat="1" applyFont="1" applyFill="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5" fillId="10" borderId="13" xfId="0" applyFont="1" applyFill="1" applyBorder="1" applyAlignment="1">
      <alignment vertical="top" wrapText="1"/>
    </xf>
    <xf numFmtId="0" fontId="0" fillId="0" borderId="15" xfId="0" applyBorder="1" applyAlignment="1">
      <alignment vertical="top" wrapText="1"/>
    </xf>
    <xf numFmtId="0" fontId="4" fillId="5" borderId="7" xfId="0" applyFont="1" applyFill="1" applyBorder="1" applyAlignment="1">
      <alignment horizontal="center" vertical="top" wrapText="1"/>
    </xf>
    <xf numFmtId="0" fontId="4" fillId="5" borderId="8" xfId="0" applyFont="1" applyFill="1" applyBorder="1" applyAlignment="1">
      <alignment horizontal="center" vertical="top" wrapText="1"/>
    </xf>
    <xf numFmtId="0" fontId="0" fillId="0" borderId="8" xfId="0" applyBorder="1" applyAlignment="1">
      <alignment horizontal="center" vertical="top" wrapText="1"/>
    </xf>
    <xf numFmtId="0" fontId="0" fillId="0" borderId="4" xfId="0" applyBorder="1" applyAlignment="1">
      <alignment vertical="top" wrapText="1"/>
    </xf>
    <xf numFmtId="0" fontId="5" fillId="4" borderId="15" xfId="0" applyFont="1" applyFill="1" applyBorder="1" applyAlignment="1">
      <alignment vertical="top" wrapText="1"/>
    </xf>
    <xf numFmtId="0" fontId="0" fillId="0" borderId="15" xfId="0" applyBorder="1" applyAlignment="1">
      <alignment wrapText="1"/>
    </xf>
    <xf numFmtId="0" fontId="0" fillId="0" borderId="4" xfId="0" applyBorder="1" applyAlignment="1">
      <alignment wrapText="1"/>
    </xf>
    <xf numFmtId="0" fontId="5" fillId="10" borderId="5" xfId="0" applyFont="1" applyFill="1" applyBorder="1" applyAlignment="1">
      <alignment vertical="top" wrapText="1"/>
    </xf>
    <xf numFmtId="0" fontId="5" fillId="10" borderId="3" xfId="0" applyFont="1" applyFill="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3" xfId="0" applyBorder="1" applyAlignment="1">
      <alignment wrapText="1"/>
    </xf>
    <xf numFmtId="0" fontId="0" fillId="0" borderId="2" xfId="0" applyBorder="1" applyAlignment="1">
      <alignment wrapText="1"/>
    </xf>
    <xf numFmtId="0" fontId="0" fillId="0" borderId="29" xfId="0" applyBorder="1" applyAlignment="1">
      <alignment vertical="top" wrapText="1"/>
    </xf>
    <xf numFmtId="0" fontId="4" fillId="5" borderId="9" xfId="0" applyFont="1" applyFill="1" applyBorder="1" applyAlignment="1">
      <alignment horizontal="center" vertical="top" wrapText="1"/>
    </xf>
    <xf numFmtId="0" fontId="14" fillId="4" borderId="5" xfId="0" applyFont="1" applyFill="1" applyBorder="1" applyAlignment="1">
      <alignment vertical="top" wrapText="1"/>
    </xf>
    <xf numFmtId="0" fontId="14" fillId="4" borderId="3" xfId="0" applyFont="1" applyFill="1" applyBorder="1" applyAlignment="1">
      <alignment vertical="top" wrapText="1"/>
    </xf>
    <xf numFmtId="0" fontId="5" fillId="0" borderId="5" xfId="0" applyFont="1" applyBorder="1" applyAlignment="1">
      <alignment vertical="top" wrapText="1"/>
    </xf>
    <xf numFmtId="0" fontId="5" fillId="4" borderId="28" xfId="0" applyFont="1" applyFill="1" applyBorder="1" applyAlignment="1">
      <alignment vertical="top" wrapText="1"/>
    </xf>
    <xf numFmtId="0" fontId="6" fillId="14" borderId="5" xfId="0" applyFont="1" applyFill="1" applyBorder="1" applyAlignment="1">
      <alignment vertical="top" wrapText="1"/>
    </xf>
    <xf numFmtId="0" fontId="0" fillId="14" borderId="3" xfId="0" applyFill="1" applyBorder="1" applyAlignment="1">
      <alignment vertical="top" wrapText="1"/>
    </xf>
    <xf numFmtId="0" fontId="0" fillId="14" borderId="2" xfId="0" applyFill="1" applyBorder="1" applyAlignment="1">
      <alignment vertical="top" wrapText="1"/>
    </xf>
    <xf numFmtId="0" fontId="5" fillId="0" borderId="5" xfId="0" applyFont="1" applyBorder="1" applyAlignment="1">
      <alignment horizontal="left" vertical="top" wrapText="1"/>
    </xf>
    <xf numFmtId="0" fontId="13" fillId="5" borderId="8" xfId="0" applyFont="1" applyFill="1" applyBorder="1" applyAlignment="1">
      <alignment horizontal="center" vertical="top" wrapText="1"/>
    </xf>
    <xf numFmtId="0" fontId="13" fillId="5" borderId="9" xfId="0" applyFont="1" applyFill="1" applyBorder="1" applyAlignment="1">
      <alignment horizontal="center" vertical="top" wrapText="1"/>
    </xf>
    <xf numFmtId="0" fontId="5" fillId="0" borderId="3" xfId="0" applyFont="1" applyBorder="1" applyAlignment="1">
      <alignment vertical="top" wrapText="1"/>
    </xf>
    <xf numFmtId="0" fontId="0" fillId="0" borderId="9" xfId="0" applyBorder="1" applyAlignment="1">
      <alignment horizontal="center" vertical="top" wrapText="1"/>
    </xf>
    <xf numFmtId="0" fontId="15" fillId="0" borderId="3" xfId="0" applyFont="1" applyBorder="1" applyAlignment="1">
      <alignment vertical="top" wrapText="1"/>
    </xf>
    <xf numFmtId="0" fontId="5" fillId="0" borderId="5" xfId="0" applyFont="1" applyBorder="1" applyAlignment="1">
      <alignment wrapText="1"/>
    </xf>
    <xf numFmtId="0" fontId="5" fillId="0" borderId="3" xfId="0" applyFont="1" applyBorder="1" applyAlignment="1">
      <alignment wrapText="1"/>
    </xf>
    <xf numFmtId="0" fontId="5" fillId="5" borderId="8" xfId="0" applyFont="1" applyFill="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5"/>
  <sheetViews>
    <sheetView tabSelected="1" zoomScale="85" zoomScaleNormal="85" workbookViewId="0">
      <selection activeCell="G44" sqref="G44"/>
    </sheetView>
  </sheetViews>
  <sheetFormatPr defaultRowHeight="12.75" x14ac:dyDescent="0.2"/>
  <cols>
    <col min="1" max="1" width="22.140625" customWidth="1"/>
    <col min="2" max="2" width="21.140625" customWidth="1"/>
    <col min="3" max="3" width="15.7109375" customWidth="1"/>
    <col min="4" max="4" width="14.7109375" customWidth="1"/>
    <col min="5" max="5" width="18.28515625" hidden="1" customWidth="1"/>
    <col min="6" max="6" width="19.140625" style="164" customWidth="1"/>
    <col min="7" max="7" width="20.5703125" style="164" bestFit="1" customWidth="1"/>
    <col min="8" max="8" width="25.5703125" style="164" bestFit="1" customWidth="1"/>
    <col min="9" max="9" width="27.85546875" customWidth="1"/>
  </cols>
  <sheetData>
    <row r="1" spans="1:9" ht="27" customHeight="1" thickBot="1" x14ac:dyDescent="0.25">
      <c r="A1" s="91" t="s">
        <v>0</v>
      </c>
      <c r="B1" s="191" t="s">
        <v>18</v>
      </c>
      <c r="C1" s="192"/>
      <c r="D1" s="192"/>
      <c r="E1" s="192"/>
      <c r="F1" s="192"/>
      <c r="G1" s="192"/>
      <c r="H1" s="192"/>
      <c r="I1" s="193"/>
    </row>
    <row r="2" spans="1:9" ht="27" customHeight="1" thickBot="1" x14ac:dyDescent="0.25">
      <c r="A2" s="105" t="s">
        <v>1</v>
      </c>
      <c r="B2" s="6" t="s">
        <v>11</v>
      </c>
      <c r="C2" s="6"/>
      <c r="D2" s="7" t="s">
        <v>63</v>
      </c>
      <c r="E2" s="7" t="s">
        <v>59</v>
      </c>
      <c r="F2" s="119" t="s">
        <v>60</v>
      </c>
      <c r="G2" s="119" t="s">
        <v>61</v>
      </c>
      <c r="H2" s="138" t="s">
        <v>107</v>
      </c>
      <c r="I2" s="215"/>
    </row>
    <row r="3" spans="1:9" ht="26.25" customHeight="1" thickBot="1" x14ac:dyDescent="0.25">
      <c r="A3" s="218" t="s">
        <v>19</v>
      </c>
      <c r="B3" s="194" t="s">
        <v>90</v>
      </c>
      <c r="C3" s="9" t="s">
        <v>2</v>
      </c>
      <c r="D3" s="10"/>
      <c r="E3" s="10"/>
      <c r="F3" s="66"/>
      <c r="G3" s="66">
        <v>0.04</v>
      </c>
      <c r="H3" s="183">
        <v>1.4E-2</v>
      </c>
      <c r="I3" s="216"/>
    </row>
    <row r="4" spans="1:9" ht="13.5" thickBot="1" x14ac:dyDescent="0.25">
      <c r="A4" s="205"/>
      <c r="B4" s="195"/>
      <c r="C4" s="13" t="s">
        <v>3</v>
      </c>
      <c r="D4" s="122"/>
      <c r="E4" s="108">
        <v>4.4999999999999998E-2</v>
      </c>
      <c r="F4" s="139">
        <v>3.1E-2</v>
      </c>
      <c r="G4" s="140">
        <v>1.0999999999999999E-2</v>
      </c>
      <c r="H4" s="141"/>
      <c r="I4" s="216"/>
    </row>
    <row r="5" spans="1:9" ht="15" customHeight="1" thickBot="1" x14ac:dyDescent="0.25">
      <c r="A5" s="205"/>
      <c r="B5" s="195"/>
      <c r="C5" s="16"/>
      <c r="D5" s="196" t="s">
        <v>111</v>
      </c>
      <c r="E5" s="197"/>
      <c r="F5" s="197"/>
      <c r="G5" s="197"/>
      <c r="H5" s="197"/>
      <c r="I5" s="216"/>
    </row>
    <row r="6" spans="1:9" ht="13.5" thickBot="1" x14ac:dyDescent="0.25">
      <c r="A6" s="205"/>
      <c r="B6" s="6" t="s">
        <v>12</v>
      </c>
      <c r="C6" s="6"/>
      <c r="D6" s="7" t="s">
        <v>63</v>
      </c>
      <c r="E6" s="7" t="s">
        <v>59</v>
      </c>
      <c r="F6" s="119" t="s">
        <v>60</v>
      </c>
      <c r="G6" s="119" t="s">
        <v>61</v>
      </c>
      <c r="H6" s="138" t="s">
        <v>107</v>
      </c>
      <c r="I6" s="216"/>
    </row>
    <row r="7" spans="1:9" ht="23.25" thickBot="1" x14ac:dyDescent="0.25">
      <c r="A7" s="205"/>
      <c r="B7" s="118" t="s">
        <v>113</v>
      </c>
      <c r="C7" s="9" t="s">
        <v>2</v>
      </c>
      <c r="D7" s="89" t="s">
        <v>112</v>
      </c>
      <c r="E7" s="89">
        <v>817</v>
      </c>
      <c r="F7" s="142">
        <f>E7*1.03</f>
        <v>841.51</v>
      </c>
      <c r="G7" s="142">
        <f>F7*1.05</f>
        <v>883.58550000000002</v>
      </c>
      <c r="H7" s="184">
        <f>G7*1.05</f>
        <v>927.7647750000001</v>
      </c>
      <c r="I7" s="216"/>
    </row>
    <row r="8" spans="1:9" ht="13.5" thickBot="1" x14ac:dyDescent="0.25">
      <c r="A8" s="205"/>
      <c r="B8" s="71"/>
      <c r="C8" s="13" t="s">
        <v>3</v>
      </c>
      <c r="D8" s="122"/>
      <c r="E8" s="15"/>
      <c r="F8" s="101"/>
      <c r="G8" s="101"/>
      <c r="H8" s="143"/>
      <c r="I8" s="216"/>
    </row>
    <row r="9" spans="1:9" ht="13.5" customHeight="1" thickBot="1" x14ac:dyDescent="0.25">
      <c r="A9" s="205"/>
      <c r="B9" s="71"/>
      <c r="C9" s="16"/>
      <c r="D9" s="17"/>
      <c r="E9" s="197" t="s">
        <v>50</v>
      </c>
      <c r="F9" s="198"/>
      <c r="G9" s="198"/>
      <c r="H9" s="198"/>
      <c r="I9" s="216"/>
    </row>
    <row r="10" spans="1:9" ht="13.5" thickBot="1" x14ac:dyDescent="0.25">
      <c r="A10" s="206"/>
      <c r="B10" s="64"/>
      <c r="C10" s="20"/>
      <c r="D10" s="90" t="s">
        <v>56</v>
      </c>
      <c r="E10" s="21"/>
      <c r="F10" s="41"/>
      <c r="G10" s="41"/>
      <c r="H10" s="42"/>
      <c r="I10" s="217"/>
    </row>
    <row r="11" spans="1:9" ht="13.5" thickBot="1" x14ac:dyDescent="0.25">
      <c r="A11" s="2"/>
      <c r="B11" s="23"/>
      <c r="C11" s="23"/>
      <c r="D11" s="23"/>
      <c r="E11" s="23"/>
      <c r="F11" s="72"/>
      <c r="G11" s="72"/>
      <c r="H11" s="72"/>
      <c r="I11" s="23"/>
    </row>
    <row r="12" spans="1:9" ht="24.75" customHeight="1" thickBot="1" x14ac:dyDescent="0.25">
      <c r="A12" s="3" t="s">
        <v>20</v>
      </c>
      <c r="B12" s="24" t="s">
        <v>10</v>
      </c>
      <c r="C12" s="24"/>
      <c r="D12" s="86" t="s">
        <v>63</v>
      </c>
      <c r="E12" s="25" t="s">
        <v>59</v>
      </c>
      <c r="F12" s="19" t="s">
        <v>60</v>
      </c>
      <c r="G12" s="19" t="s">
        <v>61</v>
      </c>
      <c r="H12" s="51" t="s">
        <v>107</v>
      </c>
      <c r="I12" s="26" t="s">
        <v>5</v>
      </c>
    </row>
    <row r="13" spans="1:9" ht="24.75" customHeight="1" thickBot="1" x14ac:dyDescent="0.25">
      <c r="A13" s="194" t="s">
        <v>21</v>
      </c>
      <c r="B13" s="203" t="s">
        <v>89</v>
      </c>
      <c r="C13" s="106" t="s">
        <v>2</v>
      </c>
      <c r="D13" s="11">
        <v>0</v>
      </c>
      <c r="E13" s="29" t="e">
        <f>#REF!</f>
        <v>#REF!</v>
      </c>
      <c r="F13" s="144" t="e">
        <f>#REF!</f>
        <v>#REF!</v>
      </c>
      <c r="G13" s="144" t="e">
        <f>#REF!</f>
        <v>#REF!</v>
      </c>
      <c r="H13" s="185" t="e">
        <f>2581+ (99956*#REF!)+(38983*0.9)+#REF!</f>
        <v>#REF!</v>
      </c>
      <c r="I13" s="213" t="s">
        <v>30</v>
      </c>
    </row>
    <row r="14" spans="1:9" ht="16.5" customHeight="1" thickBot="1" x14ac:dyDescent="0.25">
      <c r="A14" s="195"/>
      <c r="B14" s="205"/>
      <c r="C14" s="67" t="s">
        <v>3</v>
      </c>
      <c r="D14" s="136"/>
      <c r="E14" s="85" t="e">
        <f>#REF!</f>
        <v>#REF!</v>
      </c>
      <c r="F14" s="82" t="e">
        <f>#REF!</f>
        <v>#REF!</v>
      </c>
      <c r="G14" s="144">
        <v>76133</v>
      </c>
      <c r="H14" s="178" t="e">
        <f>#REF!</f>
        <v>#REF!</v>
      </c>
      <c r="I14" s="205"/>
    </row>
    <row r="15" spans="1:9" ht="13.5" customHeight="1" thickBot="1" x14ac:dyDescent="0.25">
      <c r="A15" s="195"/>
      <c r="B15" s="206"/>
      <c r="C15" s="22"/>
      <c r="D15" s="17" t="s">
        <v>26</v>
      </c>
      <c r="E15" s="219" t="s">
        <v>48</v>
      </c>
      <c r="F15" s="219"/>
      <c r="G15" s="219"/>
      <c r="H15" s="220"/>
      <c r="I15" s="205"/>
    </row>
    <row r="16" spans="1:9" ht="13.5" thickBot="1" x14ac:dyDescent="0.25">
      <c r="A16" s="195"/>
      <c r="B16" s="6" t="s">
        <v>43</v>
      </c>
      <c r="C16" s="6"/>
      <c r="D16" s="7" t="s">
        <v>63</v>
      </c>
      <c r="E16" s="7" t="s">
        <v>59</v>
      </c>
      <c r="F16" s="119" t="s">
        <v>60</v>
      </c>
      <c r="G16" s="119" t="s">
        <v>61</v>
      </c>
      <c r="H16" s="138" t="s">
        <v>107</v>
      </c>
      <c r="I16" s="205"/>
    </row>
    <row r="17" spans="1:9" ht="15.75" customHeight="1" thickBot="1" x14ac:dyDescent="0.25">
      <c r="A17" s="195"/>
      <c r="B17" s="211" t="s">
        <v>45</v>
      </c>
      <c r="C17" s="93" t="s">
        <v>2</v>
      </c>
      <c r="D17" s="94">
        <v>0</v>
      </c>
      <c r="E17" s="95" t="e">
        <f>#REF!</f>
        <v>#REF!</v>
      </c>
      <c r="F17" s="145" t="e">
        <f>#REF!</f>
        <v>#REF!</v>
      </c>
      <c r="G17" s="145" t="e">
        <f>#REF!</f>
        <v>#REF!</v>
      </c>
      <c r="H17" s="63" t="e">
        <f>#REF!</f>
        <v>#REF!</v>
      </c>
      <c r="I17" s="205"/>
    </row>
    <row r="18" spans="1:9" ht="17.25" customHeight="1" thickBot="1" x14ac:dyDescent="0.25">
      <c r="A18" s="195"/>
      <c r="B18" s="223"/>
      <c r="C18" s="96" t="s">
        <v>3</v>
      </c>
      <c r="D18" s="135"/>
      <c r="E18" s="97" t="e">
        <f>#REF!</f>
        <v>#REF!</v>
      </c>
      <c r="F18" s="146" t="e">
        <f>#REF!</f>
        <v>#REF!</v>
      </c>
      <c r="G18" s="146" t="s">
        <v>109</v>
      </c>
      <c r="H18" s="147" t="s">
        <v>116</v>
      </c>
      <c r="I18" s="205"/>
    </row>
    <row r="19" spans="1:9" ht="15" customHeight="1" thickBot="1" x14ac:dyDescent="0.25">
      <c r="A19" s="195"/>
      <c r="B19" s="83"/>
      <c r="C19" s="84"/>
      <c r="D19" s="98" t="s">
        <v>4</v>
      </c>
      <c r="E19" s="219" t="s">
        <v>64</v>
      </c>
      <c r="F19" s="219"/>
      <c r="G19" s="219"/>
      <c r="H19" s="220"/>
      <c r="I19" s="205"/>
    </row>
    <row r="20" spans="1:9" ht="28.5" customHeight="1" thickBot="1" x14ac:dyDescent="0.25">
      <c r="A20" s="195"/>
      <c r="B20" s="59" t="s">
        <v>46</v>
      </c>
      <c r="C20" s="59"/>
      <c r="D20" s="7" t="s">
        <v>63</v>
      </c>
      <c r="E20" s="7" t="s">
        <v>59</v>
      </c>
      <c r="F20" s="119" t="s">
        <v>60</v>
      </c>
      <c r="G20" s="119" t="s">
        <v>61</v>
      </c>
      <c r="H20" s="138" t="s">
        <v>107</v>
      </c>
      <c r="I20" s="205"/>
    </row>
    <row r="21" spans="1:9" ht="13.5" thickBot="1" x14ac:dyDescent="0.25">
      <c r="A21" s="195"/>
      <c r="B21" s="203" t="s">
        <v>47</v>
      </c>
      <c r="C21" s="60" t="s">
        <v>2</v>
      </c>
      <c r="D21" s="54">
        <v>0</v>
      </c>
      <c r="E21" s="81" t="e">
        <f>#REF!</f>
        <v>#REF!</v>
      </c>
      <c r="F21" s="81" t="e">
        <f>#REF!</f>
        <v>#REF!</v>
      </c>
      <c r="G21" s="82" t="e">
        <f>#REF!</f>
        <v>#REF!</v>
      </c>
      <c r="H21" s="186" t="e">
        <f>#REF!</f>
        <v>#REF!</v>
      </c>
      <c r="I21" s="205"/>
    </row>
    <row r="22" spans="1:9" ht="24.75" customHeight="1" thickBot="1" x14ac:dyDescent="0.25">
      <c r="A22" s="199"/>
      <c r="B22" s="205"/>
      <c r="C22" s="60" t="s">
        <v>3</v>
      </c>
      <c r="D22" s="134"/>
      <c r="E22" s="82" t="e">
        <f>#REF!</f>
        <v>#REF!</v>
      </c>
      <c r="F22" s="81" t="e">
        <f>#REF!</f>
        <v>#REF!</v>
      </c>
      <c r="G22" s="81">
        <v>23202</v>
      </c>
      <c r="H22" s="107" t="e">
        <f>#REF!</f>
        <v>#REF!</v>
      </c>
      <c r="I22" s="205"/>
    </row>
    <row r="23" spans="1:9" ht="13.5" thickBot="1" x14ac:dyDescent="0.25">
      <c r="A23" s="3"/>
      <c r="B23" s="61"/>
      <c r="C23" s="60"/>
      <c r="D23" s="17" t="s">
        <v>4</v>
      </c>
      <c r="E23" s="196" t="s">
        <v>48</v>
      </c>
      <c r="F23" s="197"/>
      <c r="G23" s="198"/>
      <c r="H23" s="222"/>
      <c r="I23" s="206"/>
    </row>
    <row r="24" spans="1:9" x14ac:dyDescent="0.2">
      <c r="A24" s="2"/>
      <c r="B24" s="23"/>
      <c r="C24" s="23"/>
      <c r="D24" s="23"/>
      <c r="E24" s="39"/>
      <c r="F24" s="148"/>
      <c r="G24" s="72"/>
      <c r="H24" s="72"/>
      <c r="I24" s="23"/>
    </row>
    <row r="25" spans="1:9" ht="13.5" thickBot="1" x14ac:dyDescent="0.25">
      <c r="A25" s="2"/>
      <c r="B25" s="23"/>
      <c r="C25" s="23"/>
      <c r="D25" s="23"/>
      <c r="E25" s="23"/>
      <c r="F25" s="72"/>
      <c r="G25" s="72"/>
      <c r="H25" s="72"/>
      <c r="I25" s="23"/>
    </row>
    <row r="26" spans="1:9" ht="15.75" customHeight="1" thickBot="1" x14ac:dyDescent="0.25">
      <c r="A26" s="3" t="s">
        <v>52</v>
      </c>
      <c r="B26" s="24" t="s">
        <v>9</v>
      </c>
      <c r="C26" s="24"/>
      <c r="D26" s="86" t="s">
        <v>63</v>
      </c>
      <c r="E26" s="25" t="s">
        <v>59</v>
      </c>
      <c r="F26" s="19" t="s">
        <v>60</v>
      </c>
      <c r="G26" s="19" t="s">
        <v>61</v>
      </c>
      <c r="H26" s="51" t="s">
        <v>107</v>
      </c>
      <c r="I26" s="26" t="s">
        <v>5</v>
      </c>
    </row>
    <row r="27" spans="1:9" ht="35.25" customHeight="1" thickBot="1" x14ac:dyDescent="0.25">
      <c r="A27" s="194" t="s">
        <v>29</v>
      </c>
      <c r="B27" s="203" t="s">
        <v>68</v>
      </c>
      <c r="C27" s="9" t="s">
        <v>2</v>
      </c>
      <c r="D27" s="11">
        <v>0</v>
      </c>
      <c r="E27" s="11">
        <v>2</v>
      </c>
      <c r="F27" s="62">
        <v>3</v>
      </c>
      <c r="G27" s="62">
        <v>4</v>
      </c>
      <c r="H27" s="62">
        <v>6</v>
      </c>
      <c r="I27" s="213" t="s">
        <v>108</v>
      </c>
    </row>
    <row r="28" spans="1:9" ht="13.5" thickBot="1" x14ac:dyDescent="0.25">
      <c r="A28" s="201"/>
      <c r="B28" s="205"/>
      <c r="C28" s="47" t="s">
        <v>3</v>
      </c>
      <c r="D28" s="122"/>
      <c r="E28" s="48">
        <v>0</v>
      </c>
      <c r="F28" s="149">
        <v>2</v>
      </c>
      <c r="G28" s="101">
        <v>6</v>
      </c>
      <c r="H28" s="137" t="s">
        <v>114</v>
      </c>
      <c r="I28" s="221"/>
    </row>
    <row r="29" spans="1:9" ht="13.5" thickBot="1" x14ac:dyDescent="0.25">
      <c r="A29" s="201"/>
      <c r="B29" s="206"/>
      <c r="C29" s="17" t="s">
        <v>4</v>
      </c>
      <c r="D29" s="49" t="s">
        <v>31</v>
      </c>
      <c r="E29" s="18"/>
      <c r="F29" s="18"/>
      <c r="G29" s="18"/>
      <c r="H29" s="19"/>
      <c r="I29" s="221"/>
    </row>
    <row r="30" spans="1:9" ht="13.5" thickBot="1" x14ac:dyDescent="0.25">
      <c r="A30" s="201"/>
      <c r="B30" s="24" t="s">
        <v>40</v>
      </c>
      <c r="C30" s="24"/>
      <c r="D30" s="7" t="s">
        <v>63</v>
      </c>
      <c r="E30" s="7" t="s">
        <v>59</v>
      </c>
      <c r="F30" s="119" t="s">
        <v>60</v>
      </c>
      <c r="G30" s="119" t="s">
        <v>61</v>
      </c>
      <c r="H30" s="138" t="s">
        <v>107</v>
      </c>
      <c r="I30" s="221"/>
    </row>
    <row r="31" spans="1:9" ht="13.5" customHeight="1" thickBot="1" x14ac:dyDescent="0.25">
      <c r="A31" s="201"/>
      <c r="B31" s="211" t="s">
        <v>69</v>
      </c>
      <c r="C31" s="99" t="s">
        <v>92</v>
      </c>
      <c r="D31" s="100">
        <v>0</v>
      </c>
      <c r="E31" s="109">
        <v>0.7</v>
      </c>
      <c r="F31" s="150">
        <v>0.8</v>
      </c>
      <c r="G31" s="151">
        <v>0.85</v>
      </c>
      <c r="H31" s="187">
        <v>1.1499999999999999</v>
      </c>
      <c r="I31" s="221"/>
    </row>
    <row r="32" spans="1:9" ht="13.5" customHeight="1" thickBot="1" x14ac:dyDescent="0.25">
      <c r="A32" s="201"/>
      <c r="B32" s="212"/>
      <c r="C32" s="99" t="s">
        <v>91</v>
      </c>
      <c r="D32" s="110">
        <v>0</v>
      </c>
      <c r="E32" s="111">
        <v>0.3</v>
      </c>
      <c r="F32" s="152">
        <v>0.7</v>
      </c>
      <c r="G32" s="152">
        <v>1</v>
      </c>
      <c r="H32" s="188">
        <v>1.2</v>
      </c>
      <c r="I32" s="221"/>
    </row>
    <row r="33" spans="1:9" ht="18" customHeight="1" thickBot="1" x14ac:dyDescent="0.25">
      <c r="A33" s="201"/>
      <c r="B33" s="205"/>
      <c r="C33" s="87" t="s">
        <v>93</v>
      </c>
      <c r="D33" s="123"/>
      <c r="E33" s="111">
        <v>2.0699999999999998</v>
      </c>
      <c r="F33" s="152">
        <v>0.4</v>
      </c>
      <c r="G33" s="153">
        <v>0.9</v>
      </c>
      <c r="H33" s="180"/>
      <c r="I33" s="205"/>
    </row>
    <row r="34" spans="1:9" ht="18" customHeight="1" thickBot="1" x14ac:dyDescent="0.25">
      <c r="A34" s="201"/>
      <c r="B34" s="205"/>
      <c r="C34" s="87" t="s">
        <v>94</v>
      </c>
      <c r="D34" s="124"/>
      <c r="E34" s="111">
        <v>0.23</v>
      </c>
      <c r="F34" s="152">
        <v>0.65</v>
      </c>
      <c r="G34" s="153">
        <v>0.65</v>
      </c>
      <c r="H34" s="179">
        <v>1.18</v>
      </c>
      <c r="I34" s="206"/>
    </row>
    <row r="35" spans="1:9" ht="17.25" customHeight="1" thickBot="1" x14ac:dyDescent="0.25">
      <c r="A35" s="202"/>
      <c r="B35" s="206"/>
      <c r="C35" s="17" t="s">
        <v>4</v>
      </c>
      <c r="D35" s="49" t="s">
        <v>31</v>
      </c>
      <c r="E35" s="18"/>
      <c r="F35" s="18"/>
      <c r="G35" s="18"/>
      <c r="H35" s="19"/>
      <c r="I35" s="58" t="s">
        <v>67</v>
      </c>
    </row>
    <row r="36" spans="1:9" ht="13.5" thickBot="1" x14ac:dyDescent="0.25">
      <c r="A36" s="3" t="s">
        <v>23</v>
      </c>
      <c r="B36" s="125" t="s">
        <v>7</v>
      </c>
      <c r="C36" s="68"/>
      <c r="D36" s="127"/>
      <c r="E36" s="128"/>
      <c r="F36" s="154"/>
      <c r="G36" s="154"/>
      <c r="H36" s="154"/>
      <c r="I36" s="129"/>
    </row>
    <row r="37" spans="1:9" ht="22.5" customHeight="1" thickBot="1" x14ac:dyDescent="0.25">
      <c r="A37" s="3" t="s">
        <v>6</v>
      </c>
      <c r="B37" s="30" t="s">
        <v>71</v>
      </c>
      <c r="C37" s="68"/>
      <c r="D37" s="130"/>
      <c r="E37" s="131"/>
      <c r="F37" s="155"/>
      <c r="G37" s="155"/>
      <c r="H37" s="155"/>
      <c r="I37" s="132"/>
    </row>
    <row r="38" spans="1:9" x14ac:dyDescent="0.2">
      <c r="A38" s="2"/>
      <c r="B38" s="23"/>
      <c r="C38" s="23"/>
      <c r="D38" s="23"/>
      <c r="E38" s="23"/>
      <c r="F38" s="72"/>
      <c r="G38" s="72"/>
      <c r="H38" s="72"/>
      <c r="I38" s="23"/>
    </row>
    <row r="39" spans="1:9" s="78" customFormat="1" x14ac:dyDescent="0.2">
      <c r="A39" s="2"/>
      <c r="B39" s="23"/>
      <c r="C39" s="23"/>
      <c r="D39" s="72"/>
      <c r="E39" s="23"/>
      <c r="F39" s="72"/>
      <c r="G39" s="72"/>
      <c r="H39" s="72"/>
      <c r="I39" s="79"/>
    </row>
    <row r="40" spans="1:9" ht="0.75" customHeight="1" thickBot="1" x14ac:dyDescent="0.25">
      <c r="B40" s="64"/>
      <c r="C40" s="75" t="s">
        <v>2</v>
      </c>
      <c r="D40" s="76">
        <v>0</v>
      </c>
      <c r="E40" s="77" t="s">
        <v>32</v>
      </c>
      <c r="F40" s="76"/>
      <c r="G40" s="76" t="s">
        <v>32</v>
      </c>
      <c r="H40" s="76" t="s">
        <v>32</v>
      </c>
      <c r="I40" s="70"/>
    </row>
    <row r="41" spans="1:9" ht="0.75" customHeight="1" thickBot="1" x14ac:dyDescent="0.25">
      <c r="A41" s="1"/>
      <c r="B41" s="64"/>
      <c r="C41" s="80"/>
      <c r="D41" s="80"/>
      <c r="E41" s="74"/>
      <c r="F41" s="80"/>
      <c r="G41" s="80"/>
      <c r="H41" s="80"/>
      <c r="I41" s="70"/>
    </row>
    <row r="42" spans="1:9" ht="14.25" customHeight="1" thickBot="1" x14ac:dyDescent="0.25">
      <c r="A42" s="3" t="s">
        <v>53</v>
      </c>
      <c r="B42" s="24" t="s">
        <v>9</v>
      </c>
      <c r="C42" s="24"/>
      <c r="D42" s="7" t="s">
        <v>63</v>
      </c>
      <c r="E42" s="7" t="s">
        <v>59</v>
      </c>
      <c r="F42" s="119" t="s">
        <v>60</v>
      </c>
      <c r="G42" s="119" t="s">
        <v>61</v>
      </c>
      <c r="H42" s="138" t="s">
        <v>107</v>
      </c>
      <c r="I42" s="26" t="s">
        <v>5</v>
      </c>
    </row>
    <row r="43" spans="1:9" s="69" customFormat="1" ht="27" customHeight="1" thickBot="1" x14ac:dyDescent="0.25">
      <c r="A43" s="203" t="s">
        <v>73</v>
      </c>
      <c r="B43" s="203" t="s">
        <v>72</v>
      </c>
      <c r="C43" s="9" t="s">
        <v>24</v>
      </c>
      <c r="D43" s="11">
        <v>0</v>
      </c>
      <c r="E43" s="11">
        <v>42</v>
      </c>
      <c r="F43" s="62">
        <v>44</v>
      </c>
      <c r="G43" s="62">
        <v>49</v>
      </c>
      <c r="H43" s="62">
        <v>60</v>
      </c>
      <c r="I43" s="213" t="s">
        <v>25</v>
      </c>
    </row>
    <row r="44" spans="1:9" s="69" customFormat="1" ht="23.25" thickBot="1" x14ac:dyDescent="0.25">
      <c r="A44" s="207"/>
      <c r="B44" s="205"/>
      <c r="C44" s="47" t="s">
        <v>3</v>
      </c>
      <c r="D44" s="122"/>
      <c r="E44" s="48">
        <v>46</v>
      </c>
      <c r="F44" s="156">
        <v>47</v>
      </c>
      <c r="G44" s="101">
        <v>55</v>
      </c>
      <c r="H44" s="137" t="s">
        <v>115</v>
      </c>
      <c r="I44" s="205"/>
    </row>
    <row r="45" spans="1:9" s="69" customFormat="1" ht="13.5" thickBot="1" x14ac:dyDescent="0.25">
      <c r="A45" s="207"/>
      <c r="B45" s="209"/>
      <c r="C45" s="17" t="s">
        <v>4</v>
      </c>
      <c r="D45" s="197" t="s">
        <v>75</v>
      </c>
      <c r="E45" s="197"/>
      <c r="F45" s="197"/>
      <c r="G45" s="197"/>
      <c r="H45" s="210"/>
      <c r="I45" s="205"/>
    </row>
    <row r="46" spans="1:9" ht="13.5" thickBot="1" x14ac:dyDescent="0.25">
      <c r="A46" s="207"/>
      <c r="B46" s="50" t="s">
        <v>40</v>
      </c>
      <c r="C46" s="52"/>
      <c r="D46" s="7" t="s">
        <v>63</v>
      </c>
      <c r="E46" s="7" t="s">
        <v>59</v>
      </c>
      <c r="F46" s="119" t="s">
        <v>60</v>
      </c>
      <c r="G46" s="119" t="s">
        <v>61</v>
      </c>
      <c r="H46" s="138" t="s">
        <v>107</v>
      </c>
      <c r="I46" s="205"/>
    </row>
    <row r="47" spans="1:9" ht="25.5" customHeight="1" thickBot="1" x14ac:dyDescent="0.25">
      <c r="A47" s="207"/>
      <c r="B47" s="214" t="s">
        <v>33</v>
      </c>
      <c r="C47" s="18" t="s">
        <v>15</v>
      </c>
      <c r="D47" s="101">
        <v>0</v>
      </c>
      <c r="E47" s="101">
        <v>840</v>
      </c>
      <c r="F47" s="101">
        <v>1260</v>
      </c>
      <c r="G47" s="101">
        <v>1680</v>
      </c>
      <c r="H47" s="101">
        <v>1680</v>
      </c>
      <c r="I47" s="205"/>
    </row>
    <row r="48" spans="1:9" ht="13.5" thickBot="1" x14ac:dyDescent="0.25">
      <c r="A48" s="207"/>
      <c r="B48" s="205"/>
      <c r="C48" s="54" t="s">
        <v>3</v>
      </c>
      <c r="D48" s="133"/>
      <c r="E48" s="54">
        <v>1140</v>
      </c>
      <c r="F48" s="82">
        <v>1560</v>
      </c>
      <c r="G48" s="101">
        <v>1975</v>
      </c>
      <c r="H48" s="137">
        <v>2980</v>
      </c>
      <c r="I48" s="205"/>
    </row>
    <row r="49" spans="1:9" ht="13.5" thickBot="1" x14ac:dyDescent="0.25">
      <c r="A49" s="207"/>
      <c r="B49" s="206"/>
      <c r="C49" s="17" t="s">
        <v>26</v>
      </c>
      <c r="D49" s="49" t="s">
        <v>34</v>
      </c>
      <c r="E49" s="56"/>
      <c r="F49" s="56"/>
      <c r="G49" s="56"/>
      <c r="H49" s="57"/>
      <c r="I49" s="205"/>
    </row>
    <row r="50" spans="1:9" ht="13.5" thickBot="1" x14ac:dyDescent="0.25">
      <c r="A50" s="207"/>
      <c r="B50" s="50" t="s">
        <v>57</v>
      </c>
      <c r="C50" s="52"/>
      <c r="D50" s="7" t="s">
        <v>63</v>
      </c>
      <c r="E50" s="7" t="s">
        <v>59</v>
      </c>
      <c r="F50" s="119" t="s">
        <v>60</v>
      </c>
      <c r="G50" s="119" t="s">
        <v>61</v>
      </c>
      <c r="H50" s="138" t="s">
        <v>107</v>
      </c>
      <c r="I50" s="205"/>
    </row>
    <row r="51" spans="1:9" ht="25.5" customHeight="1" thickBot="1" x14ac:dyDescent="0.25">
      <c r="A51" s="207"/>
      <c r="B51" s="203" t="s">
        <v>101</v>
      </c>
      <c r="C51" s="18" t="s">
        <v>102</v>
      </c>
      <c r="D51" s="101" t="s">
        <v>49</v>
      </c>
      <c r="E51" s="101" t="s">
        <v>49</v>
      </c>
      <c r="F51" s="113">
        <v>0.3</v>
      </c>
      <c r="G51" s="113">
        <v>0.45</v>
      </c>
      <c r="H51" s="157" t="s">
        <v>80</v>
      </c>
      <c r="I51" s="205"/>
    </row>
    <row r="52" spans="1:9" ht="25.5" customHeight="1" thickBot="1" x14ac:dyDescent="0.25">
      <c r="A52" s="207"/>
      <c r="B52" s="204"/>
      <c r="C52" s="51" t="s">
        <v>103</v>
      </c>
      <c r="D52" s="116"/>
      <c r="E52" s="101"/>
      <c r="F52" s="113"/>
      <c r="G52" s="113"/>
      <c r="H52" s="113">
        <v>0.7</v>
      </c>
      <c r="I52" s="205"/>
    </row>
    <row r="53" spans="1:9" ht="25.5" customHeight="1" thickBot="1" x14ac:dyDescent="0.25">
      <c r="A53" s="207"/>
      <c r="B53" s="204"/>
      <c r="C53" s="54" t="s">
        <v>105</v>
      </c>
      <c r="D53" s="117"/>
      <c r="E53" s="101"/>
      <c r="F53" s="113"/>
      <c r="G53" s="113" t="s">
        <v>110</v>
      </c>
      <c r="H53" s="126" t="s">
        <v>80</v>
      </c>
      <c r="I53" s="205"/>
    </row>
    <row r="54" spans="1:9" ht="13.5" thickBot="1" x14ac:dyDescent="0.25">
      <c r="A54" s="207"/>
      <c r="B54" s="205"/>
      <c r="C54" s="54" t="s">
        <v>104</v>
      </c>
      <c r="D54" s="55"/>
      <c r="E54" s="54" t="s">
        <v>49</v>
      </c>
      <c r="F54" s="114"/>
      <c r="G54" s="113" t="s">
        <v>110</v>
      </c>
      <c r="H54" s="182"/>
      <c r="I54" s="206"/>
    </row>
    <row r="55" spans="1:9" ht="13.5" thickBot="1" x14ac:dyDescent="0.25">
      <c r="A55" s="208"/>
      <c r="B55" s="206"/>
      <c r="C55" s="17" t="s">
        <v>26</v>
      </c>
      <c r="D55" s="49" t="s">
        <v>34</v>
      </c>
      <c r="E55" s="56"/>
      <c r="F55" s="56"/>
      <c r="G55" s="56"/>
      <c r="H55" s="57"/>
      <c r="I55" s="58" t="s">
        <v>54</v>
      </c>
    </row>
    <row r="56" spans="1:9" ht="13.5" thickBot="1" x14ac:dyDescent="0.25">
      <c r="A56" s="112" t="s">
        <v>23</v>
      </c>
      <c r="B56" s="121"/>
      <c r="C56" s="28"/>
      <c r="D56" s="32"/>
      <c r="E56" s="33"/>
      <c r="F56" s="158"/>
      <c r="G56" s="158"/>
      <c r="H56" s="158"/>
      <c r="I56" s="34"/>
    </row>
    <row r="57" spans="1:9" ht="26.25" customHeight="1" thickBot="1" x14ac:dyDescent="0.25">
      <c r="A57" s="3" t="s">
        <v>6</v>
      </c>
      <c r="B57" s="30" t="s">
        <v>74</v>
      </c>
      <c r="C57" s="35"/>
      <c r="D57" s="36"/>
      <c r="E57" s="37"/>
      <c r="F57" s="159"/>
      <c r="G57" s="159"/>
      <c r="H57" s="159"/>
      <c r="I57" s="38"/>
    </row>
    <row r="58" spans="1:9" s="69" customFormat="1" x14ac:dyDescent="0.2">
      <c r="A58" s="2"/>
      <c r="B58" s="23"/>
      <c r="C58" s="23"/>
      <c r="D58" s="23"/>
      <c r="E58" s="23"/>
      <c r="F58" s="72"/>
      <c r="G58" s="72"/>
      <c r="H58" s="72"/>
      <c r="I58" s="23"/>
    </row>
    <row r="59" spans="1:9" s="78" customFormat="1" ht="13.5" thickBot="1" x14ac:dyDescent="0.25">
      <c r="A59" s="2"/>
      <c r="F59" s="160"/>
      <c r="G59" s="160"/>
      <c r="H59" s="160"/>
    </row>
    <row r="60" spans="1:9" ht="14.25" customHeight="1" thickBot="1" x14ac:dyDescent="0.25">
      <c r="A60" s="3" t="s">
        <v>51</v>
      </c>
      <c r="B60" s="24" t="s">
        <v>13</v>
      </c>
      <c r="C60" s="24"/>
      <c r="D60" s="86" t="s">
        <v>63</v>
      </c>
      <c r="E60" s="25" t="s">
        <v>59</v>
      </c>
      <c r="F60" s="19" t="s">
        <v>60</v>
      </c>
      <c r="G60" s="19" t="s">
        <v>61</v>
      </c>
      <c r="H60" s="19" t="s">
        <v>62</v>
      </c>
      <c r="I60" s="103" t="s">
        <v>5</v>
      </c>
    </row>
    <row r="61" spans="1:9" ht="36.75" customHeight="1" thickBot="1" x14ac:dyDescent="0.25">
      <c r="A61" s="203" t="s">
        <v>27</v>
      </c>
      <c r="B61" s="8" t="s">
        <v>42</v>
      </c>
      <c r="C61" s="9" t="s">
        <v>15</v>
      </c>
      <c r="D61" s="11" t="s">
        <v>28</v>
      </c>
      <c r="E61" s="11">
        <v>1</v>
      </c>
      <c r="F61" s="62">
        <v>1</v>
      </c>
      <c r="G61" s="62">
        <v>1</v>
      </c>
      <c r="H61" s="65">
        <v>2</v>
      </c>
      <c r="I61" s="213" t="s">
        <v>44</v>
      </c>
    </row>
    <row r="62" spans="1:9" ht="13.5" thickBot="1" x14ac:dyDescent="0.25">
      <c r="A62" s="205"/>
      <c r="B62" s="12"/>
      <c r="C62" s="47" t="s">
        <v>3</v>
      </c>
      <c r="D62" s="14"/>
      <c r="E62" s="48">
        <v>0</v>
      </c>
      <c r="F62" s="149">
        <v>1</v>
      </c>
      <c r="G62" s="161">
        <v>1</v>
      </c>
      <c r="H62" s="143"/>
      <c r="I62" s="205"/>
    </row>
    <row r="63" spans="1:9" ht="13.5" thickBot="1" x14ac:dyDescent="0.25">
      <c r="A63" s="205"/>
      <c r="B63" s="12"/>
      <c r="C63" s="17" t="s">
        <v>26</v>
      </c>
      <c r="D63" s="49" t="s">
        <v>55</v>
      </c>
      <c r="E63" s="56"/>
      <c r="F63" s="56"/>
      <c r="G63" s="56"/>
      <c r="H63" s="56"/>
      <c r="I63" s="205"/>
    </row>
    <row r="64" spans="1:9" ht="13.5" thickBot="1" x14ac:dyDescent="0.25">
      <c r="A64" s="205"/>
      <c r="B64" s="59" t="s">
        <v>39</v>
      </c>
      <c r="C64" s="6"/>
      <c r="D64" s="7" t="s">
        <v>63</v>
      </c>
      <c r="E64" s="7" t="s">
        <v>59</v>
      </c>
      <c r="F64" s="119" t="s">
        <v>60</v>
      </c>
      <c r="G64" s="119" t="s">
        <v>61</v>
      </c>
      <c r="H64" s="138" t="s">
        <v>62</v>
      </c>
      <c r="I64" s="205"/>
    </row>
    <row r="65" spans="1:36" ht="34.5" thickBot="1" x14ac:dyDescent="0.25">
      <c r="A65" s="205"/>
      <c r="B65" s="73" t="s">
        <v>35</v>
      </c>
      <c r="C65" s="43" t="s">
        <v>2</v>
      </c>
      <c r="D65" s="63">
        <v>0</v>
      </c>
      <c r="E65" s="10" t="s">
        <v>36</v>
      </c>
      <c r="F65" s="66" t="s">
        <v>58</v>
      </c>
      <c r="G65" s="66" t="s">
        <v>37</v>
      </c>
      <c r="H65" s="162" t="s">
        <v>38</v>
      </c>
      <c r="I65" s="205"/>
    </row>
    <row r="66" spans="1:36" ht="13.5" thickBot="1" x14ac:dyDescent="0.25">
      <c r="A66" s="205"/>
      <c r="B66" s="12"/>
      <c r="C66" s="67" t="s">
        <v>3</v>
      </c>
      <c r="D66" s="44"/>
      <c r="E66" s="48">
        <v>5</v>
      </c>
      <c r="F66" s="149">
        <v>4</v>
      </c>
      <c r="G66" s="161">
        <v>11</v>
      </c>
      <c r="H66" s="181">
        <v>15</v>
      </c>
      <c r="I66" s="206"/>
    </row>
    <row r="67" spans="1:36" ht="13.5" thickBot="1" x14ac:dyDescent="0.25">
      <c r="A67" s="206"/>
      <c r="B67" s="12"/>
      <c r="C67" s="18" t="s">
        <v>22</v>
      </c>
      <c r="D67" s="18"/>
      <c r="E67" s="197" t="s">
        <v>41</v>
      </c>
      <c r="F67" s="198"/>
      <c r="G67" s="198"/>
      <c r="H67" s="19"/>
      <c r="I67" s="104" t="s">
        <v>54</v>
      </c>
    </row>
    <row r="68" spans="1:36" ht="13.5" thickBot="1" x14ac:dyDescent="0.25">
      <c r="A68" s="3" t="s">
        <v>70</v>
      </c>
      <c r="B68" s="31" t="s">
        <v>7</v>
      </c>
      <c r="C68" s="31"/>
      <c r="D68" s="32"/>
      <c r="E68" s="33"/>
      <c r="F68" s="158"/>
      <c r="G68" s="158"/>
      <c r="H68" s="158"/>
      <c r="I68" s="34"/>
    </row>
    <row r="69" spans="1:36" ht="22.5" customHeight="1" thickBot="1" x14ac:dyDescent="0.25">
      <c r="A69" s="3" t="s">
        <v>6</v>
      </c>
      <c r="B69" s="30" t="s">
        <v>71</v>
      </c>
      <c r="C69" s="35"/>
      <c r="D69" s="36"/>
      <c r="E69" s="37"/>
      <c r="F69" s="159"/>
      <c r="G69" s="159"/>
      <c r="H69" s="159"/>
      <c r="I69" s="38"/>
    </row>
    <row r="70" spans="1:36" s="69" customFormat="1" x14ac:dyDescent="0.2">
      <c r="A70" s="2"/>
      <c r="B70" s="23"/>
      <c r="C70" s="23"/>
      <c r="D70" s="23"/>
      <c r="E70" s="23"/>
      <c r="F70" s="72"/>
      <c r="G70" s="72"/>
      <c r="H70" s="72"/>
      <c r="I70" s="23"/>
    </row>
    <row r="71" spans="1:36" s="92" customFormat="1" ht="13.5" thickBot="1" x14ac:dyDescent="0.25">
      <c r="A71"/>
      <c r="B71"/>
      <c r="C71"/>
      <c r="D71" s="4"/>
      <c r="E71" s="5"/>
      <c r="F71" s="163"/>
      <c r="G71" s="164"/>
      <c r="H71" s="164"/>
      <c r="I71"/>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row>
    <row r="72" spans="1:36" s="92" customFormat="1" ht="13.5" customHeight="1" thickBot="1" x14ac:dyDescent="0.25">
      <c r="A72" s="3" t="s">
        <v>65</v>
      </c>
      <c r="B72" s="24" t="s">
        <v>16</v>
      </c>
      <c r="C72" s="40"/>
      <c r="D72" s="86">
        <v>2012</v>
      </c>
      <c r="E72" s="25">
        <v>2013</v>
      </c>
      <c r="F72" s="19" t="s">
        <v>82</v>
      </c>
      <c r="G72" s="19" t="s">
        <v>83</v>
      </c>
      <c r="H72" s="19" t="s">
        <v>62</v>
      </c>
      <c r="I72" s="26" t="s">
        <v>8</v>
      </c>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row>
    <row r="73" spans="1:36" s="92" customFormat="1" ht="14.25" customHeight="1" thickBot="1" x14ac:dyDescent="0.25">
      <c r="A73" s="194" t="s">
        <v>95</v>
      </c>
      <c r="B73" s="203" t="s">
        <v>81</v>
      </c>
      <c r="C73" s="43" t="s">
        <v>98</v>
      </c>
      <c r="D73" s="36" t="s">
        <v>80</v>
      </c>
      <c r="E73" s="36" t="s">
        <v>80</v>
      </c>
      <c r="F73" s="165">
        <v>0</v>
      </c>
      <c r="G73" s="115">
        <v>21</v>
      </c>
      <c r="H73" s="115">
        <v>14</v>
      </c>
      <c r="I73" s="224"/>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row>
    <row r="74" spans="1:36" s="92" customFormat="1" ht="14.25" customHeight="1" thickBot="1" x14ac:dyDescent="0.25">
      <c r="A74" s="200"/>
      <c r="B74" s="204"/>
      <c r="C74" s="43" t="s">
        <v>96</v>
      </c>
      <c r="D74" s="36" t="s">
        <v>80</v>
      </c>
      <c r="E74" s="36" t="s">
        <v>80</v>
      </c>
      <c r="F74" s="166">
        <v>0</v>
      </c>
      <c r="G74" s="167">
        <v>8</v>
      </c>
      <c r="H74" s="115">
        <v>6</v>
      </c>
      <c r="I74" s="225"/>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row>
    <row r="75" spans="1:36" s="92" customFormat="1" ht="13.5" thickBot="1" x14ac:dyDescent="0.25">
      <c r="A75" s="201"/>
      <c r="B75" s="205"/>
      <c r="C75" s="9" t="s">
        <v>99</v>
      </c>
      <c r="D75" s="36" t="s">
        <v>80</v>
      </c>
      <c r="E75" s="36" t="s">
        <v>80</v>
      </c>
      <c r="F75" s="166">
        <v>0</v>
      </c>
      <c r="G75" s="168">
        <v>21</v>
      </c>
      <c r="H75" s="169">
        <v>14</v>
      </c>
      <c r="I75" s="207"/>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row>
    <row r="76" spans="1:36" s="92" customFormat="1" ht="13.5" thickBot="1" x14ac:dyDescent="0.25">
      <c r="A76" s="201"/>
      <c r="B76" s="205"/>
      <c r="C76" s="9" t="s">
        <v>97</v>
      </c>
      <c r="D76" s="36" t="s">
        <v>80</v>
      </c>
      <c r="E76" s="36" t="s">
        <v>80</v>
      </c>
      <c r="F76" s="166">
        <v>0</v>
      </c>
      <c r="G76" s="170">
        <v>8</v>
      </c>
      <c r="H76" s="171">
        <v>5</v>
      </c>
      <c r="I76" s="207"/>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row>
    <row r="77" spans="1:36" s="92" customFormat="1" ht="13.5" thickBot="1" x14ac:dyDescent="0.25">
      <c r="A77" s="201"/>
      <c r="B77" s="206"/>
      <c r="C77" s="17" t="s">
        <v>4</v>
      </c>
      <c r="D77" s="226" t="s">
        <v>86</v>
      </c>
      <c r="E77" s="226"/>
      <c r="F77" s="226"/>
      <c r="G77" s="226"/>
      <c r="H77" s="19"/>
      <c r="I77" s="207"/>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row>
    <row r="78" spans="1:36" s="92" customFormat="1" ht="18.75" customHeight="1" thickBot="1" x14ac:dyDescent="0.25">
      <c r="A78" s="201"/>
      <c r="B78" s="59" t="s">
        <v>17</v>
      </c>
      <c r="C78" s="53"/>
      <c r="D78" s="86">
        <v>2012</v>
      </c>
      <c r="E78" s="25">
        <v>2013</v>
      </c>
      <c r="F78" s="19" t="s">
        <v>82</v>
      </c>
      <c r="G78" s="19" t="s">
        <v>83</v>
      </c>
      <c r="H78" s="19" t="s">
        <v>62</v>
      </c>
      <c r="I78" s="207"/>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1:36" s="92" customFormat="1" ht="18" customHeight="1" thickBot="1" x14ac:dyDescent="0.25">
      <c r="A79" s="201"/>
      <c r="B79" s="203" t="s">
        <v>100</v>
      </c>
      <c r="C79" s="43" t="s">
        <v>2</v>
      </c>
      <c r="D79" s="36" t="s">
        <v>80</v>
      </c>
      <c r="E79" s="36" t="s">
        <v>80</v>
      </c>
      <c r="F79" s="165">
        <v>0</v>
      </c>
      <c r="G79" s="172">
        <v>250</v>
      </c>
      <c r="H79" s="115">
        <v>250</v>
      </c>
      <c r="I79" s="207"/>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row>
    <row r="80" spans="1:36" s="92" customFormat="1" ht="13.5" customHeight="1" thickBot="1" x14ac:dyDescent="0.25">
      <c r="A80" s="201"/>
      <c r="B80" s="205"/>
      <c r="C80" s="9" t="s">
        <v>3</v>
      </c>
      <c r="D80" s="36" t="s">
        <v>80</v>
      </c>
      <c r="E80" s="36" t="s">
        <v>80</v>
      </c>
      <c r="F80" s="173"/>
      <c r="G80" s="168">
        <v>330</v>
      </c>
      <c r="H80" s="169">
        <v>372</v>
      </c>
      <c r="I80" s="207"/>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row>
    <row r="81" spans="1:36" s="92" customFormat="1" ht="13.5" customHeight="1" thickBot="1" x14ac:dyDescent="0.25">
      <c r="A81" s="201"/>
      <c r="B81" s="206"/>
      <c r="C81" s="17" t="s">
        <v>4</v>
      </c>
      <c r="D81" s="197" t="s">
        <v>87</v>
      </c>
      <c r="E81" s="197"/>
      <c r="F81" s="197"/>
      <c r="G81" s="197"/>
      <c r="H81" s="19"/>
      <c r="I81" s="207"/>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row>
    <row r="82" spans="1:36" s="92" customFormat="1" ht="18.75" customHeight="1" thickBot="1" x14ac:dyDescent="0.25">
      <c r="A82" s="201"/>
      <c r="B82" s="59" t="s">
        <v>66</v>
      </c>
      <c r="C82" s="53"/>
      <c r="D82" s="86">
        <v>2012</v>
      </c>
      <c r="E82" s="25">
        <v>2013</v>
      </c>
      <c r="F82" s="19" t="s">
        <v>82</v>
      </c>
      <c r="G82" s="19" t="s">
        <v>83</v>
      </c>
      <c r="H82" s="19" t="s">
        <v>62</v>
      </c>
      <c r="I82" s="207"/>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row>
    <row r="83" spans="1:36" s="92" customFormat="1" ht="17.25" customHeight="1" thickBot="1" x14ac:dyDescent="0.25">
      <c r="A83" s="201"/>
      <c r="B83" s="203" t="s">
        <v>106</v>
      </c>
      <c r="C83" s="43" t="s">
        <v>2</v>
      </c>
      <c r="D83" s="36"/>
      <c r="E83" s="36"/>
      <c r="F83" s="174">
        <v>0</v>
      </c>
      <c r="G83" s="175">
        <v>0.6</v>
      </c>
      <c r="H83" s="189">
        <v>0.6</v>
      </c>
      <c r="I83" s="207"/>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row>
    <row r="84" spans="1:36" s="92" customFormat="1" ht="13.5" customHeight="1" thickBot="1" x14ac:dyDescent="0.25">
      <c r="A84" s="201"/>
      <c r="B84" s="205"/>
      <c r="C84" s="9" t="s">
        <v>3</v>
      </c>
      <c r="D84" s="36"/>
      <c r="E84" s="36"/>
      <c r="F84" s="173"/>
      <c r="G84" s="175">
        <v>1</v>
      </c>
      <c r="H84" s="190">
        <v>1</v>
      </c>
      <c r="I84" s="207"/>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row>
    <row r="85" spans="1:36" s="92" customFormat="1" ht="21" customHeight="1" thickBot="1" x14ac:dyDescent="0.25">
      <c r="A85" s="201"/>
      <c r="B85" s="206"/>
      <c r="C85" s="17" t="s">
        <v>4</v>
      </c>
      <c r="D85" s="197" t="s">
        <v>87</v>
      </c>
      <c r="E85" s="197"/>
      <c r="F85" s="197"/>
      <c r="G85" s="197"/>
      <c r="H85" s="19"/>
      <c r="I85" s="207"/>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row>
    <row r="86" spans="1:36" s="92" customFormat="1" ht="18.75" customHeight="1" thickBot="1" x14ac:dyDescent="0.25">
      <c r="A86" s="201"/>
      <c r="B86" s="59" t="s">
        <v>78</v>
      </c>
      <c r="C86" s="53"/>
      <c r="D86" s="86">
        <v>2012</v>
      </c>
      <c r="E86" s="25">
        <v>2013</v>
      </c>
      <c r="F86" s="19" t="s">
        <v>82</v>
      </c>
      <c r="G86" s="19" t="s">
        <v>83</v>
      </c>
      <c r="H86" s="19" t="s">
        <v>62</v>
      </c>
      <c r="I86" s="207"/>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row>
    <row r="87" spans="1:36" s="92" customFormat="1" ht="15" customHeight="1" thickBot="1" x14ac:dyDescent="0.25">
      <c r="A87" s="201"/>
      <c r="B87" s="203" t="s">
        <v>84</v>
      </c>
      <c r="C87" s="43" t="s">
        <v>2</v>
      </c>
      <c r="D87" s="36" t="s">
        <v>80</v>
      </c>
      <c r="E87" s="36" t="s">
        <v>80</v>
      </c>
      <c r="F87" s="165">
        <v>0</v>
      </c>
      <c r="G87" s="63">
        <v>11</v>
      </c>
      <c r="H87" s="63">
        <v>15</v>
      </c>
      <c r="I87" s="207"/>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row>
    <row r="88" spans="1:36" s="92" customFormat="1" ht="13.5" customHeight="1" thickBot="1" x14ac:dyDescent="0.25">
      <c r="A88" s="201"/>
      <c r="B88" s="205"/>
      <c r="C88" s="9" t="s">
        <v>3</v>
      </c>
      <c r="D88" s="36" t="s">
        <v>80</v>
      </c>
      <c r="E88" s="36" t="s">
        <v>80</v>
      </c>
      <c r="F88" s="173"/>
      <c r="G88" s="168">
        <v>8</v>
      </c>
      <c r="H88" s="169">
        <v>15</v>
      </c>
      <c r="I88" s="207"/>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row>
    <row r="89" spans="1:36" s="92" customFormat="1" ht="13.5" thickBot="1" x14ac:dyDescent="0.25">
      <c r="A89" s="201"/>
      <c r="B89" s="206"/>
      <c r="C89" s="17" t="s">
        <v>4</v>
      </c>
      <c r="D89" s="197" t="s">
        <v>87</v>
      </c>
      <c r="E89" s="197"/>
      <c r="F89" s="197"/>
      <c r="G89" s="197"/>
      <c r="H89" s="19"/>
      <c r="I89" s="207"/>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row>
    <row r="90" spans="1:36" s="92" customFormat="1" ht="16.5" customHeight="1" thickBot="1" x14ac:dyDescent="0.25">
      <c r="A90" s="201"/>
      <c r="B90" s="59" t="s">
        <v>79</v>
      </c>
      <c r="C90" s="6"/>
      <c r="D90" s="86">
        <v>2012</v>
      </c>
      <c r="E90" s="25">
        <v>2013</v>
      </c>
      <c r="F90" s="19" t="s">
        <v>82</v>
      </c>
      <c r="G90" s="19" t="s">
        <v>83</v>
      </c>
      <c r="H90" s="19" t="s">
        <v>62</v>
      </c>
      <c r="I90" s="207"/>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row>
    <row r="91" spans="1:36" s="92" customFormat="1" ht="13.5" thickBot="1" x14ac:dyDescent="0.25">
      <c r="A91" s="201"/>
      <c r="B91" s="203" t="s">
        <v>85</v>
      </c>
      <c r="C91" s="43" t="s">
        <v>2</v>
      </c>
      <c r="D91" s="36" t="s">
        <v>80</v>
      </c>
      <c r="E91" s="36" t="s">
        <v>80</v>
      </c>
      <c r="F91" s="176">
        <v>0.13400000000000001</v>
      </c>
      <c r="G91" s="63"/>
      <c r="H91" s="63" t="s">
        <v>80</v>
      </c>
      <c r="I91" s="207"/>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row>
    <row r="92" spans="1:36" s="92" customFormat="1" ht="13.5" thickBot="1" x14ac:dyDescent="0.25">
      <c r="A92" s="201"/>
      <c r="B92" s="205"/>
      <c r="C92" s="9" t="s">
        <v>3</v>
      </c>
      <c r="D92" s="36" t="s">
        <v>80</v>
      </c>
      <c r="E92" s="36" t="s">
        <v>80</v>
      </c>
      <c r="F92" s="173"/>
      <c r="G92" s="177">
        <v>8.5000000000000006E-2</v>
      </c>
      <c r="H92" s="120" t="s">
        <v>80</v>
      </c>
      <c r="I92" s="208"/>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row>
    <row r="93" spans="1:36" s="92" customFormat="1" ht="13.5" thickBot="1" x14ac:dyDescent="0.25">
      <c r="A93" s="202"/>
      <c r="B93" s="206"/>
      <c r="C93" s="45" t="s">
        <v>22</v>
      </c>
      <c r="D93" s="197" t="s">
        <v>88</v>
      </c>
      <c r="E93" s="197"/>
      <c r="F93" s="197"/>
      <c r="G93" s="197"/>
      <c r="H93" s="46"/>
      <c r="I93" s="88" t="s">
        <v>14</v>
      </c>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row>
    <row r="94" spans="1:36" s="92" customFormat="1" ht="13.5" thickBot="1" x14ac:dyDescent="0.25">
      <c r="A94" s="3" t="s">
        <v>76</v>
      </c>
      <c r="B94" s="27" t="s">
        <v>7</v>
      </c>
      <c r="C94" s="31"/>
      <c r="D94" s="32"/>
      <c r="E94" s="33"/>
      <c r="F94" s="158"/>
      <c r="G94" s="158"/>
      <c r="H94" s="158"/>
      <c r="I94" s="34"/>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row>
    <row r="95" spans="1:36" s="92" customFormat="1" ht="34.5" thickBot="1" x14ac:dyDescent="0.25">
      <c r="A95" s="3" t="s">
        <v>6</v>
      </c>
      <c r="B95" s="30" t="s">
        <v>77</v>
      </c>
      <c r="C95" s="35"/>
      <c r="D95" s="36"/>
      <c r="E95" s="37"/>
      <c r="F95" s="159"/>
      <c r="G95" s="159"/>
      <c r="H95" s="159"/>
      <c r="I95" s="38"/>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row>
  </sheetData>
  <mergeCells count="39">
    <mergeCell ref="I73:I92"/>
    <mergeCell ref="D77:G77"/>
    <mergeCell ref="B79:B81"/>
    <mergeCell ref="D81:G81"/>
    <mergeCell ref="B83:B85"/>
    <mergeCell ref="B87:B89"/>
    <mergeCell ref="D89:G89"/>
    <mergeCell ref="B91:B93"/>
    <mergeCell ref="D93:G93"/>
    <mergeCell ref="D85:G85"/>
    <mergeCell ref="B13:B15"/>
    <mergeCell ref="I2:I10"/>
    <mergeCell ref="A3:A10"/>
    <mergeCell ref="I13:I23"/>
    <mergeCell ref="E15:H15"/>
    <mergeCell ref="I27:I34"/>
    <mergeCell ref="E19:H19"/>
    <mergeCell ref="B21:B22"/>
    <mergeCell ref="E23:H23"/>
    <mergeCell ref="B17:B18"/>
    <mergeCell ref="A27:A35"/>
    <mergeCell ref="B27:B29"/>
    <mergeCell ref="B31:B35"/>
    <mergeCell ref="A61:A67"/>
    <mergeCell ref="I61:I66"/>
    <mergeCell ref="E67:G67"/>
    <mergeCell ref="I43:I54"/>
    <mergeCell ref="B51:B55"/>
    <mergeCell ref="B47:B49"/>
    <mergeCell ref="B1:I1"/>
    <mergeCell ref="B3:B5"/>
    <mergeCell ref="D5:H5"/>
    <mergeCell ref="E9:H9"/>
    <mergeCell ref="A13:A22"/>
    <mergeCell ref="A73:A93"/>
    <mergeCell ref="B73:B77"/>
    <mergeCell ref="A43:A55"/>
    <mergeCell ref="B43:B45"/>
    <mergeCell ref="D45:H45"/>
  </mergeCells>
  <pageMargins left="0.7" right="0.7" top="0.75" bottom="0.75" header="0.3" footer="0.3"/>
  <pageSetup paperSize="8" scale="70" orientation="portrait" r:id="rId1"/>
  <legacyDrawing r:id="rId2"/>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