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376" windowHeight="1116" tabRatio="830" activeTab="5"/>
  </bookViews>
  <sheets>
    <sheet name="Impact" sheetId="6" r:id="rId1"/>
    <sheet name="Outcome" sheetId="5" r:id="rId2"/>
    <sheet name="Output 1 RPC Management" sheetId="4" r:id="rId3"/>
    <sheet name="Output 2 Research" sheetId="2" r:id="rId4"/>
    <sheet name="Output 3 Research Uptake" sheetId="3" r:id="rId5"/>
    <sheet name="Output 4 Capacity Building" sheetId="1" r:id="rId6"/>
    <sheet name="Sheet2" sheetId="8" r:id="rId7"/>
    <sheet name="Sheet1" sheetId="7" r:id="rId8"/>
  </sheets>
  <definedNames>
    <definedName name="_ftn1" localSheetId="1">Outcome!$I$8</definedName>
    <definedName name="_ftnref1" localSheetId="1">Outcome!$I$3</definedName>
    <definedName name="OLE_LINK5" localSheetId="4">'Output 3 Research Uptake'!$G$8</definedName>
    <definedName name="_xlnm.Print_Area" localSheetId="1">Outcome!$A$2:$J$20</definedName>
    <definedName name="_xlnm.Print_Area" localSheetId="2">'Output 1 RPC Management'!$A$1:$J$17</definedName>
    <definedName name="_xlnm.Print_Area" localSheetId="3">'Output 2 Research'!$A$1:$J$18</definedName>
    <definedName name="_xlnm.Print_Area" localSheetId="4">'Output 3 Research Uptake'!$A$1:$J$24</definedName>
    <definedName name="_xlnm.Print_Area" localSheetId="5">'Output 4 Capacity Building'!$A$1:$J$25</definedName>
    <definedName name="_xlnm.Print_Titles" localSheetId="0">Impact!$A:$A,Impact!$2:$2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B17" i="4" l="1"/>
  <c r="B22" i="3"/>
  <c r="B20" i="2"/>
  <c r="B18" i="2"/>
  <c r="B19" i="1"/>
  <c r="B17" i="1"/>
</calcChain>
</file>

<file path=xl/sharedStrings.xml><?xml version="1.0" encoding="utf-8"?>
<sst xmlns="http://schemas.openxmlformats.org/spreadsheetml/2006/main" count="505" uniqueCount="300">
  <si>
    <t>PROJECT NAME</t>
  </si>
  <si>
    <t>IMPACT</t>
  </si>
  <si>
    <t>Baseline</t>
  </si>
  <si>
    <t>Planned</t>
  </si>
  <si>
    <t>Achieved</t>
  </si>
  <si>
    <t>Source</t>
  </si>
  <si>
    <t>OUTCOME</t>
  </si>
  <si>
    <t>Assumptions</t>
  </si>
  <si>
    <t>INPUTS (£)</t>
  </si>
  <si>
    <t>DFID (£)</t>
  </si>
  <si>
    <t>Govt (£)</t>
  </si>
  <si>
    <t>Other (£)</t>
  </si>
  <si>
    <t>Total (£)</t>
  </si>
  <si>
    <t>DFID SHARE (%)</t>
  </si>
  <si>
    <t>INPUTS (HR)</t>
  </si>
  <si>
    <t>DFID (FTEs)</t>
  </si>
  <si>
    <t>Assumption</t>
  </si>
  <si>
    <t>IMPACT WEIGHTING (%)</t>
  </si>
  <si>
    <t>RISK RATING</t>
  </si>
  <si>
    <t>Output Indicator 1.1</t>
  </si>
  <si>
    <t>Output Indicator 1.2</t>
  </si>
  <si>
    <t>Output Indicator 1.3</t>
  </si>
  <si>
    <t>Output Indicator 2.1</t>
  </si>
  <si>
    <t>Output Indicator 2.2</t>
  </si>
  <si>
    <t>Outcome Indicator 1</t>
  </si>
  <si>
    <t>Outcome Indicator 2</t>
  </si>
  <si>
    <t>Impact Indicator 1</t>
  </si>
  <si>
    <t>Impact Indicator 2</t>
  </si>
  <si>
    <t>Programme for Improving Mental Heath Care</t>
  </si>
  <si>
    <t>The widespread implementation of mental health programmes which improve the health and socio-economic status of individuals, particularly women and those living in poverty.</t>
  </si>
  <si>
    <t># of programmes in study countries and other countries which have used PRIME evidence to inform their implementation</t>
  </si>
  <si>
    <t>0 programme per study country</t>
  </si>
  <si>
    <t>Not applicable</t>
  </si>
  <si>
    <t>Ministry of health and WHO partners; survey of awareness, adoption and utilization of RPC evidence by key audiences</t>
  </si>
  <si>
    <t>Mental health not currently mentioned in the MDGs</t>
  </si>
  <si>
    <t>As baseline</t>
  </si>
  <si>
    <t>World class research evidence on implementation and scaling up of treatment programmes for mental disorders is adopted by policy makers &amp; practitioners for the benefit of the poor including mothers.</t>
  </si>
  <si>
    <t>No evidence from PRIME is available.</t>
  </si>
  <si>
    <t xml:space="preserve">Changes made to policy and practice in mental health reflect RPC evidence </t>
  </si>
  <si>
    <t>4 citations in key documents</t>
  </si>
  <si>
    <t>Assessment of key policy documents, plans, speeches and media reports, as documented in annual reports. Survey of awareness, adoption and utilization of RPC evidence by key audiences reported in RPC final report.</t>
  </si>
  <si>
    <t>0 programmes using RPC evidence</t>
  </si>
  <si>
    <t>Completion of draft integrated mental health care plans</t>
  </si>
  <si>
    <t>Still to be confirmed.</t>
  </si>
  <si>
    <t>New resources to be mobilized</t>
  </si>
  <si>
    <t>Expected to exceed £12M</t>
  </si>
  <si>
    <t> 50%</t>
  </si>
  <si>
    <t>Establish and maintain an efficient and well managed RPC which draws on the strengths of each partner to deliver a high quality research programme that achieves the RPC’s goal and purpose.</t>
  </si>
  <si>
    <t>None</t>
  </si>
  <si>
    <t>Key programme documents have been reviewed and revised as needed during project to improve progress towards achieving outputs, purpose and goal of RPC.</t>
  </si>
  <si>
    <t>Proportion of the following key RPC deliverables completed in consultation with all consortium partners: - Contracts between partners - PRIME country personnel recruited - M&amp;E framework including logical framework refined - Detailed financial management plan for Phases 2 and 3 - Capacity Building Plan agreed - Research uptake Plan agreed</t>
  </si>
  <si>
    <t>Programme documentation, Tracked by RPC and reported annually in annual reports.</t>
  </si>
  <si>
    <t>Number of meetings held during inception phase of key governance groups (PMG; CAG; CMG)</t>
  </si>
  <si>
    <t>Terms of reference available and agreed, meeting minutes</t>
  </si>
  <si>
    <t>Stakeholders /beneficiaries available and interested in participating in meetings.</t>
  </si>
  <si>
    <t>Draft mental health care plans for priority disorders in primary care and maternal care available.</t>
  </si>
  <si>
    <t>Recent synthesis and reviews of the evidence.</t>
  </si>
  <si>
    <t>Six articles involving PRIME members for the new Lancet series on global mental health are submitted</t>
  </si>
  <si>
    <t>Completion of a draft integrated mental health care plan comprising packages of care for mental disorders for delivery in primary care.</t>
  </si>
  <si>
    <t>Lancet 2007 series on Global Mental health, PLoS Medicine series, WHO-WONCA review and mhGAP.</t>
  </si>
  <si>
    <t xml:space="preserve">Draft papers for the Lancet series on global mental health 2011. </t>
  </si>
  <si>
    <t>Draft publications on formative research and modelling. Lancet 2011 series launched</t>
  </si>
  <si>
    <t>100% for year 1; thereafter 10%</t>
  </si>
  <si>
    <t>A coherent body of high quality, peer-reviewed and policy relevant research that makes a significant contribution to understanding the implementation and scaling up of packages of care for mental disorders</t>
  </si>
  <si>
    <t>Milestone 1 (6m)</t>
  </si>
  <si>
    <t>Milestone 2 (10 m)</t>
  </si>
  <si>
    <t>Target (Year 1)</t>
  </si>
  <si>
    <t>Milestone 1 (12m)</t>
  </si>
  <si>
    <t>Milestone 2 (Year 4)</t>
  </si>
  <si>
    <t>Target (end RPC)</t>
  </si>
  <si>
    <t>Milestone 1 (2 years)</t>
  </si>
  <si>
    <t>Effective communication of relevant research findings and their uptake by national and international stakeholders to influence policy and practice in the study countries and other low and middle-income countries.</t>
  </si>
  <si>
    <t>Output Indicator 3.1</t>
  </si>
  <si>
    <t>Output Indicator 4.2</t>
  </si>
  <si>
    <t>Output Indicator 4.3</t>
  </si>
  <si>
    <t>Research proposal agreed on by all partners</t>
  </si>
  <si>
    <t>Formative research plan finalised and under way in countries</t>
  </si>
  <si>
    <t>Output Indicator 3.2</t>
  </si>
  <si>
    <t>OUTPUT 1 -RPC MANAGEMENT</t>
  </si>
  <si>
    <t xml:space="preserve">MoU completed.
PRIME personnel recruited
Financial plan finalised
Capacity building strategy finalised
Communications strategy finalised
Log frame finalised
</t>
  </si>
  <si>
    <t xml:space="preserve">100% inception phase documents/ activities completed.
Annual activity plan and inception phase report completed and approved by DfID.
</t>
  </si>
  <si>
    <t>Milestone 2 (Year 1)</t>
  </si>
  <si>
    <t>Financial plan finalised, contracts with partners drafted</t>
  </si>
  <si>
    <t>Milestone 1 (4m)</t>
  </si>
  <si>
    <t>Milestone 2 (6m)</t>
  </si>
  <si>
    <t>Target (12m)</t>
  </si>
  <si>
    <t>None.</t>
  </si>
  <si>
    <t>All groups constituted with TORs</t>
  </si>
  <si>
    <t>At least one meeting, either face to face or by teleconference</t>
  </si>
  <si>
    <t>At least two meetings, one of which is face to face</t>
  </si>
  <si>
    <t>Formative research studies completed with decision makers. Completion of modelling of the delivery of packages of care in primary care.</t>
  </si>
  <si>
    <t>High  impact and low probability of occurrence.</t>
  </si>
  <si>
    <t>PRIME partners participated in review of evidence for Lancet 2011 series on GMH, Plos Medicine series and mhGAP</t>
  </si>
  <si>
    <t>OUTPUT 2 -RESEARCH</t>
  </si>
  <si>
    <t>OUTPUT 3 -RESEARCH UPTAKE</t>
  </si>
  <si>
    <t>OUTPUT 4 -CAPACITY BUILDING</t>
  </si>
  <si>
    <t>PMG:constituted with ToR, 1 face to face meeting</t>
  </si>
  <si>
    <t xml:space="preserve">Capacity that has been developed, in particular individual, is retained. </t>
  </si>
  <si>
    <t>Capacity to supervise PhD students is retained within institutions</t>
  </si>
  <si>
    <t>External governance groups are capable of providing effective oversight to RPC.</t>
  </si>
  <si>
    <t>Political buy-in is obtained despite competing priorities.</t>
  </si>
  <si>
    <t>Contracts between partners completed, PRIME country personnel recruited, M&amp;E framework finalised, research uptake and capacity building plan finalised, annual activity plan and inception phase report submitted to DFID</t>
  </si>
  <si>
    <t>The formative research process has been extended to include some of the research from the initial part of the implementation phase - the formative research plan has been completed and is underway. We anticipate the research will be finished in May</t>
  </si>
  <si>
    <t xml:space="preserve">Each country has completed a draft mental health care plan based on the situational analysis and initial theory of change workshops. This will be refined with the results of the situational analysis. </t>
  </si>
  <si>
    <t xml:space="preserve">Any turnover in health staff is well-managed and does not impact on the programme implementation or quality </t>
  </si>
  <si>
    <t>PRIME is able to attract policy makers to key events.</t>
  </si>
  <si>
    <t>Press releases match media priorities</t>
  </si>
  <si>
    <t>Research uptake can be appropriately assessed</t>
  </si>
  <si>
    <t>PRIME Quarterly reports, minutes of meetings</t>
  </si>
  <si>
    <t>High impact and low probability of occurrence</t>
  </si>
  <si>
    <t>Quarterly reports and programme documentation</t>
  </si>
  <si>
    <t>Scopus database search</t>
  </si>
  <si>
    <t>n/a</t>
  </si>
  <si>
    <t>Still to be determined</t>
  </si>
  <si>
    <t>Still to be mobilised</t>
  </si>
  <si>
    <t>Expected to exceed £6000 000</t>
  </si>
  <si>
    <t>Expected to exceed £2 400 000</t>
  </si>
  <si>
    <t>Low impact and low probability of occurrence</t>
  </si>
  <si>
    <t>Medium impact and medium probability of occurrence</t>
  </si>
  <si>
    <t>Citation analysis of published papers using Scopus database</t>
  </si>
  <si>
    <t>Programme documentation: quarterly reports, PMG meeting minutes, emails</t>
  </si>
  <si>
    <t>Average no. of partner institutions who have collaborated and published together =2.4 in 2010</t>
  </si>
  <si>
    <t>Output Indicator 2.3</t>
  </si>
  <si>
    <t>Output Indicator 3.3</t>
  </si>
  <si>
    <t>Output Indicator 3.4</t>
  </si>
  <si>
    <t>At least  6 media citations of PRIME or PRIME outputs</t>
  </si>
  <si>
    <t>Scopus database citations analysis, review of recent relevant academic publications or curricula</t>
  </si>
  <si>
    <t>5 citations of PRIME outputs</t>
  </si>
  <si>
    <t>Impact Indicator 3</t>
  </si>
  <si>
    <t>1  programmes using RPC evidence per study country</t>
  </si>
  <si>
    <t>As per baseline</t>
  </si>
  <si>
    <t>Capacity exists  in study countries to conduct and effectively disseminate research  to improve access to mental health care</t>
  </si>
  <si>
    <t># of citations of PRIME outputs in research articles or other academic publications, curricula or training materials</t>
  </si>
  <si>
    <t># of PRIME citations in the media</t>
  </si>
  <si>
    <t>There is a demand for new knowledge</t>
  </si>
  <si>
    <t>Research publications per partner group have been calculated up to 2010 (available on request)</t>
  </si>
  <si>
    <r>
      <t xml:space="preserve">2 externally funded research grants sucessfully applied for. &gt; </t>
    </r>
    <r>
      <rPr>
        <sz val="8"/>
        <rFont val="Calibri"/>
        <family val="2"/>
      </rPr>
      <t>£1,000,000 in value</t>
    </r>
  </si>
  <si>
    <t>4 papers published, 3 conference presentations</t>
  </si>
  <si>
    <t>Output Indicator 4.1</t>
  </si>
  <si>
    <t xml:space="preserve">% of national health budget spent on mental health in study countries </t>
  </si>
  <si>
    <t>20% increase in mental health funding as % of national health budget (Ethiopia=2.04%, Nepal=1.2%, India (MP)=2.5%, Uganda=1.2%, SA=3%)</t>
  </si>
  <si>
    <t>Accurate data not available</t>
  </si>
  <si>
    <t>Milestone 1 (4 years)</t>
  </si>
  <si>
    <t>Milestone 2 (Year 5)</t>
  </si>
  <si>
    <t>% men and women suffering from priority mental disorders in study AHUs who receive evidence-based treatment.</t>
  </si>
  <si>
    <t xml:space="preserve">Draft mental health plan comprising packages at each level of health care . </t>
  </si>
  <si>
    <t>Programme documentation, meeting minutes and results of evaluation.</t>
  </si>
  <si>
    <t>Media citation analysis, google analytics</t>
  </si>
  <si>
    <t>At least 5 PRIME products disseminated to policy makers and donors</t>
  </si>
  <si>
    <t>[1]WHO AIMS 2006 , Lund et al. 2010, WHO Atlas, MoH partners if available</t>
  </si>
  <si>
    <t xml:space="preserve">Ethiopia= 1.7% [1]
Nepal= &lt;1% [1]
India(Madhya Pradesh) = 2.03% [1]
Uganda=1%  [1]
South Africa: 2.5% [2]
</t>
  </si>
  <si>
    <t>≥3 programmes using RPC evidence per study country, ≥3 programmes in mhGAP countries using RPC evidence</t>
  </si>
  <si>
    <r>
      <t>Extent to which PRIME outputs contribute to mental health aspects of international development targets beyond 2015</t>
    </r>
    <r>
      <rPr>
        <b/>
        <sz val="8"/>
        <rFont val="Calibri"/>
        <family val="2"/>
      </rPr>
      <t xml:space="preserve"> </t>
    </r>
  </si>
  <si>
    <t>PRIME research products are cited in at least one mental health policy document which contribute to  development goals by international development agencies</t>
  </si>
  <si>
    <r>
      <t xml:space="preserve">PRIME research products are cited in at least </t>
    </r>
    <r>
      <rPr>
        <sz val="8"/>
        <rFont val="Calibri"/>
        <family val="2"/>
      </rPr>
      <t>≥2</t>
    </r>
    <r>
      <rPr>
        <sz val="8"/>
        <rFont val="Calibri"/>
        <family val="2"/>
        <scheme val="minor"/>
      </rPr>
      <t xml:space="preserve"> mental health policy document which contribute to  development goals by international development agencies</t>
    </r>
  </si>
  <si>
    <t>Analysis of policy documents for MDGs and new international development targets beyond 2015</t>
  </si>
  <si>
    <t>25% more men and women with priority disorders in primary health care clinics in PRIME study AHUs receive evidence based treatment compared to baseline</t>
  </si>
  <si>
    <t xml:space="preserve"> PRIME AHU intervention evaluations</t>
  </si>
  <si>
    <t xml:space="preserve">25% absolute increase in % treated in PRIME AHUs </t>
  </si>
  <si>
    <t xml:space="preserve">50% absolute increase in % treated in the PRIME AHUs </t>
  </si>
  <si>
    <t xml:space="preserve">PMG: 2nd meeting; CAG: constituted with ToR, 1 teleconference, CMG constituted in all countries </t>
  </si>
  <si>
    <t>PMG: 3rd meeting (1 Face-to-face) , CMG: at least one meeting in each PRIME country</t>
  </si>
  <si>
    <t>PRIME partners were authors on 4 papers and the series of six articles was edited by Prof Patel</t>
  </si>
  <si>
    <t>Research publications by partner groups increase by 10%</t>
  </si>
  <si>
    <t>Outcome Indicator 3</t>
  </si>
  <si>
    <t>Nil effect</t>
  </si>
  <si>
    <t>Key stakeholders (including policy makers, donors) attribute a change in their policy and practice to PRIME</t>
  </si>
  <si>
    <t>* PhD studies will be funded both directly (through PhD fellowships and the small grant's initiative) as well as indirectly (supervision by PRIME members, salary of junior researchers in other project roles)</t>
  </si>
  <si>
    <t xml:space="preserve"> and in-kind contributions which are accesible due to PRIME</t>
  </si>
  <si>
    <t>** Masters students will be supported only indirectly through PRIME (additional teaching and supervision capacity)</t>
  </si>
  <si>
    <t>No mental service user groups exist in districts, minimal participation of service users in planning or delivery of mental health care</t>
  </si>
  <si>
    <t>2:5(M:F) PRIME researchers register and begin PhD studies*,  25 register and begin masters studies**</t>
  </si>
  <si>
    <t>4:10 (M:F) PRIME researchers registered and PhD program started*  , 50  registered or completed  masters program started**,  1 succesfully applied for fellowship</t>
  </si>
  <si>
    <t>Participation  of mental health service users and community groups in  mental health care</t>
  </si>
  <si>
    <t>11 papers pubished and 12 conference presentations</t>
  </si>
  <si>
    <t>All 9 partner insitutions have collaborated and published a paper together</t>
  </si>
  <si>
    <t>At least two specific engagement activities occur with service users at the district, including participation in the community advisory board</t>
  </si>
  <si>
    <t>PRIME outputs have been cited 116 times in academic publications (Google Scholar)</t>
  </si>
  <si>
    <t>Research publications increased on average 41% per year  across partners</t>
  </si>
  <si>
    <t>Multiplier funding succesffully applied for including EU-FP7EMERALD Health Systems Strengthening, NIMH Collaborative Hubs for Africa and South Asia, Value &gt; £10,000,000</t>
  </si>
  <si>
    <t>4:9 (M:F) PRIME researchers registered or in the process of completing resgitration for a PhD; 36 register and begin structured Masters programs**; 2 researchers sucessfully apply for fellowhsips</t>
  </si>
  <si>
    <t>32 Citations in Print, Web, Radio and TV.</t>
  </si>
  <si>
    <t xml:space="preserve">11 PRIME products were disseminated to policy makers (11), and donors (5)  </t>
  </si>
  <si>
    <t xml:space="preserve">8 engagement activities amongst service users, including participation in community advisory board </t>
  </si>
  <si>
    <t xml:space="preserve">2 citations in key documents </t>
  </si>
  <si>
    <t xml:space="preserve">Use of research evidence from PRIME in key policy documents, plans, speeches in the study countries </t>
  </si>
  <si>
    <t>All partners have collaborated on publications between 2013 and March 2015</t>
  </si>
  <si>
    <t>20 papers published, 10 conference presentations</t>
  </si>
  <si>
    <t xml:space="preserve">MH service users represented on the Community Advisory Board in all districts </t>
  </si>
  <si>
    <t>MH service users taking an active role in service planning or  delivery of mental health care in all the districts</t>
  </si>
  <si>
    <t>At least 15 PRIME products disseminated  to policy makers and donors</t>
  </si>
  <si>
    <t>At least  50  media citations of PRIME or PRIME outputs</t>
  </si>
  <si>
    <t>150 citations of PRIME outputs</t>
  </si>
  <si>
    <r>
      <t xml:space="preserve">4 externally funded research grants sucessfully applied for. &gt; </t>
    </r>
    <r>
      <rPr>
        <sz val="8"/>
        <rFont val="Calibri"/>
        <family val="2"/>
      </rPr>
      <t>£10,000,000 in value</t>
    </r>
  </si>
  <si>
    <t>PRIME evidence used in 1 key policy document</t>
  </si>
  <si>
    <t>PRIME MHCPs implemented in one district/sub-district per study country</t>
  </si>
  <si>
    <t>Baseline studies have been completed in all study countries and MHCPs implemented in all five countries. Cohort recruitment is ongoing and endline studies due for completion end 2016</t>
  </si>
  <si>
    <t>Cohort studies complete in all PRIME districts by the end of year 5</t>
  </si>
  <si>
    <t>There has been an average increase of 239% in monthly mental health visits in the PRIME Implementation facilities</t>
  </si>
  <si>
    <t>26 papers published, 19 conference presentations, 4 conference poster presentations and 1 conference film presentation</t>
  </si>
  <si>
    <t>The majority of partners have colloaborated with each other (see details in annual report)</t>
  </si>
  <si>
    <t>61 citations of PRIME in the Media</t>
  </si>
  <si>
    <t>PRIME research publications have been cited 428 times according to Google Scholar and 228 times according to Scopus</t>
  </si>
  <si>
    <t>5:8 (M:F) PRIME researchers registered or in the process of completing resgitration for a PhD; 104 register and begin structured Masters programs**; 3 researchers sucessfully apply for fellowhsips and 1 fellowship for PhD studentship awarded (student selection in progress)</t>
  </si>
  <si>
    <t>21 PRIME products disseminated  to policy makers and donors</t>
  </si>
  <si>
    <t>PRIME cited in 4 key policy documents and speeches.</t>
  </si>
  <si>
    <t>PRIME cited in 2013 WISH report and the Disability and Development Inquiry in April 2014</t>
  </si>
  <si>
    <t>Evaluation of scale up completed in additional districts in 3 PRIME countries</t>
  </si>
  <si>
    <t>2:5 (M:F) PRIME researchers successfully graduate with PhD*, 130 registered or completed masters**, 5 sucessfully applied for  fellowships</t>
  </si>
  <si>
    <t>Caregivers of people with mental illness have attended or plan to attend CAB meetings in Ethiopia, India and Uganda</t>
  </si>
  <si>
    <t>New Target (end of Extension)</t>
  </si>
  <si>
    <t xml:space="preserve">  </t>
  </si>
  <si>
    <t>Research publications by partner groups increase by 10% since end year 6</t>
  </si>
  <si>
    <t>Research publications by partner groups increase by 10% sice end year 2</t>
  </si>
  <si>
    <t>Research publications by partner groups increase by 20% since end year 2</t>
  </si>
  <si>
    <t>No. of partner institutions who have collaborated and published together increases to 7</t>
  </si>
  <si>
    <t>The number of partner instiutions who have collaborated on a non-PRIME output &gt;5</t>
  </si>
  <si>
    <t>3:6 (M:F) PRIME researchers successfully graduate with PhD*</t>
  </si>
  <si>
    <t>Key programme documents have been reviewed and revised as needed during years 7 and 8 to improve progress towards achieving outputs, purpose and goal of RPC.</t>
  </si>
  <si>
    <t>All groups have continued to meet as planned during the life of the consorotium ( 4 meetings annually of the PMG, 2 meetings annually of the CAG and monthly CMG meetings)</t>
  </si>
  <si>
    <t>Completion of a revised integrated mental healthcare plan based on results from the implementation and scale up evaluations.</t>
  </si>
  <si>
    <t>Policy makers attribute a change in their policy and practice to PRIME</t>
  </si>
  <si>
    <t>MH service users taking an active role in service planning or  delivery of mental health care in all PRIME countries</t>
  </si>
  <si>
    <t>Key programme documents (publication policy, expresison of interest policy) and processes (meeting structure, lines of accountability) have been reviewed and revised as needed during project to improve progress towards achieving outputs, purpose and goal of RPC.</t>
  </si>
  <si>
    <t xml:space="preserve">Progress at end of year 6: Key programme documents (publication policy, expression of interest policy) and processes (meeting structure, lines of accountability) have been reviewed and revised as needed </t>
  </si>
  <si>
    <t>Progress at the end of year 6: We have conducted 4 meetings per year of the PMG (with monthly meetings of a core group), 2 meetings annually of the CAG and monthly or more frequent meetings of the CMG.</t>
  </si>
  <si>
    <t>Progress at the end of year 6: The PRIME Mental healthcare plans were finalised prior to the implementation phase. Data analysis of our evaluation data is underway so we can use this to refine the PRIME MHCPs.</t>
  </si>
  <si>
    <t>Target (end year 6)</t>
  </si>
  <si>
    <t xml:space="preserve">Evaluation of scale up has been completed in South Africa. Baseline data collection has been completed in Ethiopia, Nepal and South Africa. </t>
  </si>
  <si>
    <t xml:space="preserve">All nine PRIME partners have collaborated on a non-PRIME output with another PRIME partner. </t>
  </si>
  <si>
    <t>We have achieved 173 media citations of PRIME and PRIME outputs in local and international media.</t>
  </si>
  <si>
    <t>PRIME has been cited 1606 times in Google scholar and 861 times in Scopus.</t>
  </si>
  <si>
    <t xml:space="preserve">Research publications by partner groups have increased 28% from 2015 to 2016. </t>
  </si>
  <si>
    <t>80 PRIME products (these include policy briefs, website articles, research tools, newsletters, posters, brochures and infographics) have been disseminated to donors, policy makers and other relevant stakeholder groups.  As described above, in terms of influence on written policy, Ethiopia is using PRIME evidence to inform their input on the revised National Mental Health Strategy, the national mental health policy in Nepal and South Africa, PRIME partners are currently using PRIME evidence to inform their input into the implementation of the National Mental Policy Framework and Strategic Plan and the Western Cape Provincial Policy and Plan.</t>
  </si>
  <si>
    <t xml:space="preserve">Between 3 and 51  districts per study country  and at least 5 programmes in non-PRIME countries </t>
  </si>
  <si>
    <t>Changes to policy and practice in all study countries have been influenced by PRIME evidence (see report for details)</t>
  </si>
  <si>
    <t>115%  increase in % treated in PRIME health facilities</t>
  </si>
  <si>
    <t>2 Female students submitted and graduated with PhD; 1 female and 2 male students submitted and 15 currently registered for a PhD. 190  registered or completed masters; 5 successfully applied for  fellowships</t>
  </si>
  <si>
    <t xml:space="preserve">We have received 26 externally funded research grants to the value of  £26 402 032 </t>
  </si>
  <si>
    <t xml:space="preserve">Preliminary data  from Nepal show evidence that PRIME has influenced policy. Formal research uptake evaluaiton in process. </t>
  </si>
  <si>
    <t xml:space="preserve">There is strong  anecdotal evidence for an increase in budget in Ethiopia , Madya Pradesh, India and Nepal (see report for details). </t>
  </si>
  <si>
    <t>65 papers published,  55 conference presentations</t>
  </si>
  <si>
    <t>at least 50 PRIME products disseminated to policy makers and donors. At least 2 PRIME research results adopted into policy in the study countries</t>
  </si>
  <si>
    <t>At least  160 media citations of PRIME or PRIME  outputs</t>
  </si>
  <si>
    <t xml:space="preserve">650  citations of PRIME outputs </t>
  </si>
  <si>
    <t>At least  200 media citations of PRIME or PRIME  outputs</t>
  </si>
  <si>
    <t>Research publications by partner groups increase by 20% since end year 5</t>
  </si>
  <si>
    <t>MH service users have been involved in service planning or  delivery of mental health care in all the districts (see report for details)</t>
  </si>
  <si>
    <t xml:space="preserve">62 papers have been published and we have presented at 59 conferences. </t>
  </si>
  <si>
    <r>
      <t>Situational analysis, CAB minutes, possible interviews with service planners/users,</t>
    </r>
    <r>
      <rPr>
        <strike/>
        <sz val="8"/>
        <rFont val="Calibri"/>
        <family val="2"/>
        <scheme val="minor"/>
      </rPr>
      <t xml:space="preserve"> </t>
    </r>
    <r>
      <rPr>
        <b/>
        <strike/>
        <sz val="8"/>
        <rFont val="Calibri"/>
        <family val="2"/>
        <scheme val="minor"/>
      </rPr>
      <t>Most Significant Change Method</t>
    </r>
  </si>
  <si>
    <t>Quarterly reports, monthly implementation logs, communication with partners</t>
  </si>
  <si>
    <t>Milestone 3 (end year 7)</t>
  </si>
  <si>
    <t>Milestone 2 (end year 7)</t>
  </si>
  <si>
    <t>≥4 districts using RPC evidence per study country, ≥ 7  programmes in other countries using RPC evidence or methods</t>
  </si>
  <si>
    <t>≥4 districts using RPC evidence per study country, ≥ 9 programmes in other countries using RPC evidence or methods</t>
  </si>
  <si>
    <t>950  citations of PRIME outputs</t>
  </si>
  <si>
    <t>2:5 (M:F) PRIME researchers successfully graduate with PhD*</t>
  </si>
  <si>
    <t>(Data collection no longer ongoing in year 8)</t>
  </si>
  <si>
    <t xml:space="preserve">There has been a 590% relative increase in monthly mental health visits between baseline and the end of implementation. </t>
  </si>
  <si>
    <t xml:space="preserve">PRIME has evidence of impact at the international level with PRIME evidence cited in ≥10 key documents ( policies, guidelines, practise, plans, strategies, roadmaps and/or leadership initiatives, and products included in treatment guidelines) </t>
  </si>
  <si>
    <t xml:space="preserve">PRIME has evidence of impact at the international level with PRIME evidence cited in ≥12 key documents ( policies, guidelines, practise, plans, strategies, roadmaps and/or leadership initiatives, and products included in treatment guidelines) </t>
  </si>
  <si>
    <t>Differential research capacity in countries is managed through capacity building initiatives; Where partners have successfully applied for supplementary funding for activities related to the PRIME project, these relationships do not affect PRIME activities.</t>
  </si>
  <si>
    <t xml:space="preserve">RPC partners are able to give sufficient time to the project and are able and willing to fulfil their commitments. </t>
  </si>
  <si>
    <t>Transitions to new staff are managed when staff move to other countries/settings/roles</t>
  </si>
  <si>
    <t xml:space="preserve">MoH partners are willing and able to participate in the scaling up phase. 
</t>
  </si>
  <si>
    <t>Prime research is relevant to other LMIC</t>
  </si>
  <si>
    <t xml:space="preserve">Governments and other stakeholders in study countries have the commitment, resources, and infrastructure to implement appropriate evidence based policies, programmes and practices.
Programme improvements based on RPC evidence are sufficient to drive changes in impact of this magnitude, if other factors affecting these indicators remain constant.
</t>
  </si>
  <si>
    <t>Strategies are in place to manage staff turnover and ensure the sustainability of the programme</t>
  </si>
  <si>
    <t xml:space="preserve">Additional changes made to policy and practice in mental health reflect RPC evidence </t>
  </si>
  <si>
    <t>The countries and their health systems remain stable enough to implement, evaluate and scale up the programme</t>
  </si>
  <si>
    <t>The number of partner instiutions who have collaborated on at least 2 non-PRIME outputs &gt;5</t>
  </si>
  <si>
    <t>Ethical approval and other clearances are obtained as necessary throughout the programme</t>
  </si>
  <si>
    <t>MH service users are well enough to participate in service planning and delivery of mental healthcare</t>
  </si>
  <si>
    <t>PhD students who are involved in PRIME research activities are able to allocate time to PhD studies</t>
  </si>
  <si>
    <t>There is evidence for increased mental health spending by the Ministry of Health in four PRIME countries (e.g. additional psychotropic medications or staff, buildings, training, etc.)</t>
  </si>
  <si>
    <t>Data analysis of outcome data from implementation phase completed towards revising integrated mental healthcare plan</t>
  </si>
  <si>
    <t>At least 1 externally funded research grants successfully applied for or received from 2017 onwards.</t>
  </si>
  <si>
    <t>At least 2 externally funded research grants successfully applied for or received from 2017 onwards.</t>
  </si>
  <si>
    <t>There is an average 120% relative increase in the number of people identified with a mental illness in heath facilities the scale up areas after 12 months compared to baseline</t>
  </si>
  <si>
    <t>Research publications by partner groups increase by 5% since end year 7</t>
  </si>
  <si>
    <r>
      <t xml:space="preserve"># of high quality policy relevant primary research papers by RPC partners published in peer reviewed publications </t>
    </r>
    <r>
      <rPr>
        <sz val="8"/>
        <color rgb="FFFF0000"/>
        <rFont val="Calibri"/>
        <family val="2"/>
        <scheme val="minor"/>
      </rPr>
      <t>(A3)</t>
    </r>
    <r>
      <rPr>
        <sz val="8"/>
        <rFont val="Calibri"/>
        <family val="2"/>
        <scheme val="minor"/>
      </rPr>
      <t xml:space="preserve">.# of conference presentations by RPC partners.
</t>
    </r>
  </si>
  <si>
    <t>PRIME has influenced at least one  policy, guideline, practise, plan, strategy, roadmap and/or leadership initiative, or product inuded in treatment guidelines at the sub-national level or national level in each PRIME country 
(A1)</t>
  </si>
  <si>
    <r>
      <t xml:space="preserve">No of partner insitutions who collaborate and publish with each other. </t>
    </r>
    <r>
      <rPr>
        <sz val="8"/>
        <color rgb="FFFF0000"/>
        <rFont val="Calibri"/>
        <family val="2"/>
        <scheme val="minor"/>
      </rPr>
      <t>(E7)</t>
    </r>
  </si>
  <si>
    <t>Updated May 2017</t>
  </si>
  <si>
    <t>Interviews with key policy makers (year 6 and 7)</t>
  </si>
  <si>
    <t>Number of externally funded policy-relevant research grants successfully applied for; and level of funding achieved. (E2)</t>
  </si>
  <si>
    <t>Number of researchers who complete higher training and/or successfully apply for fellowships  (E7 &amp; E7.1)</t>
  </si>
  <si>
    <t>Number of research publications and other research outputs by PRIME partner groups (E7)</t>
  </si>
  <si>
    <t>At least  225 media citations of PRIME or PRIME  outputs</t>
  </si>
  <si>
    <t>1100  citations of PRIME outputs</t>
  </si>
  <si>
    <t>PRIME research products are cited in 8 policy document which which are likely to contribute to  development goals by international development agencies</t>
  </si>
  <si>
    <t>£8m</t>
  </si>
  <si>
    <r>
      <t>Research project is implemented in countries</t>
    </r>
    <r>
      <rPr>
        <sz val="8"/>
        <color rgb="FFFF0000"/>
        <rFont val="Calibri"/>
        <family val="2"/>
        <scheme val="minor"/>
      </rPr>
      <t xml:space="preserve"> (d1) </t>
    </r>
  </si>
  <si>
    <r>
      <t xml:space="preserve"># of PRIME products disseminated to policy makers and donors across relevant sectors via multiple channels (conferences, high level briefings, workshops etc.) at the following levels: Local, National, International </t>
    </r>
    <r>
      <rPr>
        <sz val="8"/>
        <color rgb="FFFF0000"/>
        <rFont val="Calibri"/>
        <family val="2"/>
        <scheme val="minor"/>
      </rPr>
      <t xml:space="preserve"> (A4, D2, D3)</t>
    </r>
  </si>
  <si>
    <t>Contributions to the WHO mhGAP Operations manual, including use PRIME tools and examples and contributions to content and structure of manual. Scale up data collection completed in three countries. Data analysis completed for main outcomes of PRIME implementation phase. (Target: 84% of projects in analysis phase or completed)</t>
  </si>
  <si>
    <t>Evaluation of scale up completed in 4 PRIME countries. All research projects completed or at analysis stage. (Target 45% projects completed and 53% in analysis stage)</t>
  </si>
  <si>
    <t>75 papers published (80% with a LMIC home institution lead or co-author; 80% with a Female lead or co-author; 70% with a Female LMIC home institution lead or co-author, 70% open access) (A3),  65 conference presentations</t>
  </si>
  <si>
    <t>85 papers published 80% with a LMIC home institution lead or co-author; 80% with a Female lead or co-author; 70% with a Female LMIC home institution lead or co-author, 70% open access)  (A3),  70 conference presentations</t>
  </si>
  <si>
    <t xml:space="preserve">At least 95 PRIME products disseminated to policy makers and donors; At least 18,500 page view (disaggregated by UK based, LMIC based or other) since the start of the RPC.  PRIME team  describe what they have identified as the top 5 most effective research uptake (e.g. engagement/dissemination) activities that they  have been carried out in the reporting period.  
</t>
  </si>
  <si>
    <t xml:space="preserve">At least 110 PRIME products disseminated to policy makers and donors; At least i) 20,000 page views and ii) 200 downloads on websites and blogs (disaggregated by UK based, LMIC based or other) since the start of the RPC. (Downloads will only be counted from the revision of the website in Sept-Nov 2017);PRIME team  describe what they have identified as the top 5 most effective research uptake (e.g. engagement/dissemination) activities that they  have been carried out in the reporting period.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</si>
</sst>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0"/>
  </numFmts>
  <fonts count="10" x14ac:knownFonts="1">
    <font>
      <sz val="10"/>
      <name val="Arial"/>
    </font>
    <font>
      <sz val="8"/>
      <name val="Calibri"/>
      <family val="2"/>
    </font>
    <font>
      <b/>
      <sz val="8"/>
      <name val="Calibri"/>
      <family val="2"/>
    </font>
    <font>
      <b/>
      <sz val="8"/>
      <name val="Calibri"/>
      <family val="2"/>
      <scheme val="minor"/>
    </font>
    <font>
      <sz val="8"/>
      <name val="Calibri"/>
      <family val="2"/>
      <scheme val="minor"/>
    </font>
    <font>
      <sz val="10"/>
      <name val="Arial"/>
      <family val="2"/>
    </font>
    <font>
      <strike/>
      <sz val="8"/>
      <name val="Calibri"/>
      <family val="2"/>
      <scheme val="minor"/>
    </font>
    <font>
      <sz val="8"/>
      <color rgb="FFFF0000"/>
      <name val="Calibri"/>
      <family val="2"/>
      <scheme val="minor"/>
    </font>
    <font>
      <sz val="8"/>
      <name val="Arial"/>
      <family val="2"/>
    </font>
    <font>
      <b/>
      <strike/>
      <sz val="8"/>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55"/>
        <bgColor indexed="64"/>
      </patternFill>
    </fill>
    <fill>
      <patternFill patternType="solid">
        <fgColor theme="0"/>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s>
  <borders count="21">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rgb="FF000000"/>
      </right>
      <top style="medium">
        <color auto="1"/>
      </top>
      <bottom style="medium">
        <color auto="1"/>
      </bottom>
      <diagonal/>
    </border>
    <border>
      <left style="medium">
        <color auto="1"/>
      </left>
      <right style="medium">
        <color rgb="FF000000"/>
      </right>
      <top style="medium">
        <color auto="1"/>
      </top>
      <bottom/>
      <diagonal/>
    </border>
    <border>
      <left style="medium">
        <color rgb="FF000000"/>
      </left>
      <right style="medium">
        <color rgb="FF000000"/>
      </right>
      <top style="medium">
        <color auto="1"/>
      </top>
      <bottom/>
      <diagonal/>
    </border>
    <border>
      <left/>
      <right style="medium">
        <color rgb="FF000000"/>
      </right>
      <top style="medium">
        <color auto="1"/>
      </top>
      <bottom/>
      <diagonal/>
    </border>
    <border>
      <left style="medium">
        <color rgb="FF000000"/>
      </left>
      <right/>
      <top style="medium">
        <color auto="1"/>
      </top>
      <bottom/>
      <diagonal/>
    </border>
  </borders>
  <cellStyleXfs count="4">
    <xf numFmtId="164" fontId="0" fillId="0" borderId="0"/>
    <xf numFmtId="164" fontId="5" fillId="0" borderId="0"/>
    <xf numFmtId="164" fontId="5" fillId="0" borderId="0"/>
    <xf numFmtId="164" fontId="5" fillId="0" borderId="0"/>
  </cellStyleXfs>
  <cellXfs count="331">
    <xf numFmtId="164" fontId="0" fillId="0" borderId="0" xfId="0"/>
    <xf numFmtId="164" fontId="1" fillId="9" borderId="1" xfId="0" applyFont="1" applyFill="1" applyBorder="1" applyAlignment="1">
      <alignment horizontal="left" vertical="center" wrapText="1"/>
    </xf>
    <xf numFmtId="164" fontId="4" fillId="0" borderId="0" xfId="0" applyFont="1" applyAlignment="1">
      <alignment wrapText="1"/>
    </xf>
    <xf numFmtId="164" fontId="3" fillId="4" borderId="4" xfId="0" applyFont="1" applyFill="1" applyBorder="1" applyAlignment="1">
      <alignment horizontal="left" vertical="top" wrapText="1"/>
    </xf>
    <xf numFmtId="164" fontId="3" fillId="3" borderId="5" xfId="0" applyFont="1" applyFill="1" applyBorder="1" applyAlignment="1">
      <alignment horizontal="left" vertical="top" wrapText="1"/>
    </xf>
    <xf numFmtId="164" fontId="3" fillId="10" borderId="16" xfId="0" applyFont="1" applyFill="1" applyBorder="1" applyAlignment="1">
      <alignment vertical="center" wrapText="1"/>
    </xf>
    <xf numFmtId="164" fontId="4" fillId="0" borderId="6" xfId="0" applyFont="1" applyBorder="1" applyAlignment="1">
      <alignment vertical="top" wrapText="1"/>
    </xf>
    <xf numFmtId="164" fontId="4" fillId="0" borderId="5" xfId="0" applyFont="1" applyBorder="1" applyAlignment="1">
      <alignment vertical="top" wrapText="1"/>
    </xf>
    <xf numFmtId="164" fontId="4" fillId="0" borderId="8" xfId="0" applyFont="1" applyBorder="1" applyAlignment="1">
      <alignment vertical="top" wrapText="1"/>
    </xf>
    <xf numFmtId="164" fontId="4" fillId="6" borderId="4" xfId="0" applyFont="1" applyFill="1" applyBorder="1" applyAlignment="1">
      <alignment vertical="top" wrapText="1"/>
    </xf>
    <xf numFmtId="164" fontId="4" fillId="0" borderId="4" xfId="0" applyFont="1" applyBorder="1" applyAlignment="1">
      <alignment horizontal="left" vertical="top" wrapText="1"/>
    </xf>
    <xf numFmtId="164" fontId="4" fillId="2" borderId="10" xfId="0" applyFont="1" applyFill="1" applyBorder="1" applyAlignment="1">
      <alignment horizontal="left" vertical="top" wrapText="1"/>
    </xf>
    <xf numFmtId="164" fontId="4" fillId="2" borderId="5" xfId="0" applyFont="1" applyFill="1" applyBorder="1" applyAlignment="1">
      <alignment horizontal="left" vertical="top" wrapText="1"/>
    </xf>
    <xf numFmtId="164" fontId="3" fillId="9" borderId="0" xfId="0" applyFont="1" applyFill="1" applyBorder="1" applyAlignment="1">
      <alignment vertical="top" wrapText="1"/>
    </xf>
    <xf numFmtId="164" fontId="4" fillId="0" borderId="0" xfId="0" applyFont="1" applyAlignment="1">
      <alignment horizontal="left" wrapText="1"/>
    </xf>
    <xf numFmtId="164" fontId="4" fillId="0" borderId="0" xfId="0" applyFont="1" applyAlignment="1">
      <alignment horizontal="center" wrapText="1"/>
    </xf>
    <xf numFmtId="164" fontId="3" fillId="0" borderId="0" xfId="0" applyFont="1" applyBorder="1" applyAlignment="1">
      <alignment vertical="top" wrapText="1"/>
    </xf>
    <xf numFmtId="164" fontId="4" fillId="0" borderId="0" xfId="0" applyNumberFormat="1" applyFont="1" applyAlignment="1">
      <alignment horizontal="left" wrapText="1"/>
    </xf>
    <xf numFmtId="2" fontId="4" fillId="0" borderId="0" xfId="0" applyNumberFormat="1" applyFont="1" applyAlignment="1">
      <alignment horizontal="left" wrapText="1"/>
    </xf>
    <xf numFmtId="164" fontId="3" fillId="0" borderId="0" xfId="0" applyFont="1" applyFill="1" applyBorder="1" applyAlignment="1">
      <alignment horizontal="left" vertical="top" wrapText="1"/>
    </xf>
    <xf numFmtId="164" fontId="3" fillId="0" borderId="0" xfId="0" applyFont="1" applyFill="1" applyBorder="1" applyAlignment="1">
      <alignment vertical="top" wrapText="1"/>
    </xf>
    <xf numFmtId="164" fontId="3" fillId="3" borderId="9" xfId="0" applyFont="1" applyFill="1" applyBorder="1" applyAlignment="1">
      <alignment horizontal="left" vertical="top" wrapText="1"/>
    </xf>
    <xf numFmtId="164" fontId="3" fillId="7" borderId="11" xfId="0" applyFont="1" applyFill="1" applyBorder="1" applyAlignment="1">
      <alignment vertical="top" wrapText="1"/>
    </xf>
    <xf numFmtId="164" fontId="4" fillId="2" borderId="12" xfId="0" applyFont="1" applyFill="1" applyBorder="1" applyAlignment="1">
      <alignment horizontal="left" vertical="top" wrapText="1"/>
    </xf>
    <xf numFmtId="164" fontId="3" fillId="6" borderId="5" xfId="0" applyFont="1" applyFill="1" applyBorder="1" applyAlignment="1">
      <alignment horizontal="left" vertical="top" wrapText="1"/>
    </xf>
    <xf numFmtId="164" fontId="3" fillId="6" borderId="5" xfId="0" applyFont="1" applyFill="1" applyBorder="1" applyAlignment="1">
      <alignment vertical="top" wrapText="1"/>
    </xf>
    <xf numFmtId="164" fontId="3" fillId="6" borderId="6" xfId="0" applyFont="1" applyFill="1" applyBorder="1" applyAlignment="1">
      <alignment vertical="top" wrapText="1"/>
    </xf>
    <xf numFmtId="164" fontId="3" fillId="6" borderId="9" xfId="0" applyFont="1" applyFill="1" applyBorder="1" applyAlignment="1">
      <alignment horizontal="left" vertical="top" wrapText="1"/>
    </xf>
    <xf numFmtId="164" fontId="3" fillId="0" borderId="8" xfId="0" applyFont="1" applyFill="1" applyBorder="1" applyAlignment="1">
      <alignment horizontal="left" vertical="top" wrapText="1"/>
    </xf>
    <xf numFmtId="164" fontId="3" fillId="7" borderId="11" xfId="0" applyFont="1" applyFill="1" applyBorder="1" applyAlignment="1">
      <alignment horizontal="left" vertical="top" wrapText="1"/>
    </xf>
    <xf numFmtId="164" fontId="3" fillId="0" borderId="4" xfId="0" applyFont="1" applyBorder="1" applyAlignment="1">
      <alignment horizontal="left" vertical="top" wrapText="1"/>
    </xf>
    <xf numFmtId="164" fontId="3" fillId="0" borderId="7" xfId="0" applyFont="1" applyBorder="1" applyAlignment="1">
      <alignment horizontal="left" vertical="top" wrapText="1"/>
    </xf>
    <xf numFmtId="164" fontId="4" fillId="6" borderId="4" xfId="0" applyFont="1" applyFill="1" applyBorder="1" applyAlignment="1">
      <alignment horizontal="left" vertical="top" wrapText="1"/>
    </xf>
    <xf numFmtId="164" fontId="4" fillId="0" borderId="4" xfId="0" applyFont="1" applyFill="1" applyBorder="1" applyAlignment="1">
      <alignment horizontal="left" vertical="top" wrapText="1"/>
    </xf>
    <xf numFmtId="164" fontId="4" fillId="0" borderId="12" xfId="0" applyFont="1" applyBorder="1" applyAlignment="1">
      <alignment horizontal="left" vertical="top" wrapText="1"/>
    </xf>
    <xf numFmtId="164" fontId="3" fillId="5" borderId="6" xfId="0" applyFont="1" applyFill="1" applyBorder="1" applyAlignment="1">
      <alignment horizontal="left" vertical="top" wrapText="1"/>
    </xf>
    <xf numFmtId="164" fontId="3" fillId="5" borderId="3" xfId="0" applyFont="1" applyFill="1" applyBorder="1" applyAlignment="1">
      <alignment horizontal="left" vertical="top" wrapText="1"/>
    </xf>
    <xf numFmtId="164" fontId="3" fillId="5" borderId="9" xfId="0" applyFont="1" applyFill="1" applyBorder="1" applyAlignment="1">
      <alignment horizontal="left" vertical="top" wrapText="1"/>
    </xf>
    <xf numFmtId="164" fontId="4" fillId="0" borderId="13" xfId="0" applyFont="1" applyBorder="1" applyAlignment="1">
      <alignment horizontal="left" vertical="top" wrapText="1"/>
    </xf>
    <xf numFmtId="164" fontId="3" fillId="6" borderId="6" xfId="0" applyFont="1" applyFill="1" applyBorder="1" applyAlignment="1">
      <alignment horizontal="left" vertical="top" wrapText="1"/>
    </xf>
    <xf numFmtId="164" fontId="3" fillId="0" borderId="9" xfId="0" applyFont="1" applyBorder="1" applyAlignment="1">
      <alignment horizontal="left" vertical="top" wrapText="1"/>
    </xf>
    <xf numFmtId="164" fontId="3" fillId="6" borderId="4" xfId="0" applyFont="1" applyFill="1" applyBorder="1" applyAlignment="1">
      <alignment horizontal="left" vertical="top" wrapText="1"/>
    </xf>
    <xf numFmtId="164" fontId="3" fillId="8" borderId="14" xfId="0" applyFont="1" applyFill="1" applyBorder="1" applyAlignment="1">
      <alignment horizontal="left" vertical="top" wrapText="1"/>
    </xf>
    <xf numFmtId="164" fontId="3" fillId="8" borderId="15" xfId="0" applyFont="1" applyFill="1" applyBorder="1" applyAlignment="1">
      <alignment horizontal="left" vertical="top" wrapText="1"/>
    </xf>
    <xf numFmtId="164" fontId="3" fillId="8" borderId="11" xfId="0" applyFont="1" applyFill="1" applyBorder="1" applyAlignment="1">
      <alignment horizontal="left" vertical="top" wrapText="1"/>
    </xf>
    <xf numFmtId="164" fontId="3" fillId="0" borderId="8" xfId="0" applyFont="1" applyBorder="1" applyAlignment="1">
      <alignment horizontal="left" vertical="top" wrapText="1"/>
    </xf>
    <xf numFmtId="164" fontId="3" fillId="8" borderId="13" xfId="0" applyFont="1" applyFill="1" applyBorder="1" applyAlignment="1">
      <alignment horizontal="left" vertical="top" wrapText="1"/>
    </xf>
    <xf numFmtId="164" fontId="3" fillId="8" borderId="8" xfId="0" applyFont="1" applyFill="1" applyBorder="1" applyAlignment="1">
      <alignment horizontal="left" vertical="top" wrapText="1"/>
    </xf>
    <xf numFmtId="164" fontId="3" fillId="8" borderId="5" xfId="0" applyFont="1" applyFill="1" applyBorder="1" applyAlignment="1">
      <alignment horizontal="left" vertical="top" wrapText="1"/>
    </xf>
    <xf numFmtId="164" fontId="4" fillId="0" borderId="0" xfId="0" applyFont="1" applyAlignment="1">
      <alignment horizontal="left" vertical="top" wrapText="1"/>
    </xf>
    <xf numFmtId="164" fontId="4" fillId="0" borderId="0" xfId="0" applyNumberFormat="1" applyFont="1" applyAlignment="1">
      <alignment horizontal="left" vertical="top" wrapText="1"/>
    </xf>
    <xf numFmtId="2" fontId="4" fillId="0" borderId="0" xfId="0" applyNumberFormat="1" applyFont="1" applyAlignment="1">
      <alignment horizontal="left" vertical="top" wrapText="1"/>
    </xf>
    <xf numFmtId="164" fontId="3" fillId="10" borderId="16" xfId="0" applyFont="1" applyFill="1" applyBorder="1" applyAlignment="1">
      <alignment horizontal="left" vertical="top" wrapText="1"/>
    </xf>
    <xf numFmtId="164" fontId="3" fillId="8" borderId="1" xfId="0" applyFont="1" applyFill="1" applyBorder="1" applyAlignment="1">
      <alignment horizontal="left" vertical="top" wrapText="1"/>
    </xf>
    <xf numFmtId="164" fontId="3" fillId="8" borderId="2" xfId="0" applyFont="1" applyFill="1" applyBorder="1" applyAlignment="1">
      <alignment horizontal="left" vertical="top" wrapText="1"/>
    </xf>
    <xf numFmtId="164" fontId="4" fillId="0" borderId="8" xfId="0" applyFont="1" applyBorder="1" applyAlignment="1">
      <alignment horizontal="left" vertical="top" wrapText="1"/>
    </xf>
    <xf numFmtId="164" fontId="3" fillId="8" borderId="7" xfId="0" applyFont="1" applyFill="1" applyBorder="1" applyAlignment="1">
      <alignment horizontal="left" vertical="top" wrapText="1"/>
    </xf>
    <xf numFmtId="164" fontId="3" fillId="9" borderId="0" xfId="0" applyFont="1" applyFill="1" applyBorder="1" applyAlignment="1">
      <alignment horizontal="left" vertical="top" wrapText="1"/>
    </xf>
    <xf numFmtId="164" fontId="3" fillId="13" borderId="9" xfId="0" applyFont="1" applyFill="1" applyBorder="1" applyAlignment="1">
      <alignment horizontal="left" vertical="top" wrapText="1"/>
    </xf>
    <xf numFmtId="164" fontId="3" fillId="10" borderId="9" xfId="0" applyFont="1" applyFill="1" applyBorder="1" applyAlignment="1">
      <alignment horizontal="left" vertical="top" wrapText="1"/>
    </xf>
    <xf numFmtId="164" fontId="3" fillId="10" borderId="5" xfId="0" applyFont="1" applyFill="1" applyBorder="1" applyAlignment="1">
      <alignment horizontal="left" vertical="top" wrapText="1"/>
    </xf>
    <xf numFmtId="164" fontId="3" fillId="10" borderId="8" xfId="0" applyFont="1" applyFill="1" applyBorder="1" applyAlignment="1">
      <alignment horizontal="left" vertical="top" wrapText="1"/>
    </xf>
    <xf numFmtId="164" fontId="4" fillId="6" borderId="13" xfId="0" applyFont="1" applyFill="1" applyBorder="1" applyAlignment="1">
      <alignment horizontal="left" vertical="top" wrapText="1"/>
    </xf>
    <xf numFmtId="164" fontId="4" fillId="0" borderId="7" xfId="0" applyFont="1" applyFill="1" applyBorder="1" applyAlignment="1">
      <alignment horizontal="left" vertical="top" wrapText="1"/>
    </xf>
    <xf numFmtId="164" fontId="3" fillId="5" borderId="14" xfId="0" applyFont="1" applyFill="1" applyBorder="1" applyAlignment="1">
      <alignment horizontal="left" vertical="top" wrapText="1"/>
    </xf>
    <xf numFmtId="164" fontId="3" fillId="5" borderId="15" xfId="0" applyFont="1" applyFill="1" applyBorder="1" applyAlignment="1">
      <alignment horizontal="left" vertical="top" wrapText="1"/>
    </xf>
    <xf numFmtId="164" fontId="4" fillId="0" borderId="17" xfId="0" applyFont="1" applyBorder="1" applyAlignment="1">
      <alignment horizontal="left" vertical="top" wrapText="1"/>
    </xf>
    <xf numFmtId="164" fontId="4" fillId="0" borderId="18" xfId="0" applyFont="1" applyBorder="1" applyAlignment="1">
      <alignment horizontal="left" vertical="top" wrapText="1"/>
    </xf>
    <xf numFmtId="164" fontId="4" fillId="0" borderId="19" xfId="0" applyFont="1" applyBorder="1" applyAlignment="1">
      <alignment horizontal="left" vertical="top" wrapText="1"/>
    </xf>
    <xf numFmtId="164" fontId="4" fillId="0" borderId="20" xfId="0" applyFont="1" applyBorder="1" applyAlignment="1">
      <alignment horizontal="left" vertical="top" wrapText="1"/>
    </xf>
    <xf numFmtId="164" fontId="3" fillId="0" borderId="6" xfId="0" applyFont="1" applyBorder="1" applyAlignment="1">
      <alignment horizontal="left" vertical="top" wrapText="1"/>
    </xf>
    <xf numFmtId="164" fontId="3" fillId="7" borderId="7" xfId="0" applyFont="1" applyFill="1" applyBorder="1" applyAlignment="1">
      <alignment horizontal="left" vertical="top" wrapText="1"/>
    </xf>
    <xf numFmtId="164" fontId="4" fillId="2" borderId="9" xfId="0" applyFont="1" applyFill="1" applyBorder="1" applyAlignment="1">
      <alignment horizontal="left" vertical="top" wrapText="1"/>
    </xf>
    <xf numFmtId="164" fontId="3" fillId="0" borderId="5" xfId="0" applyNumberFormat="1" applyFont="1" applyBorder="1" applyAlignment="1">
      <alignment horizontal="left" vertical="top" wrapText="1"/>
    </xf>
    <xf numFmtId="164" fontId="3" fillId="0" borderId="5" xfId="0" applyFont="1" applyBorder="1" applyAlignment="1">
      <alignment horizontal="left" vertical="top" wrapText="1"/>
    </xf>
    <xf numFmtId="9" fontId="4" fillId="0" borderId="16" xfId="0" applyNumberFormat="1" applyFont="1" applyBorder="1" applyAlignment="1">
      <alignment horizontal="left" vertical="top" wrapText="1"/>
    </xf>
    <xf numFmtId="164" fontId="4" fillId="0" borderId="4" xfId="0" applyFont="1" applyBorder="1" applyAlignment="1">
      <alignment vertical="top" wrapText="1"/>
    </xf>
    <xf numFmtId="164" fontId="3" fillId="5" borderId="5" xfId="0" applyFont="1" applyFill="1" applyBorder="1" applyAlignment="1">
      <alignment vertical="top" wrapText="1"/>
    </xf>
    <xf numFmtId="164" fontId="3" fillId="10" borderId="3" xfId="0" applyFont="1" applyFill="1" applyBorder="1" applyAlignment="1">
      <alignment vertical="center" wrapText="1"/>
    </xf>
    <xf numFmtId="164" fontId="4" fillId="0" borderId="2" xfId="0" applyFont="1" applyBorder="1" applyAlignment="1">
      <alignment wrapText="1"/>
    </xf>
    <xf numFmtId="164" fontId="4" fillId="6" borderId="8" xfId="0" applyFont="1" applyFill="1" applyBorder="1" applyAlignment="1">
      <alignment vertical="top" wrapText="1"/>
    </xf>
    <xf numFmtId="164" fontId="4" fillId="9" borderId="11" xfId="0" applyFont="1" applyFill="1" applyBorder="1" applyAlignment="1">
      <alignment vertical="top" wrapText="1"/>
    </xf>
    <xf numFmtId="164" fontId="4" fillId="9" borderId="8" xfId="0" applyFont="1" applyFill="1" applyBorder="1" applyAlignment="1">
      <alignment vertical="top" wrapText="1"/>
    </xf>
    <xf numFmtId="164" fontId="3" fillId="7" borderId="5" xfId="0" applyFont="1" applyFill="1" applyBorder="1" applyAlignment="1">
      <alignment vertical="top" wrapText="1"/>
    </xf>
    <xf numFmtId="164" fontId="3" fillId="9" borderId="5" xfId="0" applyFont="1" applyFill="1" applyBorder="1" applyAlignment="1">
      <alignment vertical="top" wrapText="1"/>
    </xf>
    <xf numFmtId="9" fontId="3" fillId="9" borderId="6" xfId="0" applyNumberFormat="1" applyFont="1" applyFill="1" applyBorder="1" applyAlignment="1">
      <alignment vertical="top" wrapText="1"/>
    </xf>
    <xf numFmtId="2" fontId="4" fillId="0" borderId="8" xfId="0" applyNumberFormat="1" applyFont="1" applyBorder="1" applyAlignment="1">
      <alignment horizontal="left" vertical="top" wrapText="1"/>
    </xf>
    <xf numFmtId="164" fontId="3" fillId="0" borderId="2" xfId="0" applyFont="1" applyBorder="1" applyAlignment="1">
      <alignment horizontal="left" vertical="top" wrapText="1"/>
    </xf>
    <xf numFmtId="164" fontId="3" fillId="3" borderId="4" xfId="0" applyFont="1" applyFill="1" applyBorder="1" applyAlignment="1">
      <alignment horizontal="left" vertical="top" wrapText="1"/>
    </xf>
    <xf numFmtId="9" fontId="4" fillId="0" borderId="12" xfId="0" applyNumberFormat="1" applyFont="1" applyBorder="1" applyAlignment="1">
      <alignment horizontal="left"/>
    </xf>
    <xf numFmtId="164" fontId="3" fillId="9" borderId="0" xfId="0" applyFont="1" applyFill="1" applyBorder="1" applyAlignment="1">
      <alignment horizontal="center" vertical="top" wrapText="1"/>
    </xf>
    <xf numFmtId="164" fontId="4" fillId="9" borderId="5" xfId="0" applyFont="1" applyFill="1" applyBorder="1" applyAlignment="1">
      <alignment vertical="top" wrapText="1"/>
    </xf>
    <xf numFmtId="9" fontId="4" fillId="2" borderId="1" xfId="0" applyNumberFormat="1" applyFont="1" applyFill="1" applyBorder="1" applyAlignment="1">
      <alignment horizontal="left" vertical="center" wrapText="1"/>
    </xf>
    <xf numFmtId="164" fontId="3" fillId="0" borderId="14" xfId="0" applyFont="1" applyFill="1" applyBorder="1" applyAlignment="1">
      <alignment horizontal="left" vertical="top" wrapText="1"/>
    </xf>
    <xf numFmtId="164" fontId="3" fillId="0" borderId="15" xfId="0" applyFont="1" applyFill="1" applyBorder="1" applyAlignment="1">
      <alignment horizontal="left" vertical="top" wrapText="1"/>
    </xf>
    <xf numFmtId="164" fontId="3" fillId="0" borderId="11" xfId="0" applyFont="1" applyFill="1" applyBorder="1" applyAlignment="1">
      <alignment horizontal="left" vertical="top" wrapText="1"/>
    </xf>
    <xf numFmtId="164" fontId="3" fillId="3" borderId="11" xfId="0" applyFont="1" applyFill="1" applyBorder="1" applyAlignment="1">
      <alignment horizontal="left" vertical="top" wrapText="1"/>
    </xf>
    <xf numFmtId="164" fontId="3" fillId="10" borderId="19" xfId="0" applyFont="1" applyFill="1" applyBorder="1" applyAlignment="1">
      <alignment horizontal="left" vertical="top" wrapText="1"/>
    </xf>
    <xf numFmtId="164" fontId="3" fillId="10" borderId="15" xfId="0" applyFont="1" applyFill="1" applyBorder="1" applyAlignment="1">
      <alignment horizontal="left" vertical="top" wrapText="1"/>
    </xf>
    <xf numFmtId="164" fontId="4" fillId="0" borderId="15" xfId="0" applyFont="1" applyBorder="1" applyAlignment="1">
      <alignment horizontal="left" vertical="top" wrapText="1"/>
    </xf>
    <xf numFmtId="164" fontId="3" fillId="5" borderId="8" xfId="0" applyFont="1" applyFill="1" applyBorder="1" applyAlignment="1">
      <alignment horizontal="left" vertical="top" wrapText="1"/>
    </xf>
    <xf numFmtId="164" fontId="4" fillId="9" borderId="5" xfId="0" applyFont="1" applyFill="1" applyBorder="1" applyAlignment="1">
      <alignment horizontal="left" vertical="top" wrapText="1"/>
    </xf>
    <xf numFmtId="164" fontId="3" fillId="10" borderId="16" xfId="0" applyFont="1" applyFill="1" applyBorder="1" applyAlignment="1">
      <alignment horizontal="left" vertical="center" wrapText="1"/>
    </xf>
    <xf numFmtId="164" fontId="4" fillId="9" borderId="8" xfId="0" applyFont="1" applyFill="1" applyBorder="1" applyAlignment="1">
      <alignment horizontal="left" vertical="top" wrapText="1"/>
    </xf>
    <xf numFmtId="164" fontId="4" fillId="9" borderId="4" xfId="0" applyFont="1" applyFill="1" applyBorder="1" applyAlignment="1">
      <alignment horizontal="left" vertical="top" wrapText="1"/>
    </xf>
    <xf numFmtId="164" fontId="3" fillId="5" borderId="5" xfId="0" applyFont="1" applyFill="1" applyBorder="1" applyAlignment="1">
      <alignment horizontal="left" vertical="top" wrapText="1"/>
    </xf>
    <xf numFmtId="164" fontId="3" fillId="0" borderId="10" xfId="0" applyFont="1" applyBorder="1" applyAlignment="1">
      <alignment horizontal="left" vertical="top" wrapText="1"/>
    </xf>
    <xf numFmtId="164" fontId="4" fillId="6" borderId="8" xfId="0" applyFont="1" applyFill="1" applyBorder="1" applyAlignment="1">
      <alignment horizontal="left" vertical="top" wrapText="1"/>
    </xf>
    <xf numFmtId="164" fontId="4" fillId="0" borderId="0" xfId="0" applyFont="1" applyBorder="1" applyAlignment="1">
      <alignment horizontal="left" vertical="center" wrapText="1"/>
    </xf>
    <xf numFmtId="164" fontId="3" fillId="7" borderId="4" xfId="0" applyFont="1" applyFill="1" applyBorder="1" applyAlignment="1">
      <alignment horizontal="left" vertical="top" wrapText="1"/>
    </xf>
    <xf numFmtId="164" fontId="3" fillId="9" borderId="5" xfId="0" applyFont="1" applyFill="1" applyBorder="1" applyAlignment="1">
      <alignment horizontal="left" vertical="top" wrapText="1"/>
    </xf>
    <xf numFmtId="9" fontId="3" fillId="9" borderId="4" xfId="0" applyNumberFormat="1" applyFont="1" applyFill="1" applyBorder="1" applyAlignment="1">
      <alignment horizontal="left" vertical="top" wrapText="1"/>
    </xf>
    <xf numFmtId="164" fontId="3" fillId="7" borderId="9" xfId="0" applyFont="1" applyFill="1" applyBorder="1" applyAlignment="1">
      <alignment horizontal="left" vertical="top" wrapText="1"/>
    </xf>
    <xf numFmtId="164" fontId="3" fillId="3" borderId="9" xfId="0" applyFont="1" applyFill="1" applyBorder="1" applyAlignment="1">
      <alignment vertical="top" wrapText="1"/>
    </xf>
    <xf numFmtId="164" fontId="3" fillId="0" borderId="4" xfId="0" applyFont="1" applyBorder="1" applyAlignment="1">
      <alignment vertical="top" wrapText="1"/>
    </xf>
    <xf numFmtId="164" fontId="4" fillId="2" borderId="10" xfId="0" applyFont="1" applyFill="1" applyBorder="1" applyAlignment="1">
      <alignment vertical="top" wrapText="1"/>
    </xf>
    <xf numFmtId="164" fontId="3" fillId="5" borderId="6" xfId="0" applyFont="1" applyFill="1" applyBorder="1" applyAlignment="1">
      <alignment vertical="top" wrapText="1"/>
    </xf>
    <xf numFmtId="164" fontId="3" fillId="5" borderId="3" xfId="0" applyFont="1" applyFill="1" applyBorder="1" applyAlignment="1">
      <alignment vertical="top" wrapText="1"/>
    </xf>
    <xf numFmtId="164" fontId="4" fillId="2" borderId="5" xfId="0" applyFont="1" applyFill="1" applyBorder="1" applyAlignment="1">
      <alignment vertical="top" wrapText="1"/>
    </xf>
    <xf numFmtId="164" fontId="3" fillId="3" borderId="5" xfId="0" applyFont="1" applyFill="1" applyBorder="1" applyAlignment="1">
      <alignment vertical="top" wrapText="1"/>
    </xf>
    <xf numFmtId="164" fontId="3" fillId="0" borderId="10" xfId="0" applyFont="1" applyBorder="1" applyAlignment="1">
      <alignment vertical="top" wrapText="1"/>
    </xf>
    <xf numFmtId="164" fontId="4" fillId="2" borderId="2" xfId="0" applyFont="1" applyFill="1" applyBorder="1" applyAlignment="1">
      <alignment vertical="top" wrapText="1"/>
    </xf>
    <xf numFmtId="164" fontId="3" fillId="4" borderId="4" xfId="0" applyFont="1" applyFill="1" applyBorder="1" applyAlignment="1">
      <alignment vertical="top" wrapText="1"/>
    </xf>
    <xf numFmtId="164" fontId="3" fillId="13" borderId="5" xfId="0" applyFont="1" applyFill="1" applyBorder="1" applyAlignment="1">
      <alignment vertical="top" wrapText="1"/>
    </xf>
    <xf numFmtId="9" fontId="4" fillId="2" borderId="2" xfId="0" applyNumberFormat="1" applyFont="1" applyFill="1" applyBorder="1" applyAlignment="1">
      <alignment vertical="center" wrapText="1"/>
    </xf>
    <xf numFmtId="164" fontId="3" fillId="0" borderId="1" xfId="0" applyFont="1" applyBorder="1" applyAlignment="1">
      <alignment vertical="top" wrapText="1"/>
    </xf>
    <xf numFmtId="164" fontId="4" fillId="0" borderId="12" xfId="0" applyFont="1" applyBorder="1" applyAlignment="1">
      <alignment wrapText="1"/>
    </xf>
    <xf numFmtId="164" fontId="4" fillId="2" borderId="2" xfId="0" applyFont="1" applyFill="1" applyBorder="1" applyAlignment="1">
      <alignment vertical="center" wrapText="1"/>
    </xf>
    <xf numFmtId="164" fontId="4" fillId="2" borderId="7" xfId="0" applyFont="1" applyFill="1" applyBorder="1" applyAlignment="1">
      <alignment vertical="center" wrapText="1"/>
    </xf>
    <xf numFmtId="164" fontId="3" fillId="0" borderId="5" xfId="0" applyNumberFormat="1" applyFont="1" applyBorder="1" applyAlignment="1">
      <alignment vertical="top" wrapText="1"/>
    </xf>
    <xf numFmtId="164" fontId="3" fillId="6" borderId="4" xfId="0" applyFont="1" applyFill="1" applyBorder="1" applyAlignment="1">
      <alignment vertical="top" wrapText="1"/>
    </xf>
    <xf numFmtId="164" fontId="3" fillId="8" borderId="14" xfId="0" applyFont="1" applyFill="1" applyBorder="1" applyAlignment="1">
      <alignment vertical="top" wrapText="1"/>
    </xf>
    <xf numFmtId="164" fontId="3" fillId="8" borderId="15" xfId="0" applyFont="1" applyFill="1" applyBorder="1" applyAlignment="1">
      <alignment vertical="top" wrapText="1"/>
    </xf>
    <xf numFmtId="164" fontId="3" fillId="8" borderId="11" xfId="0" applyFont="1" applyFill="1" applyBorder="1" applyAlignment="1">
      <alignment vertical="top" wrapText="1"/>
    </xf>
    <xf numFmtId="2" fontId="4" fillId="0" borderId="8" xfId="0" applyNumberFormat="1" applyFont="1" applyBorder="1" applyAlignment="1">
      <alignment vertical="top" wrapText="1"/>
    </xf>
    <xf numFmtId="164" fontId="3" fillId="0" borderId="8" xfId="0" applyFont="1" applyBorder="1" applyAlignment="1">
      <alignment vertical="top" wrapText="1"/>
    </xf>
    <xf numFmtId="164" fontId="3" fillId="8" borderId="13" xfId="0" applyFont="1" applyFill="1" applyBorder="1" applyAlignment="1">
      <alignment vertical="top" wrapText="1"/>
    </xf>
    <xf numFmtId="164" fontId="3" fillId="8" borderId="8" xfId="0" applyFont="1" applyFill="1" applyBorder="1" applyAlignment="1">
      <alignment vertical="top" wrapText="1"/>
    </xf>
    <xf numFmtId="164" fontId="3" fillId="8" borderId="5" xfId="0" applyFont="1" applyFill="1" applyBorder="1" applyAlignment="1">
      <alignment vertical="top" wrapText="1"/>
    </xf>
    <xf numFmtId="164" fontId="4" fillId="0" borderId="0" xfId="0" applyFont="1" applyBorder="1" applyAlignment="1">
      <alignment horizontal="left" wrapText="1"/>
    </xf>
    <xf numFmtId="164" fontId="3" fillId="10" borderId="16" xfId="0" applyFont="1" applyFill="1" applyBorder="1" applyAlignment="1">
      <alignment vertical="top" wrapText="1"/>
    </xf>
    <xf numFmtId="164" fontId="3" fillId="0" borderId="7" xfId="0" applyFont="1" applyBorder="1" applyAlignment="1">
      <alignment vertical="top" wrapText="1"/>
    </xf>
    <xf numFmtId="164" fontId="4" fillId="0" borderId="4" xfId="0" applyFont="1" applyFill="1" applyBorder="1" applyAlignment="1">
      <alignment vertical="top" wrapText="1"/>
    </xf>
    <xf numFmtId="164" fontId="4" fillId="0" borderId="12" xfId="0" applyFont="1" applyBorder="1" applyAlignment="1">
      <alignment vertical="top" wrapText="1"/>
    </xf>
    <xf numFmtId="164" fontId="4" fillId="2" borderId="7" xfId="0" applyFont="1" applyFill="1" applyBorder="1" applyAlignment="1">
      <alignment vertical="top" wrapText="1"/>
    </xf>
    <xf numFmtId="164" fontId="4" fillId="0" borderId="13" xfId="0" applyFont="1" applyBorder="1" applyAlignment="1">
      <alignment vertical="top" wrapText="1"/>
    </xf>
    <xf numFmtId="164" fontId="4" fillId="0" borderId="0" xfId="0" applyFont="1" applyBorder="1" applyAlignment="1">
      <alignment vertical="top" wrapText="1"/>
    </xf>
    <xf numFmtId="164" fontId="3" fillId="3" borderId="1" xfId="0" applyFont="1" applyFill="1" applyBorder="1" applyAlignment="1">
      <alignment vertical="top" wrapText="1"/>
    </xf>
    <xf numFmtId="164" fontId="3" fillId="0" borderId="6" xfId="0" applyFont="1" applyBorder="1" applyAlignment="1">
      <alignment vertical="top"/>
    </xf>
    <xf numFmtId="164" fontId="3" fillId="0" borderId="3" xfId="0" applyFont="1" applyBorder="1" applyAlignment="1">
      <alignment vertical="top" wrapText="1"/>
    </xf>
    <xf numFmtId="164" fontId="4" fillId="11" borderId="4" xfId="0" applyFont="1" applyFill="1" applyBorder="1" applyAlignment="1">
      <alignment vertical="top" wrapText="1"/>
    </xf>
    <xf numFmtId="164" fontId="4" fillId="10" borderId="4" xfId="0" applyFont="1" applyFill="1" applyBorder="1" applyAlignment="1">
      <alignment vertical="top" wrapText="1"/>
    </xf>
    <xf numFmtId="164" fontId="3" fillId="10" borderId="3" xfId="0" applyFont="1" applyFill="1" applyBorder="1" applyAlignment="1">
      <alignment vertical="top" wrapText="1"/>
    </xf>
    <xf numFmtId="164" fontId="4" fillId="9" borderId="0" xfId="0" applyFont="1" applyFill="1" applyBorder="1" applyAlignment="1">
      <alignment vertical="top" wrapText="1"/>
    </xf>
    <xf numFmtId="164" fontId="4" fillId="0" borderId="0" xfId="0" applyFont="1" applyAlignment="1">
      <alignment horizontal="left"/>
    </xf>
    <xf numFmtId="164" fontId="4" fillId="9" borderId="4" xfId="0" applyFont="1" applyFill="1" applyBorder="1" applyAlignment="1">
      <alignment vertical="top" wrapText="1"/>
    </xf>
    <xf numFmtId="164" fontId="4" fillId="0" borderId="4" xfId="1" applyFont="1" applyFill="1" applyBorder="1" applyAlignment="1">
      <alignment vertical="top" wrapText="1"/>
    </xf>
    <xf numFmtId="164" fontId="4" fillId="0" borderId="1" xfId="0" applyFont="1" applyBorder="1" applyAlignment="1">
      <alignment vertical="top" wrapText="1"/>
    </xf>
    <xf numFmtId="164" fontId="4" fillId="0" borderId="2" xfId="0" applyFont="1" applyBorder="1" applyAlignment="1">
      <alignment vertical="top" wrapText="1"/>
    </xf>
    <xf numFmtId="164" fontId="4" fillId="0" borderId="7" xfId="0" applyFont="1" applyBorder="1" applyAlignment="1">
      <alignment vertical="top" wrapText="1"/>
    </xf>
    <xf numFmtId="164" fontId="3" fillId="4" borderId="1" xfId="0" applyFont="1" applyFill="1" applyBorder="1" applyAlignment="1">
      <alignment horizontal="left" vertical="top" wrapText="1"/>
    </xf>
    <xf numFmtId="164" fontId="3" fillId="4" borderId="7" xfId="0" applyFont="1" applyFill="1" applyBorder="1" applyAlignment="1">
      <alignment horizontal="left" vertical="top" wrapText="1"/>
    </xf>
    <xf numFmtId="164" fontId="4" fillId="0" borderId="1" xfId="0" applyFont="1" applyBorder="1" applyAlignment="1">
      <alignment horizontal="left" vertical="top" wrapText="1"/>
    </xf>
    <xf numFmtId="164" fontId="4" fillId="0" borderId="2" xfId="0" applyFont="1" applyBorder="1" applyAlignment="1">
      <alignment horizontal="left" vertical="top" wrapText="1"/>
    </xf>
    <xf numFmtId="164" fontId="4" fillId="0" borderId="7" xfId="0" applyFont="1" applyBorder="1" applyAlignment="1">
      <alignment horizontal="left" vertical="top" wrapText="1"/>
    </xf>
    <xf numFmtId="164" fontId="4" fillId="0" borderId="10" xfId="0" applyFont="1" applyBorder="1" applyAlignment="1">
      <alignment horizontal="left" vertical="top" wrapText="1"/>
    </xf>
    <xf numFmtId="164" fontId="4" fillId="0" borderId="5" xfId="0" applyFont="1" applyBorder="1" applyAlignment="1">
      <alignment horizontal="left" vertical="top" wrapText="1"/>
    </xf>
    <xf numFmtId="164" fontId="4" fillId="0" borderId="6" xfId="0" applyFont="1" applyBorder="1" applyAlignment="1">
      <alignment horizontal="left" vertical="top" wrapText="1"/>
    </xf>
    <xf numFmtId="164" fontId="3" fillId="4" borderId="1" xfId="0" applyFont="1" applyFill="1" applyBorder="1" applyAlignment="1">
      <alignment vertical="top" wrapText="1"/>
    </xf>
    <xf numFmtId="164" fontId="4" fillId="2" borderId="1" xfId="0" applyFont="1" applyFill="1" applyBorder="1" applyAlignment="1">
      <alignment horizontal="left" vertical="top" wrapText="1"/>
    </xf>
    <xf numFmtId="164" fontId="4" fillId="2" borderId="2" xfId="0" applyFont="1" applyFill="1" applyBorder="1" applyAlignment="1">
      <alignment horizontal="left" vertical="top" wrapText="1"/>
    </xf>
    <xf numFmtId="164" fontId="4" fillId="2" borderId="7" xfId="0" applyFont="1" applyFill="1" applyBorder="1" applyAlignment="1">
      <alignment horizontal="left" vertical="top" wrapText="1"/>
    </xf>
    <xf numFmtId="164" fontId="4" fillId="0" borderId="9" xfId="0" applyFont="1" applyBorder="1" applyAlignment="1">
      <alignment horizontal="left" vertical="top" wrapText="1"/>
    </xf>
    <xf numFmtId="164" fontId="6" fillId="14" borderId="5" xfId="0" applyFont="1" applyFill="1" applyBorder="1" applyAlignment="1">
      <alignment horizontal="left" vertical="top" wrapText="1"/>
    </xf>
    <xf numFmtId="164" fontId="4" fillId="14" borderId="4" xfId="0" applyFont="1" applyFill="1" applyBorder="1" applyAlignment="1">
      <alignment horizontal="left" vertical="top" wrapText="1"/>
    </xf>
    <xf numFmtId="164" fontId="4" fillId="0" borderId="4" xfId="2" applyFont="1" applyFill="1" applyBorder="1" applyAlignment="1">
      <alignment vertical="top" wrapText="1"/>
    </xf>
    <xf numFmtId="164" fontId="4" fillId="0" borderId="4" xfId="3" applyFont="1" applyFill="1" applyBorder="1" applyAlignment="1">
      <alignment horizontal="left" vertical="top" wrapText="1"/>
    </xf>
    <xf numFmtId="164" fontId="4" fillId="0" borderId="4" xfId="3" applyFont="1" applyBorder="1" applyAlignment="1">
      <alignment vertical="top" wrapText="1"/>
    </xf>
    <xf numFmtId="164" fontId="4" fillId="0" borderId="4" xfId="3" applyFont="1" applyBorder="1" applyAlignment="1">
      <alignment horizontal="left" vertical="top" wrapText="1"/>
    </xf>
    <xf numFmtId="164" fontId="3" fillId="0" borderId="0" xfId="0" applyFont="1" applyAlignment="1">
      <alignment horizontal="left" wrapText="1"/>
    </xf>
    <xf numFmtId="164" fontId="4" fillId="0" borderId="7" xfId="0" applyFont="1" applyBorder="1" applyAlignment="1">
      <alignment horizontal="left" vertical="top" wrapText="1"/>
    </xf>
    <xf numFmtId="164" fontId="4" fillId="0" borderId="6" xfId="0" applyFont="1" applyBorder="1" applyAlignment="1">
      <alignment horizontal="left" vertical="top" wrapText="1"/>
    </xf>
    <xf numFmtId="164" fontId="3" fillId="10" borderId="15" xfId="0" applyFont="1" applyFill="1" applyBorder="1" applyAlignment="1">
      <alignment vertical="center" wrapText="1"/>
    </xf>
    <xf numFmtId="164" fontId="4" fillId="0" borderId="0" xfId="0" applyFont="1" applyBorder="1" applyAlignment="1">
      <alignment horizontal="center" vertical="top" wrapText="1"/>
    </xf>
    <xf numFmtId="164" fontId="4" fillId="0" borderId="8" xfId="0" applyFont="1" applyBorder="1" applyAlignment="1">
      <alignment horizontal="center" vertical="top" wrapText="1"/>
    </xf>
    <xf numFmtId="164" fontId="3" fillId="6" borderId="8" xfId="0" applyFont="1" applyFill="1" applyBorder="1" applyAlignment="1">
      <alignment vertical="top" wrapText="1"/>
    </xf>
    <xf numFmtId="164" fontId="4" fillId="0" borderId="10" xfId="0" applyFont="1" applyBorder="1" applyAlignment="1">
      <alignment vertical="top" wrapText="1"/>
    </xf>
    <xf numFmtId="164" fontId="3" fillId="10" borderId="4" xfId="0" applyFont="1" applyFill="1" applyBorder="1" applyAlignment="1">
      <alignment vertical="center" wrapText="1"/>
    </xf>
    <xf numFmtId="164" fontId="4" fillId="0" borderId="10" xfId="0" applyFont="1" applyBorder="1" applyAlignment="1">
      <alignment horizontal="center" vertical="top" wrapText="1"/>
    </xf>
    <xf numFmtId="164" fontId="3" fillId="6" borderId="3" xfId="0" applyFont="1" applyFill="1" applyBorder="1" applyAlignment="1">
      <alignment horizontal="left" vertical="top" wrapText="1"/>
    </xf>
    <xf numFmtId="9" fontId="4" fillId="0" borderId="3" xfId="0" applyNumberFormat="1" applyFont="1" applyBorder="1" applyAlignment="1">
      <alignment horizontal="left" vertical="top" wrapText="1"/>
    </xf>
    <xf numFmtId="164" fontId="3" fillId="5" borderId="2" xfId="0" applyFont="1" applyFill="1" applyBorder="1" applyAlignment="1">
      <alignment horizontal="left" vertical="top" wrapText="1"/>
    </xf>
    <xf numFmtId="164" fontId="4" fillId="0" borderId="7" xfId="0" applyFont="1" applyBorder="1" applyAlignment="1">
      <alignment horizontal="center" vertical="top" wrapText="1"/>
    </xf>
    <xf numFmtId="164" fontId="3" fillId="5" borderId="7" xfId="0" applyFont="1" applyFill="1" applyBorder="1" applyAlignment="1">
      <alignment horizontal="left" vertical="top" wrapText="1"/>
    </xf>
    <xf numFmtId="164" fontId="4" fillId="0" borderId="4" xfId="0" applyFont="1" applyBorder="1" applyAlignment="1">
      <alignment horizontal="center" vertical="top" wrapText="1"/>
    </xf>
    <xf numFmtId="164" fontId="4" fillId="9" borderId="0" xfId="0" applyFont="1" applyFill="1" applyBorder="1" applyAlignment="1">
      <alignment horizontal="center" vertical="top" wrapText="1"/>
    </xf>
    <xf numFmtId="9" fontId="3" fillId="9" borderId="9" xfId="0" applyNumberFormat="1" applyFont="1" applyFill="1" applyBorder="1" applyAlignment="1">
      <alignment horizontal="left" vertical="top" wrapText="1"/>
    </xf>
    <xf numFmtId="164" fontId="3" fillId="5" borderId="4" xfId="0" applyFont="1" applyFill="1" applyBorder="1" applyAlignment="1">
      <alignment horizontal="left" vertical="top" wrapText="1"/>
    </xf>
    <xf numFmtId="164" fontId="3" fillId="5" borderId="4" xfId="0" applyFont="1" applyFill="1" applyBorder="1" applyAlignment="1">
      <alignment vertical="top" wrapText="1"/>
    </xf>
    <xf numFmtId="164" fontId="4" fillId="0" borderId="2" xfId="0" applyFont="1" applyBorder="1" applyAlignment="1">
      <alignment horizontal="center" vertical="top" wrapText="1"/>
    </xf>
    <xf numFmtId="164" fontId="1" fillId="0" borderId="0" xfId="0" applyFont="1" applyAlignment="1">
      <alignment wrapText="1"/>
    </xf>
    <xf numFmtId="164" fontId="4" fillId="0" borderId="2" xfId="0" applyFont="1" applyBorder="1" applyAlignment="1">
      <alignment horizontal="left" vertical="top" wrapText="1"/>
    </xf>
    <xf numFmtId="164" fontId="4" fillId="0" borderId="5" xfId="0" applyFont="1" applyBorder="1" applyAlignment="1">
      <alignment horizontal="left" vertical="top" wrapText="1"/>
    </xf>
    <xf numFmtId="164" fontId="4" fillId="0" borderId="6" xfId="0" applyFont="1" applyFill="1" applyBorder="1" applyAlignment="1">
      <alignment vertical="top" wrapText="1"/>
    </xf>
    <xf numFmtId="164" fontId="3" fillId="4" borderId="4" xfId="0" applyFont="1" applyFill="1" applyBorder="1" applyAlignment="1">
      <alignment horizontal="left" wrapText="1"/>
    </xf>
    <xf numFmtId="164" fontId="3" fillId="3" borderId="9" xfId="0" applyFont="1" applyFill="1" applyBorder="1" applyAlignment="1">
      <alignment horizontal="left" wrapText="1"/>
    </xf>
    <xf numFmtId="164" fontId="3" fillId="10" borderId="16" xfId="0" applyFont="1" applyFill="1" applyBorder="1" applyAlignment="1">
      <alignment horizontal="left" wrapText="1"/>
    </xf>
    <xf numFmtId="164" fontId="3" fillId="10" borderId="3" xfId="0" applyFont="1" applyFill="1" applyBorder="1" applyAlignment="1">
      <alignment horizontal="left" wrapText="1"/>
    </xf>
    <xf numFmtId="164" fontId="3" fillId="7" borderId="11" xfId="0" applyFont="1" applyFill="1" applyBorder="1" applyAlignment="1">
      <alignment horizontal="left" wrapText="1"/>
    </xf>
    <xf numFmtId="164" fontId="3" fillId="0" borderId="4" xfId="0" applyFont="1" applyBorder="1" applyAlignment="1">
      <alignment horizontal="left" wrapText="1"/>
    </xf>
    <xf numFmtId="164" fontId="4" fillId="0" borderId="4" xfId="0" applyFont="1" applyBorder="1" applyAlignment="1">
      <alignment horizontal="left" wrapText="1"/>
    </xf>
    <xf numFmtId="164" fontId="4" fillId="9" borderId="4" xfId="0" applyFont="1" applyFill="1" applyBorder="1" applyAlignment="1">
      <alignment horizontal="left" wrapText="1"/>
    </xf>
    <xf numFmtId="164" fontId="4" fillId="2" borderId="2" xfId="0" applyFont="1" applyFill="1" applyBorder="1" applyAlignment="1">
      <alignment horizontal="left" wrapText="1"/>
    </xf>
    <xf numFmtId="164" fontId="3" fillId="0" borderId="7" xfId="0" applyFont="1" applyBorder="1" applyAlignment="1">
      <alignment horizontal="left" wrapText="1"/>
    </xf>
    <xf numFmtId="164" fontId="4" fillId="6" borderId="4" xfId="0" applyFont="1" applyFill="1" applyBorder="1" applyAlignment="1">
      <alignment horizontal="left" wrapText="1"/>
    </xf>
    <xf numFmtId="164" fontId="4" fillId="0" borderId="12" xfId="0" applyFont="1" applyBorder="1" applyAlignment="1">
      <alignment horizontal="left" wrapText="1"/>
    </xf>
    <xf numFmtId="164" fontId="3" fillId="5" borderId="6" xfId="0" applyFont="1" applyFill="1" applyBorder="1" applyAlignment="1">
      <alignment horizontal="left" wrapText="1"/>
    </xf>
    <xf numFmtId="164" fontId="3" fillId="5" borderId="3" xfId="0" applyFont="1" applyFill="1" applyBorder="1" applyAlignment="1">
      <alignment horizontal="left" wrapText="1"/>
    </xf>
    <xf numFmtId="164" fontId="4" fillId="2" borderId="7" xfId="0" applyFont="1" applyFill="1" applyBorder="1" applyAlignment="1">
      <alignment horizontal="left" wrapText="1"/>
    </xf>
    <xf numFmtId="164" fontId="4" fillId="0" borderId="13" xfId="0" applyFont="1" applyBorder="1" applyAlignment="1">
      <alignment horizontal="left" wrapText="1"/>
    </xf>
    <xf numFmtId="164" fontId="3" fillId="3" borderId="5" xfId="0" applyFont="1" applyFill="1" applyBorder="1" applyAlignment="1">
      <alignment horizontal="left" wrapText="1"/>
    </xf>
    <xf numFmtId="164" fontId="4" fillId="0" borderId="16" xfId="0" applyFont="1" applyBorder="1" applyAlignment="1">
      <alignment horizontal="left" wrapText="1"/>
    </xf>
    <xf numFmtId="164" fontId="4" fillId="0" borderId="4" xfId="3" applyFont="1" applyFill="1" applyBorder="1" applyAlignment="1">
      <alignment horizontal="left" wrapText="1"/>
    </xf>
    <xf numFmtId="164" fontId="4" fillId="0" borderId="6" xfId="0" applyFont="1" applyFill="1" applyBorder="1" applyAlignment="1">
      <alignment horizontal="left" wrapText="1"/>
    </xf>
    <xf numFmtId="164" fontId="4" fillId="11" borderId="16" xfId="0" applyFont="1" applyFill="1" applyBorder="1" applyAlignment="1">
      <alignment horizontal="left" wrapText="1"/>
    </xf>
    <xf numFmtId="164" fontId="4" fillId="11" borderId="4" xfId="0" applyFont="1" applyFill="1" applyBorder="1" applyAlignment="1">
      <alignment horizontal="left" wrapText="1"/>
    </xf>
    <xf numFmtId="164" fontId="4" fillId="5" borderId="6" xfId="0" applyFont="1" applyFill="1" applyBorder="1" applyAlignment="1">
      <alignment horizontal="left" wrapText="1"/>
    </xf>
    <xf numFmtId="164" fontId="4" fillId="5" borderId="3" xfId="0" applyFont="1" applyFill="1" applyBorder="1" applyAlignment="1">
      <alignment horizontal="left" wrapText="1"/>
    </xf>
    <xf numFmtId="164" fontId="3" fillId="6" borderId="5" xfId="0" applyFont="1" applyFill="1" applyBorder="1" applyAlignment="1">
      <alignment horizontal="left" wrapText="1"/>
    </xf>
    <xf numFmtId="164" fontId="3" fillId="6" borderId="4" xfId="0" applyFont="1" applyFill="1" applyBorder="1" applyAlignment="1">
      <alignment horizontal="left" wrapText="1"/>
    </xf>
    <xf numFmtId="164" fontId="3" fillId="6" borderId="9" xfId="0" applyFont="1" applyFill="1" applyBorder="1" applyAlignment="1">
      <alignment horizontal="left" wrapText="1"/>
    </xf>
    <xf numFmtId="164" fontId="3" fillId="0" borderId="9" xfId="0" applyFont="1" applyBorder="1" applyAlignment="1">
      <alignment horizontal="left" wrapText="1"/>
    </xf>
    <xf numFmtId="164" fontId="3" fillId="8" borderId="14" xfId="0" applyFont="1" applyFill="1" applyBorder="1" applyAlignment="1">
      <alignment horizontal="left" wrapText="1"/>
    </xf>
    <xf numFmtId="164" fontId="3" fillId="8" borderId="15" xfId="0" applyFont="1" applyFill="1" applyBorder="1" applyAlignment="1">
      <alignment horizontal="left" wrapText="1"/>
    </xf>
    <xf numFmtId="164" fontId="3" fillId="8" borderId="1" xfId="0" applyFont="1" applyFill="1" applyBorder="1" applyAlignment="1">
      <alignment horizontal="left" wrapText="1"/>
    </xf>
    <xf numFmtId="164" fontId="3" fillId="8" borderId="11" xfId="0" applyFont="1" applyFill="1" applyBorder="1" applyAlignment="1">
      <alignment horizontal="left" wrapText="1"/>
    </xf>
    <xf numFmtId="164" fontId="4" fillId="0" borderId="4" xfId="0" applyFont="1" applyBorder="1" applyAlignment="1">
      <alignment horizontal="left"/>
    </xf>
    <xf numFmtId="164" fontId="3" fillId="0" borderId="8" xfId="0" applyFont="1" applyBorder="1" applyAlignment="1">
      <alignment horizontal="left" wrapText="1"/>
    </xf>
    <xf numFmtId="164" fontId="3" fillId="8" borderId="13" xfId="0" applyFont="1" applyFill="1" applyBorder="1" applyAlignment="1">
      <alignment horizontal="left" wrapText="1"/>
    </xf>
    <xf numFmtId="164" fontId="3" fillId="8" borderId="8" xfId="0" applyFont="1" applyFill="1" applyBorder="1" applyAlignment="1">
      <alignment horizontal="left" wrapText="1"/>
    </xf>
    <xf numFmtId="164" fontId="3" fillId="8" borderId="7" xfId="0" applyFont="1" applyFill="1" applyBorder="1" applyAlignment="1">
      <alignment horizontal="left" wrapText="1"/>
    </xf>
    <xf numFmtId="164" fontId="3" fillId="8" borderId="5" xfId="0" applyFont="1" applyFill="1" applyBorder="1" applyAlignment="1">
      <alignment horizontal="left" wrapText="1"/>
    </xf>
    <xf numFmtId="164" fontId="3" fillId="10" borderId="4" xfId="0" applyFont="1" applyFill="1" applyBorder="1" applyAlignment="1">
      <alignment horizontal="left" wrapText="1"/>
    </xf>
    <xf numFmtId="164" fontId="3" fillId="5" borderId="4" xfId="0" applyFont="1" applyFill="1" applyBorder="1" applyAlignment="1">
      <alignment horizontal="left" wrapText="1"/>
    </xf>
    <xf numFmtId="164" fontId="1" fillId="0" borderId="0" xfId="0" applyFont="1" applyAlignment="1">
      <alignment horizontal="left" wrapText="1"/>
    </xf>
    <xf numFmtId="164" fontId="3" fillId="10" borderId="1" xfId="0" applyFont="1" applyFill="1" applyBorder="1" applyAlignment="1">
      <alignment horizontal="left" wrapText="1"/>
    </xf>
    <xf numFmtId="164" fontId="1" fillId="0" borderId="4" xfId="0" applyFont="1" applyBorder="1" applyAlignment="1">
      <alignment horizontal="left" wrapText="1"/>
    </xf>
    <xf numFmtId="164" fontId="4" fillId="2" borderId="11" xfId="0" applyFont="1" applyFill="1" applyBorder="1" applyAlignment="1">
      <alignment horizontal="left" vertical="top" wrapText="1"/>
    </xf>
    <xf numFmtId="164" fontId="3" fillId="0" borderId="15" xfId="0" applyFont="1" applyFill="1" applyBorder="1" applyAlignment="1">
      <alignment vertical="top" wrapText="1"/>
    </xf>
    <xf numFmtId="164" fontId="7" fillId="9" borderId="4" xfId="0" applyFont="1" applyFill="1" applyBorder="1" applyAlignment="1">
      <alignment vertical="top" wrapText="1"/>
    </xf>
    <xf numFmtId="164" fontId="7" fillId="0" borderId="0" xfId="0" applyFont="1" applyAlignment="1">
      <alignment horizontal="left" vertical="top" wrapText="1"/>
    </xf>
    <xf numFmtId="164" fontId="4" fillId="0" borderId="2" xfId="0" applyFont="1" applyBorder="1" applyAlignment="1">
      <alignment horizontal="left" vertical="top" wrapText="1"/>
    </xf>
    <xf numFmtId="164" fontId="3" fillId="0" borderId="15" xfId="0" applyFont="1" applyBorder="1" applyAlignment="1">
      <alignment vertical="top" wrapText="1"/>
    </xf>
    <xf numFmtId="164" fontId="3" fillId="14" borderId="6" xfId="0" applyFont="1" applyFill="1" applyBorder="1" applyAlignment="1">
      <alignment horizontal="left" wrapText="1"/>
    </xf>
    <xf numFmtId="164" fontId="4" fillId="14" borderId="0" xfId="0" applyFont="1" applyFill="1" applyAlignment="1">
      <alignment horizontal="left" vertical="top" wrapText="1"/>
    </xf>
    <xf numFmtId="164" fontId="3" fillId="14" borderId="4" xfId="0" applyFont="1" applyFill="1" applyBorder="1" applyAlignment="1">
      <alignment horizontal="left" wrapText="1"/>
    </xf>
    <xf numFmtId="164" fontId="1" fillId="0" borderId="4" xfId="0" applyFont="1" applyBorder="1" applyAlignment="1">
      <alignment wrapText="1"/>
    </xf>
    <xf numFmtId="164" fontId="4" fillId="15" borderId="4" xfId="0" applyFont="1" applyFill="1" applyBorder="1" applyAlignment="1">
      <alignment vertical="top" wrapText="1"/>
    </xf>
    <xf numFmtId="164" fontId="4" fillId="15" borderId="12" xfId="0" applyFont="1" applyFill="1" applyBorder="1" applyAlignment="1">
      <alignment vertical="top" wrapText="1"/>
    </xf>
    <xf numFmtId="164" fontId="4" fillId="0" borderId="2" xfId="0" applyFont="1" applyBorder="1" applyAlignment="1">
      <alignment vertical="top" wrapText="1"/>
    </xf>
    <xf numFmtId="164" fontId="4" fillId="0" borderId="1" xfId="0" applyFont="1" applyBorder="1" applyAlignment="1">
      <alignment horizontal="left" wrapText="1"/>
    </xf>
    <xf numFmtId="164" fontId="4" fillId="0" borderId="2" xfId="0" applyFont="1" applyBorder="1" applyAlignment="1">
      <alignment horizontal="left" wrapText="1"/>
    </xf>
    <xf numFmtId="164" fontId="4" fillId="0" borderId="7" xfId="0" applyFont="1" applyBorder="1" applyAlignment="1">
      <alignment horizontal="left" wrapText="1"/>
    </xf>
    <xf numFmtId="164" fontId="4" fillId="0" borderId="10" xfId="0" applyFont="1" applyBorder="1" applyAlignment="1">
      <alignment horizontal="left" wrapText="1"/>
    </xf>
    <xf numFmtId="164" fontId="4" fillId="0" borderId="6" xfId="0" applyFont="1" applyBorder="1" applyAlignment="1">
      <alignment horizontal="left" wrapText="1"/>
    </xf>
    <xf numFmtId="164" fontId="4" fillId="0" borderId="3" xfId="0" applyFont="1" applyBorder="1" applyAlignment="1">
      <alignment horizontal="left" wrapText="1"/>
    </xf>
    <xf numFmtId="164" fontId="4" fillId="0" borderId="5" xfId="0" applyFont="1" applyBorder="1" applyAlignment="1">
      <alignment horizontal="left" wrapText="1"/>
    </xf>
    <xf numFmtId="164" fontId="4" fillId="0" borderId="1" xfId="0" applyFont="1" applyBorder="1" applyAlignment="1">
      <alignment horizontal="left" vertical="top" wrapText="1"/>
    </xf>
    <xf numFmtId="164" fontId="4" fillId="0" borderId="2" xfId="0" applyFont="1" applyBorder="1" applyAlignment="1">
      <alignment horizontal="left" vertical="top" wrapText="1"/>
    </xf>
    <xf numFmtId="164" fontId="4" fillId="0" borderId="10" xfId="0" applyFont="1" applyBorder="1" applyAlignment="1">
      <alignment horizontal="left" vertical="top" wrapText="1"/>
    </xf>
    <xf numFmtId="164" fontId="4" fillId="0" borderId="5" xfId="0" applyFont="1" applyBorder="1" applyAlignment="1">
      <alignment horizontal="left" vertical="top" wrapText="1"/>
    </xf>
    <xf numFmtId="164" fontId="4" fillId="0" borderId="6" xfId="0" applyFont="1" applyBorder="1" applyAlignment="1">
      <alignment horizontal="left" vertical="top" wrapText="1"/>
    </xf>
    <xf numFmtId="164" fontId="4" fillId="0" borderId="7" xfId="0" applyFont="1" applyBorder="1" applyAlignment="1">
      <alignment horizontal="left" vertical="top" wrapText="1"/>
    </xf>
    <xf numFmtId="164" fontId="4" fillId="0" borderId="9" xfId="0" applyFont="1" applyBorder="1" applyAlignment="1">
      <alignment horizontal="center" vertical="top" wrapText="1"/>
    </xf>
    <xf numFmtId="164" fontId="4" fillId="2" borderId="1" xfId="0" applyFont="1" applyFill="1" applyBorder="1" applyAlignment="1">
      <alignment horizontal="left" vertical="top" wrapText="1"/>
    </xf>
    <xf numFmtId="164" fontId="4" fillId="2" borderId="2" xfId="0" applyFont="1" applyFill="1" applyBorder="1" applyAlignment="1">
      <alignment horizontal="left" vertical="top" wrapText="1"/>
    </xf>
    <xf numFmtId="164" fontId="4" fillId="0" borderId="9" xfId="0" applyFont="1" applyBorder="1" applyAlignment="1">
      <alignment horizontal="left" vertical="top" wrapText="1"/>
    </xf>
    <xf numFmtId="164" fontId="3" fillId="5" borderId="9" xfId="0" applyFont="1" applyFill="1" applyBorder="1" applyAlignment="1">
      <alignment horizontal="center" vertical="top" wrapText="1"/>
    </xf>
    <xf numFmtId="164" fontId="4" fillId="0" borderId="1" xfId="0" applyFont="1" applyBorder="1" applyAlignment="1">
      <alignment horizontal="left" wrapText="1"/>
    </xf>
    <xf numFmtId="164" fontId="1" fillId="0" borderId="4" xfId="0" applyFont="1" applyBorder="1" applyAlignment="1">
      <alignment vertical="top" wrapText="1"/>
    </xf>
    <xf numFmtId="164" fontId="4" fillId="0" borderId="12" xfId="0" applyFont="1" applyFill="1" applyBorder="1" applyAlignment="1">
      <alignment vertical="top" wrapText="1"/>
    </xf>
    <xf numFmtId="164" fontId="4" fillId="0" borderId="6" xfId="0" applyFont="1" applyBorder="1" applyAlignment="1">
      <alignment horizontal="center" vertical="top" wrapText="1"/>
    </xf>
    <xf numFmtId="164" fontId="4" fillId="0" borderId="3" xfId="0" applyFont="1" applyBorder="1" applyAlignment="1">
      <alignment horizontal="center" vertical="top" wrapText="1"/>
    </xf>
    <xf numFmtId="164" fontId="4" fillId="0" borderId="1" xfId="0" applyFont="1" applyBorder="1" applyAlignment="1">
      <alignment vertical="top" wrapText="1"/>
    </xf>
    <xf numFmtId="164" fontId="4" fillId="0" borderId="2" xfId="0" applyFont="1" applyBorder="1" applyAlignment="1">
      <alignment vertical="top" wrapText="1"/>
    </xf>
    <xf numFmtId="164" fontId="4" fillId="0" borderId="7" xfId="0" applyFont="1" applyBorder="1" applyAlignment="1">
      <alignment vertical="top" wrapText="1"/>
    </xf>
    <xf numFmtId="164" fontId="4" fillId="12" borderId="1" xfId="0" applyFont="1" applyFill="1" applyBorder="1" applyAlignment="1">
      <alignment vertical="top" wrapText="1"/>
    </xf>
    <xf numFmtId="164" fontId="4" fillId="12" borderId="2" xfId="0" applyFont="1" applyFill="1" applyBorder="1" applyAlignment="1">
      <alignment vertical="top" wrapText="1"/>
    </xf>
    <xf numFmtId="164" fontId="4" fillId="12" borderId="7" xfId="0" applyFont="1" applyFill="1" applyBorder="1" applyAlignment="1">
      <alignment vertical="top" wrapText="1"/>
    </xf>
    <xf numFmtId="164" fontId="3" fillId="4" borderId="1" xfId="0" applyFont="1" applyFill="1" applyBorder="1" applyAlignment="1">
      <alignment horizontal="left" wrapText="1"/>
    </xf>
    <xf numFmtId="164" fontId="3" fillId="4" borderId="7" xfId="0" applyFont="1" applyFill="1" applyBorder="1" applyAlignment="1">
      <alignment horizontal="left" wrapText="1"/>
    </xf>
    <xf numFmtId="164" fontId="4" fillId="0" borderId="1" xfId="0" applyFont="1" applyBorder="1" applyAlignment="1">
      <alignment horizontal="left" wrapText="1"/>
    </xf>
    <xf numFmtId="164" fontId="4" fillId="0" borderId="2" xfId="0" applyFont="1" applyBorder="1" applyAlignment="1">
      <alignment horizontal="left" wrapText="1"/>
    </xf>
    <xf numFmtId="164" fontId="4" fillId="0" borderId="7" xfId="0" applyFont="1" applyBorder="1" applyAlignment="1">
      <alignment horizontal="left" wrapText="1"/>
    </xf>
    <xf numFmtId="164" fontId="4" fillId="0" borderId="11" xfId="0" applyFont="1" applyBorder="1" applyAlignment="1">
      <alignment horizontal="left" wrapText="1"/>
    </xf>
    <xf numFmtId="164" fontId="4" fillId="0" borderId="10" xfId="0" applyFont="1" applyBorder="1" applyAlignment="1">
      <alignment horizontal="left" wrapText="1"/>
    </xf>
    <xf numFmtId="164" fontId="4" fillId="0" borderId="6" xfId="0" applyFont="1" applyBorder="1" applyAlignment="1">
      <alignment horizontal="left" wrapText="1"/>
    </xf>
    <xf numFmtId="164" fontId="4" fillId="0" borderId="3" xfId="0" applyFont="1" applyBorder="1" applyAlignment="1">
      <alignment horizontal="left" wrapText="1"/>
    </xf>
    <xf numFmtId="164" fontId="4" fillId="0" borderId="5" xfId="0" applyFont="1" applyBorder="1" applyAlignment="1">
      <alignment horizontal="left" wrapText="1"/>
    </xf>
    <xf numFmtId="164" fontId="4" fillId="0" borderId="1" xfId="0" applyFont="1" applyBorder="1" applyAlignment="1">
      <alignment horizontal="left" vertical="center" wrapText="1"/>
    </xf>
    <xf numFmtId="164" fontId="4" fillId="0" borderId="2" xfId="0" applyFont="1" applyBorder="1" applyAlignment="1">
      <alignment horizontal="left" vertical="center" wrapText="1"/>
    </xf>
    <xf numFmtId="164" fontId="4" fillId="0" borderId="7" xfId="0" applyFont="1" applyBorder="1" applyAlignment="1">
      <alignment horizontal="left" vertical="center" wrapText="1"/>
    </xf>
    <xf numFmtId="164" fontId="3" fillId="4" borderId="1" xfId="0" applyFont="1" applyFill="1" applyBorder="1" applyAlignment="1">
      <alignment horizontal="left" vertical="top" wrapText="1"/>
    </xf>
    <xf numFmtId="164" fontId="3" fillId="4" borderId="7" xfId="0" applyFont="1" applyFill="1" applyBorder="1" applyAlignment="1">
      <alignment horizontal="left" vertical="top" wrapText="1"/>
    </xf>
    <xf numFmtId="164" fontId="4" fillId="0" borderId="1" xfId="0" applyFont="1" applyBorder="1" applyAlignment="1">
      <alignment horizontal="left" vertical="top" wrapText="1"/>
    </xf>
    <xf numFmtId="164" fontId="4" fillId="0" borderId="2" xfId="0" applyFont="1" applyBorder="1" applyAlignment="1">
      <alignment horizontal="left" vertical="top" wrapText="1"/>
    </xf>
    <xf numFmtId="164" fontId="4" fillId="0" borderId="11" xfId="0" applyFont="1" applyBorder="1" applyAlignment="1">
      <alignment horizontal="left" vertical="top" wrapText="1"/>
    </xf>
    <xf numFmtId="164" fontId="4" fillId="0" borderId="10" xfId="0" applyFont="1" applyBorder="1" applyAlignment="1">
      <alignment horizontal="left" vertical="top" wrapText="1"/>
    </xf>
    <xf numFmtId="164" fontId="4" fillId="0" borderId="5" xfId="0" applyFont="1" applyBorder="1" applyAlignment="1">
      <alignment horizontal="left" vertical="top" wrapText="1"/>
    </xf>
    <xf numFmtId="164" fontId="4" fillId="0" borderId="6" xfId="0" applyFont="1" applyBorder="1" applyAlignment="1">
      <alignment horizontal="left" vertical="top" wrapText="1"/>
    </xf>
    <xf numFmtId="164" fontId="4" fillId="0" borderId="3" xfId="0" applyFont="1" applyBorder="1" applyAlignment="1">
      <alignment horizontal="left" vertical="top" wrapText="1"/>
    </xf>
    <xf numFmtId="164" fontId="4" fillId="0" borderId="7" xfId="0" applyFont="1" applyBorder="1" applyAlignment="1">
      <alignment horizontal="left" vertical="top" wrapText="1"/>
    </xf>
    <xf numFmtId="164" fontId="4" fillId="0" borderId="1" xfId="0" applyFont="1" applyBorder="1" applyAlignment="1">
      <alignment vertical="center" wrapText="1"/>
    </xf>
    <xf numFmtId="164" fontId="4" fillId="0" borderId="2" xfId="0" applyFont="1" applyBorder="1" applyAlignment="1">
      <alignment vertical="center" wrapText="1"/>
    </xf>
    <xf numFmtId="164" fontId="4" fillId="0" borderId="7" xfId="0" applyFont="1" applyBorder="1" applyAlignment="1">
      <alignment vertical="center" wrapText="1"/>
    </xf>
    <xf numFmtId="164" fontId="4" fillId="9" borderId="1" xfId="0" applyFont="1" applyFill="1" applyBorder="1" applyAlignment="1">
      <alignment vertical="top" wrapText="1"/>
    </xf>
    <xf numFmtId="164" fontId="4" fillId="9" borderId="2" xfId="0" applyFont="1" applyFill="1" applyBorder="1" applyAlignment="1">
      <alignment vertical="top" wrapText="1"/>
    </xf>
    <xf numFmtId="164" fontId="4" fillId="9" borderId="7" xfId="0" applyFont="1" applyFill="1" applyBorder="1" applyAlignment="1">
      <alignment vertical="top" wrapText="1"/>
    </xf>
    <xf numFmtId="164" fontId="3" fillId="4" borderId="1" xfId="0" applyFont="1" applyFill="1" applyBorder="1" applyAlignment="1">
      <alignment vertical="top" wrapText="1"/>
    </xf>
    <xf numFmtId="164" fontId="3" fillId="4" borderId="7" xfId="0" applyFont="1" applyFill="1" applyBorder="1" applyAlignment="1">
      <alignment vertical="top" wrapText="1"/>
    </xf>
    <xf numFmtId="164" fontId="4" fillId="0" borderId="9" xfId="0" applyFont="1" applyBorder="1" applyAlignment="1">
      <alignment horizontal="center" vertical="top" wrapText="1"/>
    </xf>
    <xf numFmtId="164" fontId="4" fillId="2" borderId="1" xfId="0" applyFont="1" applyFill="1" applyBorder="1" applyAlignment="1">
      <alignment horizontal="left" vertical="top" wrapText="1"/>
    </xf>
    <xf numFmtId="164" fontId="4" fillId="2" borderId="2" xfId="0" applyFont="1" applyFill="1" applyBorder="1" applyAlignment="1">
      <alignment horizontal="left" vertical="top" wrapText="1"/>
    </xf>
    <xf numFmtId="164" fontId="4" fillId="2" borderId="7" xfId="0" applyFont="1" applyFill="1" applyBorder="1" applyAlignment="1">
      <alignment horizontal="left" vertical="top" wrapText="1"/>
    </xf>
    <xf numFmtId="164" fontId="4" fillId="0" borderId="9" xfId="0" applyFont="1" applyBorder="1" applyAlignment="1">
      <alignment horizontal="left" vertical="top" wrapText="1"/>
    </xf>
    <xf numFmtId="164" fontId="4" fillId="9" borderId="6" xfId="0" applyFont="1" applyFill="1" applyBorder="1" applyAlignment="1">
      <alignment horizontal="center" vertical="top" wrapText="1"/>
    </xf>
    <xf numFmtId="164" fontId="4" fillId="9" borderId="3" xfId="0" applyFont="1" applyFill="1" applyBorder="1" applyAlignment="1">
      <alignment horizontal="center" vertical="top" wrapText="1"/>
    </xf>
    <xf numFmtId="164" fontId="3" fillId="5" borderId="3" xfId="0" applyFont="1" applyFill="1" applyBorder="1" applyAlignment="1">
      <alignment horizontal="center" vertical="top" wrapText="1"/>
    </xf>
    <xf numFmtId="164" fontId="3" fillId="5" borderId="9" xfId="0" applyFont="1" applyFill="1" applyBorder="1" applyAlignment="1">
      <alignment horizontal="center" vertical="top" wrapText="1"/>
    </xf>
    <xf numFmtId="164" fontId="1" fillId="9" borderId="2" xfId="0" applyFont="1" applyFill="1" applyBorder="1" applyAlignment="1">
      <alignment horizontal="left" vertical="center" wrapText="1"/>
    </xf>
    <xf numFmtId="164" fontId="4" fillId="9" borderId="2" xfId="0" applyFont="1" applyFill="1" applyBorder="1" applyAlignment="1">
      <alignment horizontal="left" vertical="top" wrapText="1"/>
    </xf>
  </cellXfs>
  <cellStyles count="4">
    <cellStyle name="Normal" xfId="0" builtinId="0"/>
    <cellStyle name="Normal 2" xfId="1"/>
    <cellStyle name="Normal 2 2" xfId="3"/>
    <cellStyle name="Normal 3" xfId="2"/>
  </cellStyles>
  <dxfs count="0"/>
  <tableStyles count="0" defaultTableStyle="TableStyleMedium2" defaultPivotStyle="PivotStyleLight16"/>
  <colors>
    <mruColors>
      <color rgb="FFFFCCFF"/>
      <color rgb="FFFF00FF"/>
      <color rgb="FFCC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showWhiteSpace="0" view="pageLayout" zoomScale="106" zoomScalePageLayoutView="106" workbookViewId="0">
      <selection activeCell="C8" sqref="C8"/>
    </sheetView>
  </sheetViews>
  <sheetFormatPr defaultColWidth="8.88671875" defaultRowHeight="10.199999999999999" x14ac:dyDescent="0.2"/>
  <cols>
    <col min="1" max="6" width="18.6640625" style="49" customWidth="1"/>
    <col min="7" max="8" width="22.6640625" style="49" customWidth="1"/>
    <col min="9" max="9" width="30.33203125" style="2" customWidth="1"/>
    <col min="10" max="10" width="22.44140625" style="49" customWidth="1"/>
    <col min="11" max="16384" width="8.88671875" style="49"/>
  </cols>
  <sheetData>
    <row r="1" spans="1:12" ht="12.75" customHeight="1" thickBot="1" x14ac:dyDescent="0.3">
      <c r="A1" s="147" t="s">
        <v>0</v>
      </c>
      <c r="B1" s="148" t="s">
        <v>28</v>
      </c>
      <c r="C1" s="149"/>
      <c r="D1" s="149"/>
      <c r="E1" s="149"/>
      <c r="F1" s="149"/>
      <c r="G1" s="149"/>
      <c r="H1" s="252"/>
      <c r="I1" s="248"/>
      <c r="J1" s="40"/>
    </row>
    <row r="2" spans="1:12" ht="10.8" thickBot="1" x14ac:dyDescent="0.3">
      <c r="A2" s="122" t="s">
        <v>1</v>
      </c>
      <c r="B2" s="119" t="s">
        <v>26</v>
      </c>
      <c r="C2" s="119"/>
      <c r="D2" s="140" t="s">
        <v>2</v>
      </c>
      <c r="E2" s="140" t="s">
        <v>67</v>
      </c>
      <c r="F2" s="140" t="s">
        <v>68</v>
      </c>
      <c r="G2" s="152" t="s">
        <v>69</v>
      </c>
      <c r="H2" s="152" t="s">
        <v>252</v>
      </c>
      <c r="I2" s="187" t="s">
        <v>210</v>
      </c>
      <c r="J2" s="53"/>
    </row>
    <row r="3" spans="1:12" ht="56.25" customHeight="1" thickBot="1" x14ac:dyDescent="0.3">
      <c r="A3" s="283" t="s">
        <v>29</v>
      </c>
      <c r="B3" s="283" t="s">
        <v>30</v>
      </c>
      <c r="C3" s="114" t="s">
        <v>3</v>
      </c>
      <c r="D3" s="7" t="s">
        <v>41</v>
      </c>
      <c r="E3" s="7" t="s">
        <v>42</v>
      </c>
      <c r="F3" s="7" t="s">
        <v>129</v>
      </c>
      <c r="G3" s="82" t="s">
        <v>151</v>
      </c>
      <c r="H3" s="279" t="s">
        <v>253</v>
      </c>
      <c r="I3" s="279" t="s">
        <v>254</v>
      </c>
      <c r="J3" s="54"/>
    </row>
    <row r="4" spans="1:12" ht="45.75" customHeight="1" thickBot="1" x14ac:dyDescent="0.3">
      <c r="A4" s="284"/>
      <c r="B4" s="284"/>
      <c r="C4" s="141" t="s">
        <v>4</v>
      </c>
      <c r="D4" s="150"/>
      <c r="E4" s="7" t="s">
        <v>31</v>
      </c>
      <c r="F4" s="6" t="s">
        <v>195</v>
      </c>
      <c r="G4" s="6" t="s">
        <v>234</v>
      </c>
      <c r="H4" s="143"/>
      <c r="I4" s="259"/>
      <c r="J4" s="54"/>
    </row>
    <row r="5" spans="1:12" ht="13.5" customHeight="1" thickBot="1" x14ac:dyDescent="0.3">
      <c r="A5" s="284"/>
      <c r="B5" s="284"/>
      <c r="C5" s="146" t="s">
        <v>32</v>
      </c>
      <c r="D5" s="116" t="s">
        <v>5</v>
      </c>
      <c r="E5" s="117"/>
      <c r="F5" s="117"/>
      <c r="G5" s="117"/>
      <c r="H5" s="117"/>
      <c r="I5" s="198"/>
      <c r="J5" s="54"/>
    </row>
    <row r="6" spans="1:12" ht="12.75" customHeight="1" thickBot="1" x14ac:dyDescent="0.3">
      <c r="A6" s="284"/>
      <c r="B6" s="285"/>
      <c r="C6" s="145"/>
      <c r="D6" s="281" t="s">
        <v>33</v>
      </c>
      <c r="E6" s="282"/>
      <c r="F6" s="282"/>
      <c r="G6" s="282"/>
      <c r="H6" s="183"/>
      <c r="I6" s="199"/>
      <c r="J6" s="54"/>
    </row>
    <row r="7" spans="1:12" ht="10.8" thickBot="1" x14ac:dyDescent="0.3">
      <c r="A7" s="284"/>
      <c r="B7" s="119" t="s">
        <v>27</v>
      </c>
      <c r="C7" s="119"/>
      <c r="D7" s="140" t="s">
        <v>2</v>
      </c>
      <c r="E7" s="140" t="s">
        <v>67</v>
      </c>
      <c r="F7" s="140"/>
      <c r="G7" s="152" t="s">
        <v>69</v>
      </c>
      <c r="H7" s="152"/>
      <c r="I7" s="187" t="s">
        <v>210</v>
      </c>
      <c r="J7" s="54"/>
    </row>
    <row r="8" spans="1:12" ht="68.25" customHeight="1" thickBot="1" x14ac:dyDescent="0.3">
      <c r="A8" s="284"/>
      <c r="B8" s="286" t="s">
        <v>139</v>
      </c>
      <c r="C8" s="114" t="s">
        <v>3</v>
      </c>
      <c r="D8" s="91" t="s">
        <v>150</v>
      </c>
      <c r="E8" s="146" t="s">
        <v>130</v>
      </c>
      <c r="F8" s="151"/>
      <c r="G8" s="8" t="s">
        <v>140</v>
      </c>
      <c r="H8" s="257"/>
      <c r="I8" s="76" t="s">
        <v>274</v>
      </c>
      <c r="J8" s="54"/>
    </row>
    <row r="9" spans="1:12" ht="66" customHeight="1" thickBot="1" x14ac:dyDescent="0.3">
      <c r="A9" s="284"/>
      <c r="B9" s="287"/>
      <c r="C9" s="141" t="s">
        <v>4</v>
      </c>
      <c r="D9" s="9"/>
      <c r="E9" s="142" t="s">
        <v>35</v>
      </c>
      <c r="F9" s="151"/>
      <c r="G9" s="203" t="s">
        <v>240</v>
      </c>
      <c r="H9" s="258"/>
      <c r="I9" s="259"/>
      <c r="J9" s="54"/>
    </row>
    <row r="10" spans="1:12" ht="13.5" customHeight="1" thickBot="1" x14ac:dyDescent="0.3">
      <c r="A10" s="284"/>
      <c r="B10" s="287"/>
      <c r="C10" s="143"/>
      <c r="D10" s="116" t="s">
        <v>5</v>
      </c>
      <c r="E10" s="152"/>
      <c r="F10" s="117"/>
      <c r="G10" s="117"/>
      <c r="H10" s="117"/>
      <c r="I10" s="198"/>
      <c r="J10" s="54"/>
    </row>
    <row r="11" spans="1:12" ht="10.8" thickBot="1" x14ac:dyDescent="0.3">
      <c r="A11" s="284"/>
      <c r="B11" s="288"/>
      <c r="C11" s="145"/>
      <c r="D11" s="281" t="s">
        <v>149</v>
      </c>
      <c r="E11" s="282"/>
      <c r="F11" s="282"/>
      <c r="G11" s="282"/>
      <c r="H11" s="183"/>
      <c r="I11" s="199"/>
      <c r="J11" s="54"/>
    </row>
    <row r="12" spans="1:12" ht="10.8" thickBot="1" x14ac:dyDescent="0.3">
      <c r="A12" s="284"/>
      <c r="B12" s="119" t="s">
        <v>128</v>
      </c>
      <c r="C12" s="119"/>
      <c r="D12" s="140" t="s">
        <v>2</v>
      </c>
      <c r="E12" s="140" t="s">
        <v>67</v>
      </c>
      <c r="F12" s="140" t="s">
        <v>68</v>
      </c>
      <c r="G12" s="152" t="s">
        <v>69</v>
      </c>
      <c r="H12" s="152" t="s">
        <v>252</v>
      </c>
      <c r="I12" s="187" t="s">
        <v>210</v>
      </c>
      <c r="J12" s="54"/>
    </row>
    <row r="13" spans="1:12" ht="82.2" thickBot="1" x14ac:dyDescent="0.3">
      <c r="A13" s="284"/>
      <c r="B13" s="153" t="s">
        <v>152</v>
      </c>
      <c r="C13" s="114" t="s">
        <v>3</v>
      </c>
      <c r="D13" s="6" t="s">
        <v>34</v>
      </c>
      <c r="E13" s="76" t="s">
        <v>35</v>
      </c>
      <c r="F13" s="76" t="s">
        <v>153</v>
      </c>
      <c r="G13" s="6" t="s">
        <v>154</v>
      </c>
      <c r="H13" s="279" t="s">
        <v>259</v>
      </c>
      <c r="I13" s="279" t="s">
        <v>260</v>
      </c>
      <c r="J13" s="249"/>
      <c r="K13" s="250"/>
      <c r="L13" s="250"/>
    </row>
    <row r="14" spans="1:12" ht="61.8" thickBot="1" x14ac:dyDescent="0.3">
      <c r="A14" s="121"/>
      <c r="B14" s="115"/>
      <c r="C14" s="141" t="s">
        <v>4</v>
      </c>
      <c r="D14" s="9"/>
      <c r="E14" s="142" t="s">
        <v>35</v>
      </c>
      <c r="F14" s="175" t="s">
        <v>206</v>
      </c>
      <c r="G14" s="6" t="s">
        <v>290</v>
      </c>
      <c r="H14" s="6"/>
      <c r="I14" s="76"/>
      <c r="J14" s="54"/>
    </row>
    <row r="15" spans="1:12" ht="10.8" thickBot="1" x14ac:dyDescent="0.3">
      <c r="A15" s="121"/>
      <c r="B15" s="115"/>
      <c r="C15" s="143"/>
      <c r="D15" s="116" t="s">
        <v>5</v>
      </c>
      <c r="E15" s="117"/>
      <c r="F15" s="117"/>
      <c r="G15" s="117"/>
      <c r="H15" s="117"/>
      <c r="I15" s="198"/>
      <c r="J15" s="54"/>
    </row>
    <row r="16" spans="1:12" ht="12.75" customHeight="1" thickBot="1" x14ac:dyDescent="0.3">
      <c r="A16" s="144"/>
      <c r="B16" s="118"/>
      <c r="C16" s="145"/>
      <c r="D16" s="281" t="s">
        <v>155</v>
      </c>
      <c r="E16" s="282"/>
      <c r="F16" s="282"/>
      <c r="G16" s="282"/>
      <c r="H16" s="184"/>
      <c r="I16" s="192"/>
      <c r="J16" s="56"/>
    </row>
    <row r="17" spans="2:9" x14ac:dyDescent="0.25">
      <c r="I17" s="20"/>
    </row>
    <row r="19" spans="2:9" x14ac:dyDescent="0.2">
      <c r="B19" s="50"/>
    </row>
    <row r="21" spans="2:9" x14ac:dyDescent="0.2">
      <c r="B21" s="51"/>
    </row>
  </sheetData>
  <mergeCells count="6">
    <mergeCell ref="D16:G16"/>
    <mergeCell ref="A3:A13"/>
    <mergeCell ref="B3:B6"/>
    <mergeCell ref="B8:B11"/>
    <mergeCell ref="D11:G11"/>
    <mergeCell ref="D6:G6"/>
  </mergeCells>
  <phoneticPr fontId="8" type="noConversion"/>
  <pageMargins left="0.74803149606299213" right="0.74803149606299213" top="0.98425196850393704" bottom="0.98425196850393704" header="0.51181102362204722" footer="0.51181102362204722"/>
  <pageSetup paperSize="8" scale="85" fitToHeight="0" orientation="landscape" r:id="rId1"/>
  <headerFooter alignWithMargins="0">
    <oddHeader>&amp;L&amp;"-,Regular"&amp;16PRIME Logframe</oddHeader>
    <oddFooter>&amp;L&amp;"-,Regular"Updated May 2017&amp;C&amp;P&amp;RPRIME Logframe</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view="pageLayout" zoomScale="90" zoomScaleSheetLayoutView="136" zoomScalePageLayoutView="90" workbookViewId="0">
      <selection activeCell="B19" sqref="B18:B19"/>
    </sheetView>
  </sheetViews>
  <sheetFormatPr defaultColWidth="8.88671875" defaultRowHeight="10.199999999999999" x14ac:dyDescent="0.25"/>
  <cols>
    <col min="1" max="1" width="17" style="49" customWidth="1"/>
    <col min="2" max="2" width="16.44140625" style="49" customWidth="1"/>
    <col min="3" max="3" width="16" style="49" customWidth="1"/>
    <col min="4" max="4" width="20.44140625" style="49" customWidth="1"/>
    <col min="5" max="5" width="26.44140625" style="49" customWidth="1"/>
    <col min="6" max="6" width="20.44140625" style="49" customWidth="1"/>
    <col min="7" max="7" width="23.109375" style="49" customWidth="1"/>
    <col min="8" max="8" width="22.6640625" style="49" customWidth="1"/>
    <col min="9" max="9" width="31.5546875" style="49" customWidth="1"/>
    <col min="10" max="10" width="22.44140625" style="49" customWidth="1"/>
    <col min="11" max="16384" width="8.88671875" style="49"/>
  </cols>
  <sheetData>
    <row r="1" spans="1:10" ht="10.8" thickBot="1" x14ac:dyDescent="0.3">
      <c r="A1" s="93"/>
      <c r="B1" s="94"/>
      <c r="C1" s="94"/>
      <c r="D1" s="94"/>
      <c r="E1" s="94"/>
      <c r="F1" s="94"/>
      <c r="G1" s="94"/>
      <c r="H1" s="252"/>
      <c r="I1" s="20"/>
      <c r="J1" s="95"/>
    </row>
    <row r="2" spans="1:10" ht="33.75" customHeight="1" thickBot="1" x14ac:dyDescent="0.25">
      <c r="A2" s="204" t="s">
        <v>6</v>
      </c>
      <c r="B2" s="205" t="s">
        <v>24</v>
      </c>
      <c r="C2" s="205"/>
      <c r="D2" s="206" t="s">
        <v>2</v>
      </c>
      <c r="E2" s="206" t="s">
        <v>70</v>
      </c>
      <c r="F2" s="206" t="s">
        <v>68</v>
      </c>
      <c r="G2" s="207" t="s">
        <v>69</v>
      </c>
      <c r="H2" s="152" t="s">
        <v>252</v>
      </c>
      <c r="I2" s="242" t="s">
        <v>210</v>
      </c>
      <c r="J2" s="208" t="s">
        <v>7</v>
      </c>
    </row>
    <row r="3" spans="1:10" ht="107.25" customHeight="1" thickBot="1" x14ac:dyDescent="0.25">
      <c r="A3" s="299" t="s">
        <v>36</v>
      </c>
      <c r="B3" s="278" t="s">
        <v>185</v>
      </c>
      <c r="C3" s="209" t="s">
        <v>3</v>
      </c>
      <c r="D3" s="264" t="s">
        <v>37</v>
      </c>
      <c r="E3" s="210" t="s">
        <v>39</v>
      </c>
      <c r="F3" s="210" t="s">
        <v>184</v>
      </c>
      <c r="G3" s="264" t="s">
        <v>38</v>
      </c>
      <c r="H3" s="264" t="s">
        <v>268</v>
      </c>
      <c r="I3" s="211" t="s">
        <v>281</v>
      </c>
      <c r="J3" s="294" t="s">
        <v>266</v>
      </c>
    </row>
    <row r="4" spans="1:10" ht="41.4" thickBot="1" x14ac:dyDescent="0.25">
      <c r="A4" s="300"/>
      <c r="B4" s="212"/>
      <c r="C4" s="213" t="s">
        <v>4</v>
      </c>
      <c r="D4" s="214"/>
      <c r="E4" s="211" t="s">
        <v>194</v>
      </c>
      <c r="F4" s="211" t="s">
        <v>205</v>
      </c>
      <c r="G4" s="223" t="s">
        <v>235</v>
      </c>
      <c r="H4" s="143"/>
      <c r="I4" s="260"/>
      <c r="J4" s="295"/>
    </row>
    <row r="5" spans="1:10" ht="13.5" customHeight="1" thickBot="1" x14ac:dyDescent="0.25">
      <c r="A5" s="300"/>
      <c r="B5" s="212"/>
      <c r="C5" s="215"/>
      <c r="D5" s="216" t="s">
        <v>5</v>
      </c>
      <c r="E5" s="217"/>
      <c r="F5" s="217"/>
      <c r="G5" s="217"/>
      <c r="H5" s="117"/>
      <c r="I5" s="243"/>
      <c r="J5" s="295"/>
    </row>
    <row r="6" spans="1:10" ht="27" customHeight="1" thickBot="1" x14ac:dyDescent="0.25">
      <c r="A6" s="300"/>
      <c r="B6" s="218"/>
      <c r="C6" s="219"/>
      <c r="D6" s="296" t="s">
        <v>40</v>
      </c>
      <c r="E6" s="297"/>
      <c r="F6" s="297"/>
      <c r="G6" s="297"/>
      <c r="H6" s="183"/>
      <c r="I6" s="261"/>
      <c r="J6" s="295"/>
    </row>
    <row r="7" spans="1:10" ht="39" customHeight="1" thickBot="1" x14ac:dyDescent="0.25">
      <c r="A7" s="300"/>
      <c r="B7" s="220" t="s">
        <v>25</v>
      </c>
      <c r="C7" s="220"/>
      <c r="D7" s="206" t="s">
        <v>2</v>
      </c>
      <c r="E7" s="206" t="s">
        <v>142</v>
      </c>
      <c r="F7" s="206" t="s">
        <v>143</v>
      </c>
      <c r="G7" s="207" t="s">
        <v>69</v>
      </c>
      <c r="H7" s="152" t="s">
        <v>252</v>
      </c>
      <c r="I7" s="242" t="s">
        <v>210</v>
      </c>
      <c r="J7" s="295"/>
    </row>
    <row r="8" spans="1:10" ht="69" customHeight="1" thickBot="1" x14ac:dyDescent="0.25">
      <c r="A8" s="300"/>
      <c r="B8" s="291" t="s">
        <v>144</v>
      </c>
      <c r="C8" s="209" t="s">
        <v>3</v>
      </c>
      <c r="D8" s="221" t="s">
        <v>141</v>
      </c>
      <c r="E8" s="221" t="s">
        <v>156</v>
      </c>
      <c r="F8" s="221" t="s">
        <v>158</v>
      </c>
      <c r="G8" s="265" t="s">
        <v>159</v>
      </c>
      <c r="H8" s="10" t="s">
        <v>278</v>
      </c>
      <c r="I8" s="225" t="s">
        <v>257</v>
      </c>
      <c r="J8" s="295"/>
    </row>
    <row r="9" spans="1:10" ht="52.5" customHeight="1" thickBot="1" x14ac:dyDescent="0.25">
      <c r="A9" s="300"/>
      <c r="B9" s="292"/>
      <c r="C9" s="213" t="s">
        <v>4</v>
      </c>
      <c r="D9" s="214"/>
      <c r="E9" s="222" t="s">
        <v>198</v>
      </c>
      <c r="F9" s="244" t="s">
        <v>236</v>
      </c>
      <c r="G9" s="223" t="s">
        <v>258</v>
      </c>
      <c r="H9" s="280"/>
      <c r="I9" s="210"/>
      <c r="J9" s="49" t="s">
        <v>267</v>
      </c>
    </row>
    <row r="10" spans="1:10" ht="13.5" customHeight="1" thickBot="1" x14ac:dyDescent="0.25">
      <c r="A10" s="300"/>
      <c r="B10" s="292"/>
      <c r="C10" s="215"/>
      <c r="D10" s="216" t="s">
        <v>5</v>
      </c>
      <c r="E10" s="217"/>
      <c r="F10" s="217"/>
      <c r="G10" s="217"/>
      <c r="H10" s="117"/>
      <c r="I10" s="243"/>
    </row>
    <row r="11" spans="1:10" ht="13.5" customHeight="1" thickBot="1" x14ac:dyDescent="0.25">
      <c r="A11" s="300"/>
      <c r="B11" s="293"/>
      <c r="C11" s="219"/>
      <c r="D11" s="296" t="s">
        <v>157</v>
      </c>
      <c r="E11" s="297"/>
      <c r="F11" s="297"/>
      <c r="G11" s="297"/>
      <c r="H11" s="183"/>
      <c r="I11" s="261"/>
    </row>
    <row r="12" spans="1:10" ht="39" customHeight="1" thickBot="1" x14ac:dyDescent="0.25">
      <c r="A12" s="300"/>
      <c r="B12" s="220" t="s">
        <v>164</v>
      </c>
      <c r="C12" s="220"/>
      <c r="D12" s="206" t="s">
        <v>2</v>
      </c>
      <c r="E12" s="206" t="s">
        <v>142</v>
      </c>
      <c r="F12" s="206" t="s">
        <v>143</v>
      </c>
      <c r="G12" s="207" t="s">
        <v>69</v>
      </c>
      <c r="H12" s="152" t="s">
        <v>252</v>
      </c>
      <c r="I12" s="245" t="s">
        <v>69</v>
      </c>
      <c r="J12" s="266"/>
    </row>
    <row r="13" spans="1:10" ht="55.5" customHeight="1" thickBot="1" x14ac:dyDescent="0.25">
      <c r="A13" s="300"/>
      <c r="B13" s="291" t="s">
        <v>166</v>
      </c>
      <c r="C13" s="209" t="s">
        <v>3</v>
      </c>
      <c r="D13" s="221" t="s">
        <v>165</v>
      </c>
      <c r="E13" s="224"/>
      <c r="F13" s="224"/>
      <c r="G13" s="265" t="s">
        <v>166</v>
      </c>
      <c r="H13" s="246" t="s">
        <v>221</v>
      </c>
      <c r="I13" s="225" t="s">
        <v>257</v>
      </c>
      <c r="J13" s="295" t="s">
        <v>107</v>
      </c>
    </row>
    <row r="14" spans="1:10" ht="69" customHeight="1" thickBot="1" x14ac:dyDescent="0.25">
      <c r="A14" s="300"/>
      <c r="B14" s="292"/>
      <c r="C14" s="213" t="s">
        <v>4</v>
      </c>
      <c r="D14" s="214"/>
      <c r="E14" s="225"/>
      <c r="F14" s="225"/>
      <c r="G14" s="223" t="s">
        <v>239</v>
      </c>
      <c r="H14" s="6"/>
      <c r="I14" s="262"/>
      <c r="J14" s="295"/>
    </row>
    <row r="15" spans="1:10" ht="13.5" customHeight="1" thickBot="1" x14ac:dyDescent="0.25">
      <c r="A15" s="300"/>
      <c r="B15" s="292"/>
      <c r="C15" s="215"/>
      <c r="D15" s="226" t="s">
        <v>5</v>
      </c>
      <c r="E15" s="227"/>
      <c r="F15" s="227"/>
      <c r="G15" s="227"/>
      <c r="H15" s="117"/>
      <c r="I15" s="243"/>
      <c r="J15" s="298"/>
    </row>
    <row r="16" spans="1:10" ht="13.5" customHeight="1" thickBot="1" x14ac:dyDescent="0.25">
      <c r="A16" s="301"/>
      <c r="B16" s="293"/>
      <c r="C16" s="219"/>
      <c r="D16" s="296" t="s">
        <v>284</v>
      </c>
      <c r="E16" s="297"/>
      <c r="F16" s="297"/>
      <c r="G16" s="297"/>
      <c r="H16" s="184"/>
      <c r="I16" s="262"/>
      <c r="J16" s="266"/>
    </row>
    <row r="17" spans="1:10" ht="10.8" thickBot="1" x14ac:dyDescent="0.25">
      <c r="A17" s="289" t="s">
        <v>8</v>
      </c>
      <c r="B17" s="228" t="s">
        <v>9</v>
      </c>
      <c r="C17" s="228"/>
      <c r="D17" s="228" t="s">
        <v>10</v>
      </c>
      <c r="E17" s="228" t="s">
        <v>11</v>
      </c>
      <c r="F17" s="228" t="s">
        <v>12</v>
      </c>
      <c r="G17" s="253" t="s">
        <v>13</v>
      </c>
      <c r="H17" s="254"/>
      <c r="I17" s="255"/>
      <c r="J17" s="230"/>
    </row>
    <row r="18" spans="1:10" ht="10.8" thickBot="1" x14ac:dyDescent="0.25">
      <c r="A18" s="290"/>
      <c r="B18" s="266" t="s">
        <v>291</v>
      </c>
      <c r="C18" s="139"/>
      <c r="D18" s="266" t="s">
        <v>43</v>
      </c>
      <c r="E18" s="266" t="s">
        <v>44</v>
      </c>
      <c r="F18" s="266" t="s">
        <v>45</v>
      </c>
      <c r="G18" s="265" t="s">
        <v>46</v>
      </c>
      <c r="I18" s="210"/>
      <c r="J18" s="231"/>
    </row>
    <row r="19" spans="1:10" ht="10.8" thickBot="1" x14ac:dyDescent="0.25">
      <c r="A19" s="289" t="s">
        <v>14</v>
      </c>
      <c r="B19" s="230" t="s">
        <v>15</v>
      </c>
      <c r="C19" s="229"/>
      <c r="D19" s="232"/>
      <c r="E19" s="233"/>
      <c r="F19" s="233"/>
      <c r="G19" s="233"/>
      <c r="H19" s="233"/>
      <c r="I19" s="234"/>
      <c r="J19" s="235"/>
    </row>
    <row r="20" spans="1:10" ht="10.8" thickBot="1" x14ac:dyDescent="0.25">
      <c r="A20" s="290"/>
      <c r="B20" s="236"/>
      <c r="C20" s="237"/>
      <c r="D20" s="238"/>
      <c r="E20" s="239"/>
      <c r="F20" s="239"/>
      <c r="G20" s="239"/>
      <c r="H20" s="239"/>
      <c r="I20" s="240"/>
      <c r="J20" s="241"/>
    </row>
    <row r="21" spans="1:10" x14ac:dyDescent="0.25">
      <c r="A21" s="19"/>
      <c r="B21" s="19"/>
      <c r="C21" s="19"/>
      <c r="D21" s="19"/>
      <c r="E21" s="19"/>
      <c r="F21" s="19"/>
      <c r="G21" s="19"/>
      <c r="I21" s="19"/>
      <c r="J21" s="19"/>
    </row>
    <row r="22" spans="1:10" x14ac:dyDescent="0.25">
      <c r="A22" s="19"/>
      <c r="B22" s="19"/>
      <c r="C22" s="19"/>
      <c r="D22" s="19"/>
      <c r="E22" s="19"/>
      <c r="F22" s="19"/>
      <c r="G22" s="19"/>
      <c r="I22" s="19"/>
      <c r="J22" s="19"/>
    </row>
    <row r="23" spans="1:10" x14ac:dyDescent="0.25">
      <c r="A23" s="19"/>
      <c r="B23" s="19"/>
      <c r="C23" s="19"/>
      <c r="D23" s="19"/>
      <c r="E23" s="19"/>
      <c r="F23" s="19"/>
      <c r="G23" s="19"/>
      <c r="I23" s="19"/>
      <c r="J23" s="19"/>
    </row>
    <row r="24" spans="1:10" ht="10.8" thickBot="1" x14ac:dyDescent="0.3">
      <c r="A24" s="28"/>
      <c r="B24" s="28"/>
      <c r="C24" s="28"/>
      <c r="D24" s="28"/>
      <c r="E24" s="28"/>
      <c r="F24" s="28"/>
      <c r="G24" s="28"/>
      <c r="I24" s="28"/>
      <c r="J24" s="28"/>
    </row>
    <row r="29" spans="1:10" x14ac:dyDescent="0.25">
      <c r="B29" s="50"/>
    </row>
    <row r="31" spans="1:10" x14ac:dyDescent="0.25">
      <c r="B31" s="51"/>
    </row>
  </sheetData>
  <mergeCells count="10">
    <mergeCell ref="A19:A20"/>
    <mergeCell ref="B8:B11"/>
    <mergeCell ref="J3:J8"/>
    <mergeCell ref="D6:G6"/>
    <mergeCell ref="J13:J15"/>
    <mergeCell ref="A17:A18"/>
    <mergeCell ref="D11:G11"/>
    <mergeCell ref="B13:B16"/>
    <mergeCell ref="D16:G16"/>
    <mergeCell ref="A3:A16"/>
  </mergeCells>
  <phoneticPr fontId="8" type="noConversion"/>
  <pageMargins left="0.74803149606299213" right="0.74803149606299213" top="0.98425196850393704" bottom="0.98425196850393704" header="0.51181102362204722" footer="0.51181102362204722"/>
  <pageSetup paperSize="9" scale="61" fitToHeight="0" orientation="landscape" r:id="rId1"/>
  <headerFooter alignWithMargins="0">
    <oddFooter>&amp;L&amp;"-,Regular"Updated May 2017&amp;C&amp;P&amp;RPRIME Logframe</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view="pageLayout" zoomScale="80" zoomScaleNormal="50" zoomScaleSheetLayoutView="100" zoomScalePageLayoutView="80" workbookViewId="0">
      <selection activeCell="A2" sqref="A2:A3"/>
    </sheetView>
  </sheetViews>
  <sheetFormatPr defaultColWidth="8.88671875" defaultRowHeight="10.199999999999999" x14ac:dyDescent="0.2"/>
  <cols>
    <col min="1" max="1" width="19.44140625" style="14" customWidth="1"/>
    <col min="2" max="2" width="27" style="14" customWidth="1"/>
    <col min="3" max="3" width="10.44140625" style="14" customWidth="1"/>
    <col min="4" max="4" width="16.6640625" style="14" customWidth="1"/>
    <col min="5" max="5" width="23.44140625" style="14" customWidth="1"/>
    <col min="6" max="6" width="26.44140625" style="14" customWidth="1"/>
    <col min="7" max="8" width="30.88671875" style="14" customWidth="1"/>
    <col min="9" max="9" width="34.33203125" style="14" customWidth="1"/>
    <col min="10" max="10" width="19.44140625" style="14" customWidth="1"/>
    <col min="11" max="16384" width="8.88671875" style="14"/>
  </cols>
  <sheetData>
    <row r="1" spans="1:12" ht="21" thickBot="1" x14ac:dyDescent="0.25">
      <c r="A1" s="160" t="s">
        <v>78</v>
      </c>
      <c r="B1" s="21" t="s">
        <v>19</v>
      </c>
      <c r="C1" s="58"/>
      <c r="D1" s="52" t="s">
        <v>2</v>
      </c>
      <c r="E1" s="59" t="s">
        <v>64</v>
      </c>
      <c r="F1" s="59" t="s">
        <v>81</v>
      </c>
      <c r="G1" s="78" t="s">
        <v>227</v>
      </c>
      <c r="H1" s="152" t="s">
        <v>252</v>
      </c>
      <c r="I1" s="187" t="s">
        <v>210</v>
      </c>
      <c r="J1" s="29" t="s">
        <v>16</v>
      </c>
    </row>
    <row r="2" spans="1:12" ht="96.75" customHeight="1" thickBot="1" x14ac:dyDescent="0.25">
      <c r="A2" s="304" t="s">
        <v>47</v>
      </c>
      <c r="B2" s="306" t="s">
        <v>50</v>
      </c>
      <c r="C2" s="30" t="s">
        <v>3</v>
      </c>
      <c r="D2" s="172" t="s">
        <v>48</v>
      </c>
      <c r="E2" s="99" t="s">
        <v>79</v>
      </c>
      <c r="F2" s="10" t="s">
        <v>80</v>
      </c>
      <c r="G2" s="99" t="s">
        <v>49</v>
      </c>
      <c r="H2" s="10" t="s">
        <v>218</v>
      </c>
      <c r="I2" s="10" t="s">
        <v>218</v>
      </c>
      <c r="J2" s="304" t="s">
        <v>263</v>
      </c>
    </row>
    <row r="3" spans="1:12" ht="107.25" customHeight="1" thickBot="1" x14ac:dyDescent="0.25">
      <c r="A3" s="305"/>
      <c r="B3" s="307"/>
      <c r="C3" s="31" t="s">
        <v>4</v>
      </c>
      <c r="D3" s="32"/>
      <c r="E3" s="33" t="s">
        <v>82</v>
      </c>
      <c r="F3" s="33" t="s">
        <v>101</v>
      </c>
      <c r="G3" s="99" t="s">
        <v>223</v>
      </c>
      <c r="H3" s="33" t="s">
        <v>224</v>
      </c>
      <c r="I3" s="33"/>
      <c r="J3" s="305"/>
    </row>
    <row r="4" spans="1:12" ht="10.8" thickBot="1" x14ac:dyDescent="0.25">
      <c r="A4" s="170"/>
      <c r="B4" s="307"/>
      <c r="C4" s="35"/>
      <c r="D4" s="36"/>
      <c r="E4" s="36"/>
      <c r="F4" s="36"/>
      <c r="G4" s="36"/>
      <c r="H4" s="117"/>
      <c r="I4" s="191"/>
      <c r="J4" s="163"/>
    </row>
    <row r="5" spans="1:12" ht="10.8" thickBot="1" x14ac:dyDescent="0.25">
      <c r="A5" s="170"/>
      <c r="B5" s="308"/>
      <c r="C5" s="309" t="s">
        <v>51</v>
      </c>
      <c r="D5" s="310"/>
      <c r="E5" s="310"/>
      <c r="F5" s="310"/>
      <c r="G5" s="310"/>
      <c r="H5" s="183"/>
      <c r="I5" s="10"/>
      <c r="J5" s="305"/>
    </row>
    <row r="6" spans="1:12" ht="24.75" customHeight="1" thickBot="1" x14ac:dyDescent="0.25">
      <c r="A6" s="170"/>
      <c r="B6" s="4" t="s">
        <v>20</v>
      </c>
      <c r="C6" s="4"/>
      <c r="D6" s="60" t="s">
        <v>2</v>
      </c>
      <c r="E6" s="60" t="s">
        <v>83</v>
      </c>
      <c r="F6" s="60" t="s">
        <v>84</v>
      </c>
      <c r="G6" s="61" t="s">
        <v>85</v>
      </c>
      <c r="H6" s="152" t="s">
        <v>252</v>
      </c>
      <c r="I6" s="187" t="s">
        <v>210</v>
      </c>
      <c r="J6" s="305"/>
    </row>
    <row r="7" spans="1:12" ht="62.25" customHeight="1" thickBot="1" x14ac:dyDescent="0.25">
      <c r="A7" s="170"/>
      <c r="B7" s="306" t="s">
        <v>52</v>
      </c>
      <c r="C7" s="30" t="s">
        <v>3</v>
      </c>
      <c r="D7" s="166" t="s">
        <v>86</v>
      </c>
      <c r="E7" s="166" t="s">
        <v>87</v>
      </c>
      <c r="F7" s="166" t="s">
        <v>88</v>
      </c>
      <c r="G7" s="55" t="s">
        <v>89</v>
      </c>
      <c r="H7" s="251" t="s">
        <v>219</v>
      </c>
      <c r="I7" s="201" t="s">
        <v>219</v>
      </c>
      <c r="J7" s="305"/>
    </row>
    <row r="8" spans="1:12" ht="90.75" customHeight="1" thickBot="1" x14ac:dyDescent="0.25">
      <c r="A8" s="170"/>
      <c r="B8" s="307"/>
      <c r="C8" s="30" t="s">
        <v>4</v>
      </c>
      <c r="D8" s="62"/>
      <c r="E8" s="63" t="s">
        <v>96</v>
      </c>
      <c r="F8" s="164" t="s">
        <v>160</v>
      </c>
      <c r="G8" s="38" t="s">
        <v>161</v>
      </c>
      <c r="H8" s="10" t="s">
        <v>225</v>
      </c>
      <c r="I8" s="10"/>
      <c r="J8" s="163" t="s">
        <v>54</v>
      </c>
    </row>
    <row r="9" spans="1:12" ht="25.5" customHeight="1" thickBot="1" x14ac:dyDescent="0.25">
      <c r="A9" s="170"/>
      <c r="B9" s="307"/>
      <c r="C9" s="64"/>
      <c r="D9" s="65"/>
      <c r="E9" s="65"/>
      <c r="F9" s="65"/>
      <c r="G9" s="65"/>
      <c r="H9" s="117"/>
      <c r="I9" s="191"/>
      <c r="J9" s="305" t="s">
        <v>99</v>
      </c>
    </row>
    <row r="10" spans="1:12" ht="30.75" customHeight="1" thickBot="1" x14ac:dyDescent="0.25">
      <c r="A10" s="171"/>
      <c r="B10" s="308"/>
      <c r="C10" s="281" t="s">
        <v>53</v>
      </c>
      <c r="D10" s="282"/>
      <c r="E10" s="282"/>
      <c r="F10" s="282"/>
      <c r="G10" s="282"/>
      <c r="H10" s="183"/>
      <c r="I10" s="194"/>
      <c r="J10" s="311"/>
    </row>
    <row r="11" spans="1:12" ht="27.75" customHeight="1" thickBot="1" x14ac:dyDescent="0.25">
      <c r="A11" s="169"/>
      <c r="B11" s="96" t="s">
        <v>21</v>
      </c>
      <c r="C11" s="96"/>
      <c r="D11" s="97" t="s">
        <v>2</v>
      </c>
      <c r="E11" s="97" t="s">
        <v>64</v>
      </c>
      <c r="F11" s="97" t="s">
        <v>65</v>
      </c>
      <c r="G11" s="98" t="s">
        <v>66</v>
      </c>
      <c r="H11" s="152" t="s">
        <v>252</v>
      </c>
      <c r="I11" s="187" t="s">
        <v>210</v>
      </c>
      <c r="J11" s="162"/>
    </row>
    <row r="12" spans="1:12" ht="41.4" thickBot="1" x14ac:dyDescent="0.25">
      <c r="A12" s="170"/>
      <c r="B12" s="99" t="s">
        <v>55</v>
      </c>
      <c r="C12" s="30" t="s">
        <v>3</v>
      </c>
      <c r="D12" s="66" t="s">
        <v>56</v>
      </c>
      <c r="E12" s="67" t="s">
        <v>57</v>
      </c>
      <c r="F12" s="68" t="s">
        <v>90</v>
      </c>
      <c r="G12" s="69" t="s">
        <v>58</v>
      </c>
      <c r="H12" s="251" t="s">
        <v>275</v>
      </c>
      <c r="I12" s="201" t="s">
        <v>220</v>
      </c>
      <c r="J12" s="163" t="s">
        <v>262</v>
      </c>
      <c r="L12" s="139"/>
    </row>
    <row r="13" spans="1:12" ht="97.5" customHeight="1" thickBot="1" x14ac:dyDescent="0.25">
      <c r="A13" s="171"/>
      <c r="B13" s="11"/>
      <c r="C13" s="70" t="s">
        <v>4</v>
      </c>
      <c r="D13" s="167" t="s">
        <v>92</v>
      </c>
      <c r="E13" s="10" t="s">
        <v>162</v>
      </c>
      <c r="F13" s="10" t="s">
        <v>102</v>
      </c>
      <c r="G13" s="167" t="s">
        <v>103</v>
      </c>
      <c r="H13" s="10" t="s">
        <v>226</v>
      </c>
      <c r="I13" s="210"/>
      <c r="J13" s="164"/>
    </row>
    <row r="14" spans="1:12" ht="21" customHeight="1" thickBot="1" x14ac:dyDescent="0.25">
      <c r="A14" s="161" t="s">
        <v>17</v>
      </c>
      <c r="B14" s="12"/>
      <c r="C14" s="35" t="s">
        <v>5</v>
      </c>
      <c r="D14" s="100"/>
      <c r="E14" s="100"/>
      <c r="F14" s="100"/>
      <c r="G14" s="100"/>
      <c r="H14" s="117"/>
      <c r="I14" s="193"/>
      <c r="J14" s="71" t="s">
        <v>18</v>
      </c>
    </row>
    <row r="15" spans="1:12" ht="51.6" thickBot="1" x14ac:dyDescent="0.25">
      <c r="A15" s="10" t="s">
        <v>62</v>
      </c>
      <c r="B15" s="72"/>
      <c r="C15" s="167"/>
      <c r="D15" s="10" t="s">
        <v>59</v>
      </c>
      <c r="E15" s="10" t="s">
        <v>60</v>
      </c>
      <c r="F15" s="10" t="s">
        <v>61</v>
      </c>
      <c r="G15" s="181" t="s">
        <v>145</v>
      </c>
      <c r="H15" s="194"/>
      <c r="I15" s="180"/>
      <c r="J15" s="165" t="s">
        <v>91</v>
      </c>
    </row>
    <row r="16" spans="1:12" ht="10.8" thickBot="1" x14ac:dyDescent="0.25">
      <c r="A16" s="302" t="s">
        <v>8</v>
      </c>
      <c r="B16" s="24" t="s">
        <v>9</v>
      </c>
      <c r="C16" s="24"/>
      <c r="D16" s="24" t="s">
        <v>10</v>
      </c>
      <c r="E16" s="24" t="s">
        <v>11</v>
      </c>
      <c r="F16" s="24" t="s">
        <v>12</v>
      </c>
      <c r="G16" s="39" t="s">
        <v>13</v>
      </c>
      <c r="H16" s="39"/>
      <c r="I16" s="189"/>
      <c r="J16" s="27"/>
    </row>
    <row r="17" spans="1:10" ht="10.8" thickBot="1" x14ac:dyDescent="0.25">
      <c r="A17" s="303"/>
      <c r="B17" s="73">
        <f>6000000*1.5/6</f>
        <v>1500000</v>
      </c>
      <c r="C17" s="74"/>
      <c r="D17" s="30" t="s">
        <v>112</v>
      </c>
      <c r="E17" s="166"/>
      <c r="F17" s="166"/>
      <c r="G17" s="75">
        <v>1</v>
      </c>
      <c r="H17" s="49"/>
      <c r="I17" s="190"/>
      <c r="J17" s="30"/>
    </row>
    <row r="18" spans="1:10" ht="10.8" thickBot="1" x14ac:dyDescent="0.25">
      <c r="A18" s="302" t="s">
        <v>14</v>
      </c>
      <c r="B18" s="24" t="s">
        <v>15</v>
      </c>
      <c r="C18" s="41"/>
      <c r="D18" s="42"/>
      <c r="E18" s="43"/>
      <c r="F18" s="43"/>
      <c r="G18" s="43"/>
      <c r="H18" s="43"/>
      <c r="I18" s="43"/>
      <c r="J18" s="44"/>
    </row>
    <row r="19" spans="1:10" ht="10.8" thickBot="1" x14ac:dyDescent="0.25">
      <c r="A19" s="303"/>
      <c r="B19" s="55"/>
      <c r="C19" s="45"/>
      <c r="D19" s="46"/>
      <c r="E19" s="47"/>
      <c r="F19" s="47"/>
      <c r="G19" s="47"/>
      <c r="H19" s="47"/>
      <c r="I19" s="47"/>
      <c r="J19" s="48"/>
    </row>
  </sheetData>
  <mergeCells count="10">
    <mergeCell ref="A18:A19"/>
    <mergeCell ref="C10:G10"/>
    <mergeCell ref="A2:A3"/>
    <mergeCell ref="B7:B10"/>
    <mergeCell ref="J2:J3"/>
    <mergeCell ref="C5:G5"/>
    <mergeCell ref="J5:J7"/>
    <mergeCell ref="B2:B5"/>
    <mergeCell ref="A16:A17"/>
    <mergeCell ref="J9:J10"/>
  </mergeCells>
  <phoneticPr fontId="8" type="noConversion"/>
  <pageMargins left="0.74803149606299213" right="0.74803149606299213" top="0.98425196850393704" bottom="0.98425196850393704" header="0.51181102362204722" footer="0.51181102362204722"/>
  <pageSetup paperSize="9" scale="55" fitToHeight="0" orientation="landscape" r:id="rId1"/>
  <headerFooter alignWithMargins="0">
    <oddFooter>&amp;L&amp;"-,Regular"Updated May 2017&amp;C&amp;P&amp;R&amp;"-,Regular"PRIME Logframe</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view="pageLayout" topLeftCell="B1" zoomScaleNormal="125" zoomScaleSheetLayoutView="100" workbookViewId="0">
      <selection activeCell="I8" sqref="I8"/>
    </sheetView>
  </sheetViews>
  <sheetFormatPr defaultColWidth="8.88671875" defaultRowHeight="10.199999999999999" x14ac:dyDescent="0.2"/>
  <cols>
    <col min="1" max="1" width="17" style="2" customWidth="1"/>
    <col min="2" max="2" width="16.44140625" style="2" customWidth="1"/>
    <col min="3" max="3" width="16" style="2" customWidth="1"/>
    <col min="4" max="4" width="16.44140625" style="2" customWidth="1"/>
    <col min="5" max="5" width="21.44140625" style="2" customWidth="1"/>
    <col min="6" max="6" width="22.33203125" style="2" customWidth="1"/>
    <col min="7" max="8" width="22" style="2" customWidth="1"/>
    <col min="9" max="9" width="24.33203125" style="2" customWidth="1"/>
    <col min="10" max="10" width="20" style="2" customWidth="1"/>
    <col min="11" max="16384" width="8.88671875" style="2"/>
  </cols>
  <sheetData>
    <row r="1" spans="1:10" ht="10.8" thickBot="1" x14ac:dyDescent="0.25">
      <c r="B1" s="20"/>
      <c r="C1" s="20"/>
      <c r="D1" s="20"/>
      <c r="E1" s="20"/>
      <c r="F1" s="20"/>
      <c r="G1" s="20"/>
      <c r="H1" s="20"/>
      <c r="I1" s="20"/>
      <c r="J1" s="20"/>
    </row>
    <row r="2" spans="1:10" ht="10.8" thickBot="1" x14ac:dyDescent="0.25">
      <c r="A2" s="168" t="s">
        <v>93</v>
      </c>
      <c r="B2" s="113" t="s">
        <v>22</v>
      </c>
      <c r="C2" s="113"/>
      <c r="D2" s="5" t="s">
        <v>2</v>
      </c>
      <c r="E2" s="5" t="s">
        <v>67</v>
      </c>
      <c r="F2" s="5" t="s">
        <v>68</v>
      </c>
      <c r="G2" s="78" t="s">
        <v>227</v>
      </c>
      <c r="H2" s="152" t="s">
        <v>251</v>
      </c>
      <c r="I2" s="187" t="s">
        <v>210</v>
      </c>
      <c r="J2" s="22" t="s">
        <v>7</v>
      </c>
    </row>
    <row r="3" spans="1:10" ht="149.25" customHeight="1" thickBot="1" x14ac:dyDescent="0.25">
      <c r="A3" s="312" t="s">
        <v>63</v>
      </c>
      <c r="B3" s="247" t="s">
        <v>292</v>
      </c>
      <c r="C3" s="30" t="s">
        <v>3</v>
      </c>
      <c r="D3" s="202" t="s">
        <v>75</v>
      </c>
      <c r="E3" s="202" t="s">
        <v>76</v>
      </c>
      <c r="F3" s="202" t="s">
        <v>197</v>
      </c>
      <c r="G3" s="103" t="s">
        <v>207</v>
      </c>
      <c r="H3" s="104" t="s">
        <v>294</v>
      </c>
      <c r="I3" s="104" t="s">
        <v>295</v>
      </c>
      <c r="J3" s="157" t="s">
        <v>264</v>
      </c>
    </row>
    <row r="4" spans="1:10" ht="93" customHeight="1" thickBot="1" x14ac:dyDescent="0.25">
      <c r="A4" s="313"/>
      <c r="B4" s="11"/>
      <c r="C4" s="87" t="s">
        <v>4</v>
      </c>
      <c r="D4" s="19"/>
      <c r="E4" s="10" t="s">
        <v>76</v>
      </c>
      <c r="F4" s="10" t="s">
        <v>196</v>
      </c>
      <c r="G4" s="14" t="s">
        <v>228</v>
      </c>
      <c r="H4" s="210"/>
      <c r="I4" s="34"/>
      <c r="J4" s="284" t="s">
        <v>104</v>
      </c>
    </row>
    <row r="5" spans="1:10" ht="15" customHeight="1" thickBot="1" x14ac:dyDescent="0.25">
      <c r="A5" s="313"/>
      <c r="B5" s="115"/>
      <c r="C5" s="116" t="s">
        <v>5</v>
      </c>
      <c r="D5" s="117"/>
      <c r="E5" s="117"/>
      <c r="F5" s="117"/>
      <c r="G5" s="117"/>
      <c r="H5" s="117"/>
      <c r="I5" s="117"/>
      <c r="J5" s="284"/>
    </row>
    <row r="6" spans="1:10" ht="24.75" customHeight="1" thickBot="1" x14ac:dyDescent="0.25">
      <c r="A6" s="313"/>
      <c r="B6" s="118"/>
      <c r="C6" s="281" t="s">
        <v>146</v>
      </c>
      <c r="D6" s="282"/>
      <c r="E6" s="282"/>
      <c r="F6" s="282"/>
      <c r="G6" s="282"/>
      <c r="H6" s="183"/>
      <c r="I6" s="183"/>
      <c r="J6" s="158" t="s">
        <v>100</v>
      </c>
    </row>
    <row r="7" spans="1:10" ht="23.25" customHeight="1" thickBot="1" x14ac:dyDescent="0.25">
      <c r="A7" s="313"/>
      <c r="B7" s="119" t="s">
        <v>23</v>
      </c>
      <c r="C7" s="119"/>
      <c r="D7" s="77" t="s">
        <v>2</v>
      </c>
      <c r="E7" s="5" t="s">
        <v>70</v>
      </c>
      <c r="F7" s="5" t="s">
        <v>68</v>
      </c>
      <c r="G7" s="78" t="s">
        <v>227</v>
      </c>
      <c r="H7" s="152" t="s">
        <v>251</v>
      </c>
      <c r="I7" s="187" t="s">
        <v>210</v>
      </c>
      <c r="J7" s="158"/>
    </row>
    <row r="8" spans="1:10" ht="92.25" customHeight="1" thickBot="1" x14ac:dyDescent="0.25">
      <c r="A8" s="313"/>
      <c r="B8" s="312" t="s">
        <v>280</v>
      </c>
      <c r="C8" s="120" t="s">
        <v>3</v>
      </c>
      <c r="D8" s="7" t="s">
        <v>48</v>
      </c>
      <c r="E8" s="7" t="s">
        <v>137</v>
      </c>
      <c r="F8" s="7" t="s">
        <v>187</v>
      </c>
      <c r="G8" s="8" t="s">
        <v>241</v>
      </c>
      <c r="H8" s="76" t="s">
        <v>296</v>
      </c>
      <c r="I8" s="76" t="s">
        <v>297</v>
      </c>
      <c r="J8" s="305" t="s">
        <v>269</v>
      </c>
    </row>
    <row r="9" spans="1:10" ht="59.25" customHeight="1" thickBot="1" x14ac:dyDescent="0.25">
      <c r="A9" s="313"/>
      <c r="B9" s="313"/>
      <c r="C9" s="114" t="s">
        <v>4</v>
      </c>
      <c r="D9" s="80"/>
      <c r="E9" s="76" t="s">
        <v>174</v>
      </c>
      <c r="F9" s="177" t="s">
        <v>199</v>
      </c>
      <c r="G9" s="6" t="s">
        <v>248</v>
      </c>
      <c r="H9" s="143"/>
      <c r="I9" s="143"/>
      <c r="J9" s="305"/>
    </row>
    <row r="10" spans="1:10" ht="15" customHeight="1" thickBot="1" x14ac:dyDescent="0.25">
      <c r="A10" s="313"/>
      <c r="B10" s="313"/>
      <c r="C10" s="116" t="s">
        <v>5</v>
      </c>
      <c r="D10" s="117"/>
      <c r="E10" s="117"/>
      <c r="F10" s="117"/>
      <c r="G10" s="117"/>
      <c r="H10" s="117"/>
      <c r="I10" s="117"/>
      <c r="J10" s="305" t="s">
        <v>271</v>
      </c>
    </row>
    <row r="11" spans="1:10" ht="14.25" customHeight="1" thickBot="1" x14ac:dyDescent="0.25">
      <c r="A11" s="121"/>
      <c r="B11" s="314"/>
      <c r="C11" s="281" t="s">
        <v>108</v>
      </c>
      <c r="D11" s="282"/>
      <c r="E11" s="282"/>
      <c r="F11" s="282"/>
      <c r="G11" s="282"/>
      <c r="H11" s="183"/>
      <c r="I11" s="183"/>
      <c r="J11" s="305"/>
    </row>
    <row r="12" spans="1:10" ht="10.8" thickBot="1" x14ac:dyDescent="0.25">
      <c r="A12" s="122" t="s">
        <v>17</v>
      </c>
      <c r="B12" s="123" t="s">
        <v>122</v>
      </c>
      <c r="C12" s="123"/>
      <c r="D12" s="77" t="s">
        <v>2</v>
      </c>
      <c r="E12" s="5" t="s">
        <v>70</v>
      </c>
      <c r="F12" s="5" t="s">
        <v>68</v>
      </c>
      <c r="G12" s="78" t="s">
        <v>227</v>
      </c>
      <c r="H12" s="152" t="s">
        <v>251</v>
      </c>
      <c r="I12" s="182" t="s">
        <v>69</v>
      </c>
      <c r="J12" s="305"/>
    </row>
    <row r="13" spans="1:10" ht="65.25" customHeight="1" thickBot="1" x14ac:dyDescent="0.25">
      <c r="A13" s="124">
        <v>0.5</v>
      </c>
      <c r="B13" s="315" t="s">
        <v>282</v>
      </c>
      <c r="C13" s="125" t="s">
        <v>3</v>
      </c>
      <c r="D13" s="81" t="s">
        <v>121</v>
      </c>
      <c r="E13" s="81" t="s">
        <v>215</v>
      </c>
      <c r="F13" s="81" t="s">
        <v>186</v>
      </c>
      <c r="G13" s="82" t="s">
        <v>216</v>
      </c>
      <c r="H13" s="150"/>
      <c r="I13" s="82" t="s">
        <v>270</v>
      </c>
      <c r="J13" s="186"/>
    </row>
    <row r="14" spans="1:10" ht="58.5" customHeight="1" thickBot="1" x14ac:dyDescent="0.25">
      <c r="A14" s="126"/>
      <c r="B14" s="316"/>
      <c r="C14" s="114" t="s">
        <v>4</v>
      </c>
      <c r="D14" s="9"/>
      <c r="E14" s="155" t="s">
        <v>175</v>
      </c>
      <c r="F14" s="76" t="s">
        <v>200</v>
      </c>
      <c r="G14" s="6" t="s">
        <v>229</v>
      </c>
      <c r="H14" s="145"/>
      <c r="I14" s="145"/>
      <c r="J14" s="158"/>
    </row>
    <row r="15" spans="1:10" ht="13.5" customHeight="1" thickBot="1" x14ac:dyDescent="0.25">
      <c r="A15" s="127"/>
      <c r="B15" s="316"/>
      <c r="C15" s="116" t="s">
        <v>5</v>
      </c>
      <c r="D15" s="117"/>
      <c r="E15" s="117"/>
      <c r="F15" s="117"/>
      <c r="G15" s="117"/>
      <c r="H15" s="117"/>
      <c r="I15" s="117"/>
      <c r="J15" s="79"/>
    </row>
    <row r="16" spans="1:10" ht="20.25" customHeight="1" thickBot="1" x14ac:dyDescent="0.25">
      <c r="A16" s="128"/>
      <c r="B16" s="317"/>
      <c r="C16" s="281" t="s">
        <v>119</v>
      </c>
      <c r="D16" s="282"/>
      <c r="E16" s="282"/>
      <c r="F16" s="282"/>
      <c r="G16" s="282"/>
      <c r="H16" s="184"/>
      <c r="I16" s="184"/>
      <c r="J16" s="159"/>
    </row>
    <row r="17" spans="1:10" x14ac:dyDescent="0.2">
      <c r="A17" s="318" t="s">
        <v>8</v>
      </c>
      <c r="B17" s="25" t="s">
        <v>9</v>
      </c>
      <c r="C17" s="25"/>
      <c r="D17" s="25" t="s">
        <v>10</v>
      </c>
      <c r="E17" s="25" t="s">
        <v>11</v>
      </c>
      <c r="F17" s="25" t="s">
        <v>12</v>
      </c>
      <c r="G17" s="26" t="s">
        <v>13</v>
      </c>
      <c r="H17" s="185"/>
      <c r="I17" s="185"/>
      <c r="J17" s="83" t="s">
        <v>18</v>
      </c>
    </row>
    <row r="18" spans="1:10" ht="20.399999999999999" x14ac:dyDescent="0.2">
      <c r="A18" s="319"/>
      <c r="B18" s="129">
        <f>6000000*2.5/6</f>
        <v>2500000</v>
      </c>
      <c r="C18" s="84"/>
      <c r="D18" s="84" t="s">
        <v>113</v>
      </c>
      <c r="E18" s="84" t="s">
        <v>114</v>
      </c>
      <c r="F18" s="84" t="s">
        <v>115</v>
      </c>
      <c r="G18" s="85">
        <v>0.5</v>
      </c>
      <c r="H18" s="85"/>
      <c r="I18" s="85"/>
      <c r="J18" s="76" t="s">
        <v>109</v>
      </c>
    </row>
    <row r="19" spans="1:10" ht="10.8" thickBot="1" x14ac:dyDescent="0.25">
      <c r="A19" s="318" t="s">
        <v>14</v>
      </c>
      <c r="B19" s="25" t="s">
        <v>15</v>
      </c>
      <c r="C19" s="130"/>
      <c r="D19" s="131"/>
      <c r="E19" s="132"/>
      <c r="F19" s="132"/>
      <c r="G19" s="132"/>
      <c r="H19" s="132"/>
      <c r="I19" s="132"/>
      <c r="J19" s="133"/>
    </row>
    <row r="20" spans="1:10" ht="10.8" thickBot="1" x14ac:dyDescent="0.25">
      <c r="A20" s="319"/>
      <c r="B20" s="134">
        <f>31.78*2.5/6</f>
        <v>13.241666666666667</v>
      </c>
      <c r="C20" s="135"/>
      <c r="D20" s="136"/>
      <c r="E20" s="137"/>
      <c r="F20" s="137"/>
      <c r="G20" s="137"/>
      <c r="H20" s="137"/>
      <c r="I20" s="137"/>
      <c r="J20" s="138"/>
    </row>
    <row r="21" spans="1:10" x14ac:dyDescent="0.2">
      <c r="A21" s="20"/>
      <c r="B21" s="20"/>
      <c r="C21" s="20"/>
      <c r="D21" s="20"/>
      <c r="E21" s="20"/>
      <c r="F21" s="20"/>
      <c r="G21" s="20"/>
      <c r="H21" s="20"/>
      <c r="I21" s="20"/>
      <c r="J21" s="20"/>
    </row>
    <row r="22" spans="1:10" ht="35.25" customHeight="1" x14ac:dyDescent="0.2"/>
  </sheetData>
  <mergeCells count="11">
    <mergeCell ref="B13:B16"/>
    <mergeCell ref="C16:G16"/>
    <mergeCell ref="A17:A18"/>
    <mergeCell ref="A19:A20"/>
    <mergeCell ref="A3:A10"/>
    <mergeCell ref="J4:J5"/>
    <mergeCell ref="C6:G6"/>
    <mergeCell ref="B8:B11"/>
    <mergeCell ref="C11:G11"/>
    <mergeCell ref="J8:J9"/>
    <mergeCell ref="J10:J12"/>
  </mergeCells>
  <phoneticPr fontId="8" type="noConversion"/>
  <pageMargins left="0.74803149606299213" right="0.74803149606299213" top="0.98425196850393704" bottom="0.98425196850393704" header="0.51181102362204722" footer="0.51181102362204722"/>
  <pageSetup paperSize="9" scale="66" orientation="landscape" r:id="rId1"/>
  <headerFooter alignWithMargins="0">
    <oddFooter>&amp;L&amp;"-,Regular"Updated May 2017&amp;C&amp;P&amp;R&amp;"-,Regular"PRIME Logframe</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showWhiteSpace="0" view="pageBreakPreview" topLeftCell="A7" zoomScaleNormal="100" zoomScaleSheetLayoutView="100" zoomScalePageLayoutView="82" workbookViewId="0">
      <selection activeCell="I2" sqref="I2"/>
    </sheetView>
  </sheetViews>
  <sheetFormatPr defaultColWidth="8.88671875" defaultRowHeight="10.199999999999999" x14ac:dyDescent="0.2"/>
  <cols>
    <col min="1" max="1" width="15.6640625" style="14" customWidth="1"/>
    <col min="2" max="2" width="19.33203125" style="14" customWidth="1"/>
    <col min="3" max="3" width="13.109375" style="15" customWidth="1"/>
    <col min="4" max="4" width="22" style="2" customWidth="1"/>
    <col min="5" max="5" width="25.33203125" style="2" customWidth="1"/>
    <col min="6" max="6" width="23.33203125" style="2" customWidth="1"/>
    <col min="7" max="8" width="37.33203125" style="2" customWidth="1"/>
    <col min="9" max="9" width="29.88671875" style="2" customWidth="1"/>
    <col min="10" max="10" width="22.44140625" style="2" customWidth="1"/>
    <col min="11" max="16384" width="8.88671875" style="2"/>
  </cols>
  <sheetData>
    <row r="1" spans="1:10" ht="21.75" customHeight="1" thickBot="1" x14ac:dyDescent="0.25">
      <c r="A1" s="3" t="s">
        <v>94</v>
      </c>
      <c r="B1" s="21" t="s">
        <v>72</v>
      </c>
      <c r="C1" s="21"/>
      <c r="D1" s="37" t="s">
        <v>2</v>
      </c>
      <c r="E1" s="102" t="s">
        <v>70</v>
      </c>
      <c r="F1" s="102" t="s">
        <v>68</v>
      </c>
      <c r="G1" s="78" t="s">
        <v>227</v>
      </c>
      <c r="H1" s="152" t="s">
        <v>251</v>
      </c>
      <c r="I1" s="187" t="s">
        <v>210</v>
      </c>
      <c r="J1" s="112" t="s">
        <v>7</v>
      </c>
    </row>
    <row r="2" spans="1:10" ht="172.5" customHeight="1" thickBot="1" x14ac:dyDescent="0.25">
      <c r="A2" s="292" t="s">
        <v>71</v>
      </c>
      <c r="B2" s="304" t="s">
        <v>293</v>
      </c>
      <c r="C2" s="30" t="s">
        <v>3</v>
      </c>
      <c r="D2" s="270" t="s">
        <v>48</v>
      </c>
      <c r="E2" s="101" t="s">
        <v>148</v>
      </c>
      <c r="F2" s="101" t="s">
        <v>190</v>
      </c>
      <c r="G2" s="101" t="s">
        <v>242</v>
      </c>
      <c r="H2" s="101" t="s">
        <v>298</v>
      </c>
      <c r="I2" s="101" t="s">
        <v>299</v>
      </c>
      <c r="J2" s="267"/>
    </row>
    <row r="3" spans="1:10" ht="155.25" customHeight="1" thickBot="1" x14ac:dyDescent="0.25">
      <c r="A3" s="292"/>
      <c r="B3" s="305"/>
      <c r="C3" s="87" t="s">
        <v>4</v>
      </c>
      <c r="D3" s="32"/>
      <c r="E3" s="156" t="s">
        <v>182</v>
      </c>
      <c r="F3" s="101" t="s">
        <v>204</v>
      </c>
      <c r="G3" s="10" t="s">
        <v>233</v>
      </c>
      <c r="H3" s="268"/>
      <c r="I3" s="268"/>
      <c r="J3" s="268" t="s">
        <v>265</v>
      </c>
    </row>
    <row r="4" spans="1:10" ht="14.25" customHeight="1" thickBot="1" x14ac:dyDescent="0.25">
      <c r="A4" s="292"/>
      <c r="B4" s="305"/>
      <c r="C4" s="35" t="s">
        <v>5</v>
      </c>
      <c r="D4" s="36"/>
      <c r="E4" s="36"/>
      <c r="F4" s="36"/>
      <c r="G4" s="37"/>
      <c r="H4" s="37"/>
      <c r="I4" s="197"/>
      <c r="J4" s="268"/>
    </row>
    <row r="5" spans="1:10" ht="15.75" customHeight="1" thickBot="1" x14ac:dyDescent="0.25">
      <c r="A5" s="292"/>
      <c r="B5" s="311"/>
      <c r="C5" s="309" t="s">
        <v>110</v>
      </c>
      <c r="D5" s="310"/>
      <c r="E5" s="310"/>
      <c r="F5" s="310"/>
      <c r="G5" s="324"/>
      <c r="H5" s="269"/>
      <c r="I5" s="269"/>
      <c r="J5" s="305" t="s">
        <v>105</v>
      </c>
    </row>
    <row r="6" spans="1:10" ht="27" customHeight="1" thickBot="1" x14ac:dyDescent="0.25">
      <c r="A6" s="292"/>
      <c r="B6" s="4" t="s">
        <v>77</v>
      </c>
      <c r="C6" s="4"/>
      <c r="D6" s="37" t="s">
        <v>2</v>
      </c>
      <c r="E6" s="102" t="s">
        <v>70</v>
      </c>
      <c r="F6" s="102" t="s">
        <v>68</v>
      </c>
      <c r="G6" s="78" t="s">
        <v>227</v>
      </c>
      <c r="H6" s="152" t="s">
        <v>251</v>
      </c>
      <c r="I6" s="187" t="s">
        <v>210</v>
      </c>
      <c r="J6" s="305"/>
    </row>
    <row r="7" spans="1:10" ht="65.25" customHeight="1" thickBot="1" x14ac:dyDescent="0.25">
      <c r="A7" s="275"/>
      <c r="B7" s="267" t="s">
        <v>173</v>
      </c>
      <c r="C7" s="30" t="s">
        <v>3</v>
      </c>
      <c r="D7" s="270" t="s">
        <v>170</v>
      </c>
      <c r="E7" s="270" t="s">
        <v>176</v>
      </c>
      <c r="F7" s="270" t="s">
        <v>188</v>
      </c>
      <c r="G7" s="270" t="s">
        <v>189</v>
      </c>
      <c r="H7" s="256" t="s">
        <v>222</v>
      </c>
      <c r="I7" s="200" t="s">
        <v>222</v>
      </c>
      <c r="J7" s="2" t="s">
        <v>272</v>
      </c>
    </row>
    <row r="8" spans="1:10" ht="52.5" customHeight="1" thickBot="1" x14ac:dyDescent="0.25">
      <c r="A8" s="275"/>
      <c r="B8" s="268"/>
      <c r="C8" s="30" t="s">
        <v>4</v>
      </c>
      <c r="D8" s="107"/>
      <c r="E8" s="156" t="s">
        <v>183</v>
      </c>
      <c r="F8" s="176" t="s">
        <v>209</v>
      </c>
      <c r="G8" s="270" t="s">
        <v>247</v>
      </c>
      <c r="H8" s="270"/>
      <c r="I8" s="10"/>
      <c r="J8" s="268"/>
    </row>
    <row r="9" spans="1:10" ht="13.5" customHeight="1" thickBot="1" x14ac:dyDescent="0.25">
      <c r="A9" s="275"/>
      <c r="B9" s="268"/>
      <c r="C9" s="35" t="s">
        <v>5</v>
      </c>
      <c r="D9" s="36"/>
      <c r="E9" s="327" t="s">
        <v>250</v>
      </c>
      <c r="F9" s="327"/>
      <c r="G9" s="328"/>
      <c r="H9" s="277"/>
      <c r="I9" s="197"/>
      <c r="J9" s="263"/>
    </row>
    <row r="10" spans="1:10" ht="10.8" thickBot="1" x14ac:dyDescent="0.25">
      <c r="A10" s="275"/>
      <c r="B10" s="272"/>
      <c r="C10" s="281" t="s">
        <v>249</v>
      </c>
      <c r="D10" s="282"/>
      <c r="E10" s="282"/>
      <c r="F10" s="282"/>
      <c r="G10" s="320"/>
      <c r="H10" s="188"/>
      <c r="I10" s="188"/>
      <c r="J10" s="263"/>
    </row>
    <row r="11" spans="1:10" ht="10.8" thickBot="1" x14ac:dyDescent="0.25">
      <c r="A11" s="275"/>
      <c r="B11" s="4" t="s">
        <v>123</v>
      </c>
      <c r="C11" s="4"/>
      <c r="D11" s="37" t="s">
        <v>2</v>
      </c>
      <c r="E11" s="102" t="s">
        <v>70</v>
      </c>
      <c r="F11" s="102" t="s">
        <v>68</v>
      </c>
      <c r="G11" s="78" t="s">
        <v>227</v>
      </c>
      <c r="H11" s="152" t="s">
        <v>251</v>
      </c>
      <c r="I11" s="187" t="s">
        <v>210</v>
      </c>
      <c r="J11" s="263"/>
    </row>
    <row r="12" spans="1:10" ht="21" thickBot="1" x14ac:dyDescent="0.25">
      <c r="A12" s="275"/>
      <c r="B12" s="274" t="s">
        <v>133</v>
      </c>
      <c r="C12" s="106" t="s">
        <v>3</v>
      </c>
      <c r="D12" s="270" t="s">
        <v>48</v>
      </c>
      <c r="E12" s="270" t="s">
        <v>125</v>
      </c>
      <c r="F12" s="270" t="s">
        <v>191</v>
      </c>
      <c r="G12" s="270" t="s">
        <v>243</v>
      </c>
      <c r="H12" s="270" t="s">
        <v>245</v>
      </c>
      <c r="I12" s="270" t="s">
        <v>288</v>
      </c>
      <c r="J12" s="263"/>
    </row>
    <row r="13" spans="1:10" ht="43.5" customHeight="1" thickBot="1" x14ac:dyDescent="0.25">
      <c r="A13" s="275"/>
      <c r="B13" s="275"/>
      <c r="C13" s="40" t="s">
        <v>4</v>
      </c>
      <c r="D13" s="107"/>
      <c r="E13" s="156" t="s">
        <v>181</v>
      </c>
      <c r="F13" s="178" t="s">
        <v>201</v>
      </c>
      <c r="G13" s="10" t="s">
        <v>230</v>
      </c>
      <c r="H13" s="10"/>
      <c r="I13" s="10"/>
      <c r="J13" s="263"/>
    </row>
    <row r="14" spans="1:10" ht="10.8" thickBot="1" x14ac:dyDescent="0.25">
      <c r="A14" s="275"/>
      <c r="B14" s="275"/>
      <c r="C14" s="36" t="s">
        <v>5</v>
      </c>
      <c r="D14" s="36"/>
      <c r="E14" s="36"/>
      <c r="F14" s="36"/>
      <c r="G14" s="37"/>
      <c r="H14" s="37"/>
      <c r="I14" s="197"/>
      <c r="J14" s="263"/>
    </row>
    <row r="15" spans="1:10" ht="12.75" customHeight="1" thickBot="1" x14ac:dyDescent="0.25">
      <c r="A15" s="275"/>
      <c r="B15" s="275"/>
      <c r="C15" s="325" t="s">
        <v>147</v>
      </c>
      <c r="D15" s="326"/>
      <c r="E15" s="326"/>
      <c r="F15" s="326"/>
      <c r="G15" s="326"/>
      <c r="H15" s="195"/>
      <c r="I15" s="195"/>
      <c r="J15" s="263"/>
    </row>
    <row r="16" spans="1:10" ht="10.8" thickBot="1" x14ac:dyDescent="0.25">
      <c r="A16" s="275"/>
      <c r="B16" s="88" t="s">
        <v>124</v>
      </c>
      <c r="C16" s="4"/>
      <c r="D16" s="37" t="s">
        <v>2</v>
      </c>
      <c r="E16" s="102" t="s">
        <v>70</v>
      </c>
      <c r="F16" s="102" t="s">
        <v>68</v>
      </c>
      <c r="G16" s="78" t="s">
        <v>227</v>
      </c>
      <c r="H16" s="152" t="s">
        <v>251</v>
      </c>
      <c r="I16" s="187" t="s">
        <v>210</v>
      </c>
      <c r="J16" s="263"/>
    </row>
    <row r="17" spans="1:10" ht="24.75" customHeight="1" thickBot="1" x14ac:dyDescent="0.25">
      <c r="A17" s="275"/>
      <c r="B17" s="321" t="s">
        <v>132</v>
      </c>
      <c r="C17" s="106" t="s">
        <v>3</v>
      </c>
      <c r="D17" s="270" t="s">
        <v>48</v>
      </c>
      <c r="E17" s="270" t="s">
        <v>127</v>
      </c>
      <c r="F17" s="270" t="s">
        <v>192</v>
      </c>
      <c r="G17" s="270" t="s">
        <v>244</v>
      </c>
      <c r="H17" s="270" t="s">
        <v>255</v>
      </c>
      <c r="I17" s="270" t="s">
        <v>289</v>
      </c>
      <c r="J17" s="305" t="s">
        <v>106</v>
      </c>
    </row>
    <row r="18" spans="1:10" ht="62.25" customHeight="1" thickBot="1" x14ac:dyDescent="0.25">
      <c r="A18" s="23"/>
      <c r="B18" s="322"/>
      <c r="C18" s="40" t="s">
        <v>4</v>
      </c>
      <c r="D18" s="107"/>
      <c r="E18" s="142" t="s">
        <v>177</v>
      </c>
      <c r="F18" s="2" t="s">
        <v>202</v>
      </c>
      <c r="G18" s="10" t="s">
        <v>231</v>
      </c>
      <c r="H18" s="10"/>
      <c r="I18" s="10"/>
      <c r="J18" s="305"/>
    </row>
    <row r="19" spans="1:10" ht="12.75" customHeight="1" thickBot="1" x14ac:dyDescent="0.25">
      <c r="A19" s="3" t="s">
        <v>17</v>
      </c>
      <c r="B19" s="322"/>
      <c r="C19" s="36" t="s">
        <v>5</v>
      </c>
      <c r="D19" s="36"/>
      <c r="E19" s="36"/>
      <c r="F19" s="36"/>
      <c r="G19" s="37"/>
      <c r="H19" s="37"/>
      <c r="I19" s="197"/>
      <c r="J19" s="305" t="s">
        <v>134</v>
      </c>
    </row>
    <row r="20" spans="1:10" ht="13.5" customHeight="1" thickBot="1" x14ac:dyDescent="0.25">
      <c r="A20" s="89">
        <v>0.2</v>
      </c>
      <c r="B20" s="323"/>
      <c r="C20" s="281" t="s">
        <v>126</v>
      </c>
      <c r="D20" s="282"/>
      <c r="E20" s="282"/>
      <c r="F20" s="282"/>
      <c r="G20" s="320"/>
      <c r="H20" s="273"/>
      <c r="I20" s="194"/>
      <c r="J20" s="305"/>
    </row>
    <row r="21" spans="1:10" ht="10.8" thickBot="1" x14ac:dyDescent="0.25">
      <c r="A21" s="302" t="s">
        <v>8</v>
      </c>
      <c r="B21" s="24" t="s">
        <v>9</v>
      </c>
      <c r="C21" s="24"/>
      <c r="D21" s="24" t="s">
        <v>10</v>
      </c>
      <c r="E21" s="24" t="s">
        <v>11</v>
      </c>
      <c r="F21" s="24" t="s">
        <v>12</v>
      </c>
      <c r="G21" s="39" t="s">
        <v>13</v>
      </c>
      <c r="H21" s="39"/>
      <c r="I21" s="39"/>
      <c r="J21" s="109" t="s">
        <v>18</v>
      </c>
    </row>
    <row r="22" spans="1:10" ht="21" thickBot="1" x14ac:dyDescent="0.25">
      <c r="A22" s="303"/>
      <c r="B22" s="73">
        <f>6000000*1/6</f>
        <v>1000000</v>
      </c>
      <c r="C22" s="110"/>
      <c r="D22" s="110" t="s">
        <v>113</v>
      </c>
      <c r="E22" s="110" t="s">
        <v>114</v>
      </c>
      <c r="F22" s="110" t="s">
        <v>116</v>
      </c>
      <c r="G22" s="111">
        <v>0.5</v>
      </c>
      <c r="H22" s="196"/>
      <c r="I22" s="196"/>
      <c r="J22" s="276" t="s">
        <v>118</v>
      </c>
    </row>
    <row r="23" spans="1:10" ht="10.8" thickBot="1" x14ac:dyDescent="0.25">
      <c r="A23" s="302" t="s">
        <v>14</v>
      </c>
      <c r="B23" s="24" t="s">
        <v>15</v>
      </c>
      <c r="C23" s="41"/>
      <c r="D23" s="42"/>
      <c r="E23" s="43"/>
      <c r="F23" s="43"/>
      <c r="G23" s="43"/>
      <c r="H23" s="43"/>
      <c r="I23" s="43"/>
      <c r="J23" s="44"/>
    </row>
    <row r="24" spans="1:10" ht="10.8" thickBot="1" x14ac:dyDescent="0.25">
      <c r="A24" s="303"/>
      <c r="B24" s="86"/>
      <c r="C24" s="45"/>
      <c r="D24" s="46"/>
      <c r="E24" s="47"/>
      <c r="F24" s="47"/>
      <c r="G24" s="47"/>
      <c r="H24" s="47"/>
      <c r="I24" s="47"/>
      <c r="J24" s="48"/>
    </row>
    <row r="25" spans="1:10" x14ac:dyDescent="0.2">
      <c r="A25" s="57"/>
      <c r="B25" s="57"/>
      <c r="C25" s="90"/>
      <c r="D25" s="13"/>
      <c r="E25" s="13"/>
      <c r="F25" s="13"/>
      <c r="G25" s="13" t="s">
        <v>211</v>
      </c>
      <c r="H25" s="13"/>
      <c r="I25" s="13"/>
      <c r="J25" s="16"/>
    </row>
    <row r="26" spans="1:10" x14ac:dyDescent="0.2">
      <c r="A26" s="57"/>
      <c r="B26" s="57"/>
      <c r="C26" s="90"/>
      <c r="D26" s="13"/>
      <c r="E26" s="13"/>
      <c r="F26" s="13"/>
      <c r="G26" s="13"/>
      <c r="H26" s="13"/>
      <c r="I26" s="13"/>
      <c r="J26" s="16"/>
    </row>
    <row r="27" spans="1:10" x14ac:dyDescent="0.2">
      <c r="A27" s="179"/>
      <c r="B27" s="57"/>
      <c r="C27" s="90"/>
      <c r="D27" s="13"/>
      <c r="E27" s="13"/>
      <c r="F27" s="13"/>
      <c r="G27" s="13"/>
      <c r="H27" s="13"/>
      <c r="I27" s="13"/>
    </row>
  </sheetData>
  <mergeCells count="13">
    <mergeCell ref="A23:A24"/>
    <mergeCell ref="J5:J6"/>
    <mergeCell ref="C10:G10"/>
    <mergeCell ref="B17:B20"/>
    <mergeCell ref="J17:J18"/>
    <mergeCell ref="C20:G20"/>
    <mergeCell ref="A21:A22"/>
    <mergeCell ref="A2:A6"/>
    <mergeCell ref="B2:B5"/>
    <mergeCell ref="C5:G5"/>
    <mergeCell ref="J19:J20"/>
    <mergeCell ref="C15:G15"/>
    <mergeCell ref="E9:G9"/>
  </mergeCells>
  <phoneticPr fontId="8" type="noConversion"/>
  <pageMargins left="0.74803149606299213" right="0.74803149606299213" top="0.98425196850393704" bottom="0.98425196850393704" header="0.51181102362204722" footer="0.51181102362204722"/>
  <pageSetup paperSize="9" scale="54" orientation="landscape" r:id="rId1"/>
  <headerFooter alignWithMargins="0">
    <oddFooter>&amp;L&amp;"-,Regular"Updated October 2015&amp;C&amp;P&amp;R&amp;"-,Regular"PRIME Logframe</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abSelected="1" view="pageBreakPreview" zoomScaleNormal="100" zoomScaleSheetLayoutView="100" zoomScalePageLayoutView="87" workbookViewId="0">
      <selection activeCell="E8" sqref="E8"/>
    </sheetView>
  </sheetViews>
  <sheetFormatPr defaultColWidth="8.88671875" defaultRowHeight="10.199999999999999" x14ac:dyDescent="0.2"/>
  <cols>
    <col min="1" max="1" width="17" style="14" customWidth="1"/>
    <col min="2" max="2" width="16.44140625" style="14" customWidth="1"/>
    <col min="3" max="3" width="16" style="15" customWidth="1"/>
    <col min="4" max="4" width="20.44140625" style="2" customWidth="1"/>
    <col min="5" max="5" width="26.44140625" style="2" customWidth="1"/>
    <col min="6" max="6" width="25.88671875" style="2" customWidth="1"/>
    <col min="7" max="9" width="23.109375" style="2" customWidth="1"/>
    <col min="10" max="10" width="22.44140625" style="2" customWidth="1"/>
    <col min="11" max="16384" width="8.88671875" style="2"/>
  </cols>
  <sheetData>
    <row r="1" spans="1:14" ht="46.5" customHeight="1" thickBot="1" x14ac:dyDescent="0.25">
      <c r="A1" s="3" t="s">
        <v>95</v>
      </c>
      <c r="B1" s="21" t="s">
        <v>138</v>
      </c>
      <c r="C1" s="21"/>
      <c r="D1" s="37" t="s">
        <v>2</v>
      </c>
      <c r="E1" s="102" t="s">
        <v>70</v>
      </c>
      <c r="F1" s="102" t="s">
        <v>68</v>
      </c>
      <c r="G1" s="78" t="s">
        <v>227</v>
      </c>
      <c r="H1" s="78"/>
      <c r="I1" s="187" t="s">
        <v>210</v>
      </c>
      <c r="J1" s="29" t="s">
        <v>7</v>
      </c>
    </row>
    <row r="2" spans="1:14" ht="44.25" customHeight="1" thickBot="1" x14ac:dyDescent="0.25">
      <c r="A2" s="304" t="s">
        <v>131</v>
      </c>
      <c r="B2" s="304" t="s">
        <v>285</v>
      </c>
      <c r="C2" s="30" t="s">
        <v>3</v>
      </c>
      <c r="D2" s="270" t="s">
        <v>48</v>
      </c>
      <c r="E2" s="101" t="s">
        <v>136</v>
      </c>
      <c r="F2" s="173"/>
      <c r="G2" s="103" t="s">
        <v>193</v>
      </c>
      <c r="H2" s="104" t="s">
        <v>276</v>
      </c>
      <c r="I2" s="104" t="s">
        <v>277</v>
      </c>
      <c r="J2" s="1" t="s">
        <v>97</v>
      </c>
    </row>
    <row r="3" spans="1:14" ht="70.5" customHeight="1" thickBot="1" x14ac:dyDescent="0.25">
      <c r="A3" s="305"/>
      <c r="B3" s="305"/>
      <c r="C3" s="87" t="s">
        <v>4</v>
      </c>
      <c r="D3" s="32"/>
      <c r="E3" s="104" t="s">
        <v>179</v>
      </c>
      <c r="F3" s="174"/>
      <c r="G3" s="271" t="s">
        <v>238</v>
      </c>
      <c r="H3" s="271"/>
      <c r="I3" s="10"/>
      <c r="J3" s="329" t="s">
        <v>261</v>
      </c>
      <c r="N3" s="2" t="s">
        <v>211</v>
      </c>
    </row>
    <row r="4" spans="1:14" ht="18.75" customHeight="1" thickBot="1" x14ac:dyDescent="0.25">
      <c r="A4" s="305"/>
      <c r="B4" s="305"/>
      <c r="C4" s="35" t="s">
        <v>5</v>
      </c>
      <c r="D4" s="36"/>
      <c r="E4" s="36"/>
      <c r="F4" s="36"/>
      <c r="G4" s="36"/>
      <c r="H4" s="36"/>
      <c r="I4" s="197"/>
      <c r="J4" s="329"/>
    </row>
    <row r="5" spans="1:14" ht="20.25" customHeight="1" thickBot="1" x14ac:dyDescent="0.25">
      <c r="A5" s="305"/>
      <c r="B5" s="311"/>
      <c r="C5" s="281" t="s">
        <v>120</v>
      </c>
      <c r="D5" s="282"/>
      <c r="E5" s="282"/>
      <c r="F5" s="282"/>
      <c r="G5" s="320"/>
      <c r="H5" s="273"/>
      <c r="I5" s="194"/>
      <c r="J5" s="329"/>
    </row>
    <row r="6" spans="1:14" ht="15.75" customHeight="1" thickBot="1" x14ac:dyDescent="0.25">
      <c r="A6" s="275"/>
      <c r="B6" s="4" t="s">
        <v>73</v>
      </c>
      <c r="C6" s="88"/>
      <c r="D6" s="105" t="s">
        <v>2</v>
      </c>
      <c r="E6" s="102" t="s">
        <v>70</v>
      </c>
      <c r="F6" s="102" t="s">
        <v>68</v>
      </c>
      <c r="G6" s="78" t="s">
        <v>227</v>
      </c>
      <c r="H6" s="78"/>
      <c r="I6" s="187" t="s">
        <v>210</v>
      </c>
      <c r="J6" s="330" t="s">
        <v>98</v>
      </c>
    </row>
    <row r="7" spans="1:14" ht="68.25" customHeight="1" thickBot="1" x14ac:dyDescent="0.25">
      <c r="A7" s="275"/>
      <c r="B7" s="304" t="s">
        <v>286</v>
      </c>
      <c r="C7" s="106" t="s">
        <v>3</v>
      </c>
      <c r="D7" s="101" t="s">
        <v>48</v>
      </c>
      <c r="E7" s="101" t="s">
        <v>171</v>
      </c>
      <c r="F7" s="101" t="s">
        <v>172</v>
      </c>
      <c r="G7" s="103" t="s">
        <v>208</v>
      </c>
      <c r="H7" s="104" t="s">
        <v>256</v>
      </c>
      <c r="I7" s="104" t="s">
        <v>217</v>
      </c>
      <c r="J7" s="330"/>
    </row>
    <row r="8" spans="1:14" ht="93.75" customHeight="1" thickBot="1" x14ac:dyDescent="0.25">
      <c r="A8" s="275"/>
      <c r="B8" s="305"/>
      <c r="C8" s="40" t="s">
        <v>4</v>
      </c>
      <c r="D8" s="107"/>
      <c r="E8" s="10" t="s">
        <v>180</v>
      </c>
      <c r="F8" s="10" t="s">
        <v>203</v>
      </c>
      <c r="G8" s="271" t="s">
        <v>237</v>
      </c>
      <c r="H8" s="271"/>
      <c r="I8" s="10"/>
      <c r="J8" s="268" t="s">
        <v>273</v>
      </c>
    </row>
    <row r="9" spans="1:14" ht="15" customHeight="1" thickBot="1" x14ac:dyDescent="0.25">
      <c r="A9" s="275"/>
      <c r="B9" s="305"/>
      <c r="C9" s="35" t="s">
        <v>5</v>
      </c>
      <c r="D9" s="36"/>
      <c r="E9" s="36"/>
      <c r="F9" s="36"/>
      <c r="G9" s="36"/>
      <c r="H9" s="36"/>
      <c r="I9" s="197"/>
      <c r="J9" s="268"/>
    </row>
    <row r="10" spans="1:14" ht="19.5" customHeight="1" thickBot="1" x14ac:dyDescent="0.25">
      <c r="A10" s="275"/>
      <c r="B10" s="311"/>
      <c r="C10" s="281" t="s">
        <v>120</v>
      </c>
      <c r="D10" s="282"/>
      <c r="E10" s="282"/>
      <c r="F10" s="282"/>
      <c r="G10" s="320"/>
      <c r="H10" s="188"/>
      <c r="I10" s="188"/>
      <c r="J10" s="268"/>
    </row>
    <row r="11" spans="1:14" ht="13.5" customHeight="1" thickBot="1" x14ac:dyDescent="0.25">
      <c r="A11" s="3" t="s">
        <v>17</v>
      </c>
      <c r="B11" s="88" t="s">
        <v>74</v>
      </c>
      <c r="C11" s="4"/>
      <c r="D11" s="105" t="s">
        <v>2</v>
      </c>
      <c r="E11" s="102" t="s">
        <v>70</v>
      </c>
      <c r="F11" s="102" t="s">
        <v>68</v>
      </c>
      <c r="G11" s="78" t="s">
        <v>227</v>
      </c>
      <c r="H11" s="78"/>
      <c r="I11" s="187" t="s">
        <v>210</v>
      </c>
      <c r="J11" s="268"/>
    </row>
    <row r="12" spans="1:14" ht="54" customHeight="1" thickBot="1" x14ac:dyDescent="0.25">
      <c r="A12" s="92">
        <v>0.2</v>
      </c>
      <c r="B12" s="304" t="s">
        <v>287</v>
      </c>
      <c r="C12" s="30" t="s">
        <v>3</v>
      </c>
      <c r="D12" s="108" t="s">
        <v>135</v>
      </c>
      <c r="E12" s="104" t="s">
        <v>163</v>
      </c>
      <c r="F12" s="104" t="s">
        <v>213</v>
      </c>
      <c r="G12" s="104" t="s">
        <v>246</v>
      </c>
      <c r="H12" s="104" t="s">
        <v>212</v>
      </c>
      <c r="I12" s="104" t="s">
        <v>279</v>
      </c>
      <c r="J12" s="268"/>
    </row>
    <row r="13" spans="1:14" ht="35.25" customHeight="1" thickBot="1" x14ac:dyDescent="0.25">
      <c r="A13" s="275"/>
      <c r="B13" s="305"/>
      <c r="C13" s="30" t="s">
        <v>4</v>
      </c>
      <c r="D13" s="32"/>
      <c r="E13" s="142" t="s">
        <v>178</v>
      </c>
      <c r="F13" s="104" t="s">
        <v>214</v>
      </c>
      <c r="G13" s="271" t="s">
        <v>232</v>
      </c>
      <c r="H13" s="271"/>
      <c r="I13" s="10"/>
      <c r="J13" s="268"/>
    </row>
    <row r="14" spans="1:14" ht="13.5" customHeight="1" thickBot="1" x14ac:dyDescent="0.25">
      <c r="A14" s="275"/>
      <c r="B14" s="305"/>
      <c r="C14" s="35" t="s">
        <v>5</v>
      </c>
      <c r="D14" s="36"/>
      <c r="E14" s="36"/>
      <c r="F14" s="36"/>
      <c r="G14" s="36"/>
      <c r="H14" s="36"/>
      <c r="I14" s="197"/>
      <c r="J14" s="268"/>
    </row>
    <row r="15" spans="1:14" ht="13.5" customHeight="1" thickBot="1" x14ac:dyDescent="0.25">
      <c r="A15" s="275"/>
      <c r="B15" s="311"/>
      <c r="C15" s="281" t="s">
        <v>111</v>
      </c>
      <c r="D15" s="282"/>
      <c r="E15" s="282"/>
      <c r="F15" s="282"/>
      <c r="G15" s="282"/>
      <c r="H15" s="183"/>
      <c r="I15" s="183"/>
      <c r="J15" s="268"/>
    </row>
    <row r="16" spans="1:14" ht="10.8" thickBot="1" x14ac:dyDescent="0.25">
      <c r="A16" s="302" t="s">
        <v>8</v>
      </c>
      <c r="B16" s="24" t="s">
        <v>9</v>
      </c>
      <c r="C16" s="24"/>
      <c r="D16" s="24" t="s">
        <v>10</v>
      </c>
      <c r="E16" s="24" t="s">
        <v>11</v>
      </c>
      <c r="F16" s="24" t="s">
        <v>12</v>
      </c>
      <c r="G16" s="39" t="s">
        <v>13</v>
      </c>
      <c r="H16" s="39"/>
      <c r="I16" s="39"/>
      <c r="J16" s="109" t="s">
        <v>18</v>
      </c>
    </row>
    <row r="17" spans="1:10" ht="21" thickBot="1" x14ac:dyDescent="0.25">
      <c r="A17" s="303"/>
      <c r="B17" s="73">
        <f>6000000*1/6</f>
        <v>1000000</v>
      </c>
      <c r="C17" s="110"/>
      <c r="D17" s="110" t="s">
        <v>113</v>
      </c>
      <c r="E17" s="110" t="s">
        <v>114</v>
      </c>
      <c r="F17" s="110" t="s">
        <v>116</v>
      </c>
      <c r="G17" s="111">
        <v>0.5</v>
      </c>
      <c r="H17" s="196"/>
      <c r="I17" s="196"/>
      <c r="J17" s="276" t="s">
        <v>117</v>
      </c>
    </row>
    <row r="18" spans="1:10" ht="10.8" hidden="1" thickBot="1" x14ac:dyDescent="0.25">
      <c r="A18" s="302" t="s">
        <v>14</v>
      </c>
      <c r="B18" s="24" t="s">
        <v>15</v>
      </c>
      <c r="C18" s="41"/>
      <c r="D18" s="42"/>
      <c r="E18" s="43"/>
      <c r="F18" s="43"/>
      <c r="G18" s="43"/>
      <c r="H18" s="43"/>
      <c r="I18" s="43"/>
      <c r="J18" s="44"/>
    </row>
    <row r="19" spans="1:10" ht="10.8" hidden="1" thickBot="1" x14ac:dyDescent="0.25">
      <c r="A19" s="303"/>
      <c r="B19" s="86">
        <f>31.78*1/6</f>
        <v>5.2966666666666669</v>
      </c>
      <c r="C19" s="45"/>
      <c r="D19" s="46"/>
      <c r="E19" s="47"/>
      <c r="F19" s="47"/>
      <c r="G19" s="47"/>
      <c r="H19" s="47"/>
      <c r="I19" s="47"/>
      <c r="J19" s="48"/>
    </row>
    <row r="21" spans="1:10" x14ac:dyDescent="0.2">
      <c r="A21" s="154" t="s">
        <v>167</v>
      </c>
    </row>
    <row r="22" spans="1:10" x14ac:dyDescent="0.2">
      <c r="A22" s="154" t="s">
        <v>168</v>
      </c>
      <c r="J22" s="16"/>
    </row>
    <row r="23" spans="1:10" x14ac:dyDescent="0.2">
      <c r="A23" s="154" t="s">
        <v>169</v>
      </c>
    </row>
    <row r="24" spans="1:10" x14ac:dyDescent="0.2">
      <c r="A24" s="179" t="s">
        <v>283</v>
      </c>
    </row>
    <row r="28" spans="1:10" x14ac:dyDescent="0.2">
      <c r="B28" s="17"/>
    </row>
    <row r="30" spans="1:10" x14ac:dyDescent="0.2">
      <c r="B30" s="18"/>
    </row>
  </sheetData>
  <mergeCells count="11">
    <mergeCell ref="C5:G5"/>
    <mergeCell ref="J3:J5"/>
    <mergeCell ref="C15:G15"/>
    <mergeCell ref="A18:A19"/>
    <mergeCell ref="A2:A5"/>
    <mergeCell ref="B2:B5"/>
    <mergeCell ref="A16:A17"/>
    <mergeCell ref="B12:B15"/>
    <mergeCell ref="B7:B10"/>
    <mergeCell ref="J6:J7"/>
    <mergeCell ref="C10:G10"/>
  </mergeCells>
  <phoneticPr fontId="0" type="noConversion"/>
  <pageMargins left="0.74803149606299213" right="0.74803149606299213" top="0.98425196850393704" bottom="0.98425196850393704" header="0.51181102362204722" footer="0.51181102362204722"/>
  <pageSetup paperSize="8" scale="91" orientation="landscape" r:id="rId1"/>
  <headerFooter alignWithMargins="0">
    <oddFooter>&amp;L&amp;"-,Regular"Updated May 2017&amp;C&amp;P&amp;R&amp;"-,Regular"PRIME Logframe</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4" sqref="A4"/>
    </sheetView>
  </sheetViews>
  <sheetFormatPr defaultColWidth="8.88671875" defaultRowHeight="13.2" x14ac:dyDescent="0.25"/>
  <sheetData/>
  <pageMargins left="0.7" right="0.7" top="0.75" bottom="0.75" header="0.3" footer="0.3"/>
  <pageSetup paperSize="9" orientation="portrait" horizontalDpi="1200" verticalDpi="1200" r:id="rId1"/>
  <extLst>
    <ext xmlns:mx="http://schemas.microsoft.com/office/mac/excel/2008/main" uri="{64002731-A6B0-56B0-2670-7721B7C09600}">
      <mx:PLV Mode="0" OnePage="0" WScale="0"/>
    </ext>
  </extLst>
</worksheet>
</file>

<file path=docProps/app.xml><?xml version="1.0" encoding="utf-8"?>
<ap:Properties xmlns:vt="http://schemas.openxmlformats.org/officeDocument/2006/docPropsVTypes" xmlns:ap="http://schemas.openxmlformats.org/officeDocument/2006/extended-properties">
  <ap:Application>Microsoft Excel</ap:Application>
  <ap:ScaleCrop>false</ap:ScaleCrop>
  <ap:LinksUpToDate>false</ap:LinksUpToDate>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file>