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1680" yWindow="825" windowWidth="17280" windowHeight="6285" tabRatio="678"/>
  </bookViews>
  <sheets>
    <sheet name="Theory of Change" sheetId="8" r:id="rId1"/>
    <sheet name="Change Log" sheetId="9" r:id="rId2"/>
    <sheet name="Example Logs" sheetId="10" r:id="rId3"/>
    <sheet name="Logframe Outputs" sheetId="4" r:id="rId4"/>
    <sheet name="Logframe Intermediate Outcomes" sheetId="3" r:id="rId5"/>
    <sheet name="Logframe Higher-level Outcomes" sheetId="1" r:id="rId6"/>
    <sheet name="Logframe Impact Statement" sheetId="7" r:id="rId7"/>
    <sheet name="Scoring for HL Outcomes" sheetId="11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1" l="1"/>
  <c r="F10" i="11"/>
  <c r="E11" i="11"/>
  <c r="F11" i="11"/>
  <c r="F22" i="11" s="1"/>
  <c r="E12" i="11"/>
  <c r="F12" i="11"/>
  <c r="E13" i="11"/>
  <c r="F13" i="11"/>
  <c r="E19" i="11"/>
  <c r="F19" i="11"/>
  <c r="E20" i="11"/>
  <c r="F20" i="11"/>
  <c r="D22" i="11"/>
  <c r="D7" i="11"/>
  <c r="D11" i="11" s="1"/>
  <c r="C7" i="11"/>
  <c r="C11" i="11" s="1"/>
  <c r="D9" i="11"/>
  <c r="D13" i="11" s="1"/>
  <c r="C9" i="11"/>
  <c r="C13" i="11" s="1"/>
  <c r="C12" i="11"/>
  <c r="D12" i="11"/>
  <c r="D10" i="11"/>
  <c r="C10" i="11"/>
  <c r="D20" i="11"/>
  <c r="D19" i="11"/>
  <c r="C19" i="11"/>
  <c r="E22" i="11" l="1"/>
  <c r="C22" i="11"/>
</calcChain>
</file>

<file path=xl/sharedStrings.xml><?xml version="1.0" encoding="utf-8"?>
<sst xmlns="http://schemas.openxmlformats.org/spreadsheetml/2006/main" count="234" uniqueCount="153">
  <si>
    <t>Outcome</t>
  </si>
  <si>
    <t>Indicator</t>
  </si>
  <si>
    <t>Baseline - end March 2013</t>
  </si>
  <si>
    <t>Milestone 1 - end September 2014</t>
  </si>
  <si>
    <t>Milestone 2 - end September 2015</t>
  </si>
  <si>
    <t>Milestone 3 - end September 2016</t>
  </si>
  <si>
    <t>Milestone 4 - end March 2017</t>
  </si>
  <si>
    <t>Target - March 2019</t>
  </si>
  <si>
    <t>Planned</t>
  </si>
  <si>
    <t>Achieved</t>
  </si>
  <si>
    <t>Source</t>
  </si>
  <si>
    <t>Output 1</t>
  </si>
  <si>
    <t>SEQAS review and DFID signoff</t>
  </si>
  <si>
    <t>Strategy review and evaluability study not subject to SEQAS review</t>
  </si>
  <si>
    <t>1
DEEPEN Annual review</t>
  </si>
  <si>
    <t>Output 2</t>
  </si>
  <si>
    <t>1
FTTSS tracker study</t>
  </si>
  <si>
    <t>Output 3</t>
  </si>
  <si>
    <t>2
GEP3 community mapping survey review
ESSPIN LGA indicator database review</t>
  </si>
  <si>
    <t>Number of studies signed off by DFID advisers</t>
  </si>
  <si>
    <r>
      <t xml:space="preserve">2 
Review of GEP3 M&amp;R strategy, theory of change and logframe </t>
    </r>
    <r>
      <rPr>
        <i/>
        <sz val="8"/>
        <color theme="1"/>
        <rFont val="Calibri"/>
        <family val="2"/>
        <scheme val="minor"/>
      </rPr>
      <t>(not subject to SEQAS review</t>
    </r>
    <r>
      <rPr>
        <sz val="8"/>
        <color theme="1"/>
        <rFont val="Calibri"/>
        <family val="2"/>
        <scheme val="minor"/>
      </rPr>
      <t>)
GEP3 evaluability study (</t>
    </r>
    <r>
      <rPr>
        <i/>
        <sz val="8"/>
        <color theme="1"/>
        <rFont val="Calibri"/>
        <family val="2"/>
        <scheme val="minor"/>
      </rPr>
      <t>not subject to SEQAS review)</t>
    </r>
  </si>
  <si>
    <t xml:space="preserve">Output </t>
  </si>
  <si>
    <t>Impact Weighting</t>
  </si>
  <si>
    <t>2
Thematic research proposals, Review of education data in household surveys (2ndary)</t>
  </si>
  <si>
    <t>2
DEEPEN Annual review 2015
TDP Annual review 2015</t>
  </si>
  <si>
    <t>Evaluations, reviews, and operational research studies for DFID Nigeria education programmes</t>
  </si>
  <si>
    <t>Improved DFID education portfolio performance</t>
  </si>
  <si>
    <t>Primary and secondary studies on key basic education issues in Nigeria</t>
  </si>
  <si>
    <t>EDOREN Impact Statement</t>
  </si>
  <si>
    <t>Outputs are used by state and federal governments to improve education policy design and service provision</t>
  </si>
  <si>
    <t>Education database, data tools, processes, and data reviews</t>
  </si>
  <si>
    <t>Number of other research studies in the context of DFID-N programmes signed off by DFID</t>
  </si>
  <si>
    <t>Improved education policy development and implementation</t>
  </si>
  <si>
    <t>Education data collection and analysis in Nigeria is improved in key states</t>
  </si>
  <si>
    <t>Number of data quality outputs completed (reviews, workshops with programme teams)</t>
  </si>
  <si>
    <t>5
Reviews of GEP3 strategies, theory of change and logframe (not subject to SEQAS review); GEP3 evaluation framework; DEEPEN evaluation framework; TDP evaluation framework; DEEPEN ex ante review (not subject to SEQAS review)</t>
  </si>
  <si>
    <t>3
UBE literature review, Teacher management study, Analysis of wealth, gender and regional inequalities (2ndary)</t>
  </si>
  <si>
    <t>3
FTTSS OR study
TSD study
GEP3 PEA study</t>
  </si>
  <si>
    <t>4 - in addition a paper on aid to education in Nigeria</t>
  </si>
  <si>
    <t>Output 4</t>
  </si>
  <si>
    <t>Number of evaluation products signed off by DFID evaluation review processes</t>
  </si>
  <si>
    <t>Two quarterly DFIDN education portfolio meetings</t>
  </si>
  <si>
    <t>TBD</t>
  </si>
  <si>
    <t>Number of individuals participating in capacity enhancement activities</t>
  </si>
  <si>
    <t>20 Nigerian researchers trained on education research
20 Nigerian government officials attending EDOREN dissemination workshops or meetings on education research</t>
  </si>
  <si>
    <t>50 Nigerian researchers trained on education research
50 Nigerian government officials attending EDOREN dissemination workshops or meetings on education research</t>
  </si>
  <si>
    <t>20 Nigerian researchers trained on education research
50 Nigerian government officials attending EDOREN dissemination workshops or meetings on education research</t>
  </si>
  <si>
    <r>
      <t>EDOREN's Impact is aligned with DFID Nigeria's top-level impact statement and indicators. Given DFID's current transition between operational plans, we tentatively formulate this as "</t>
    </r>
    <r>
      <rPr>
        <b/>
        <i/>
        <sz val="10"/>
        <color theme="1"/>
        <rFont val="Arial"/>
        <family val="2"/>
      </rPr>
      <t>Evidence informed policy and practice lead to improved education access and outcomes</t>
    </r>
    <r>
      <rPr>
        <i/>
        <sz val="10"/>
        <color theme="1"/>
        <rFont val="Arial"/>
        <family val="2"/>
      </rPr>
      <t>"</t>
    </r>
  </si>
  <si>
    <t>Derived Knowledge and Dissemination Products</t>
  </si>
  <si>
    <t>Version</t>
  </si>
  <si>
    <t>Date</t>
  </si>
  <si>
    <t>edited by</t>
  </si>
  <si>
    <t>Changes</t>
  </si>
  <si>
    <t>25.11.2015</t>
  </si>
  <si>
    <t>Florian F.</t>
  </si>
  <si>
    <t>-) confirmed previous additions
-) added output #4</t>
  </si>
  <si>
    <t>DFID adviser confirmation/ sign off; published on EDOREN website</t>
  </si>
  <si>
    <t>18.01.2016</t>
  </si>
  <si>
    <t>Florian F., Ian MacAuslan, Matthew Powell, Victor Steenbergen</t>
  </si>
  <si>
    <t>-) add examples of policy impact logs
-) Clarify indicators</t>
  </si>
  <si>
    <t>Examples of logs to capture data for indicators:</t>
  </si>
  <si>
    <t>10
GEP3 survey review, DEEPEN baseline survey review;
Provision of school lists for NEDS2015. 2 Zonal ASC Questionnaire workshops, support to three training workshops on UIS software for ASC. Linkage of 5 years of ASC data for EMIS states, Design of Schools Intervention database analysis tool</t>
  </si>
  <si>
    <t>Percentage of planned communication processes delivered</t>
  </si>
  <si>
    <t>EDOREN reporting; specific documentation; gather feedback forms (also track trajectory on some, e.g. team leaders who are in several studies)</t>
  </si>
  <si>
    <t>Examples of use of EDOREN evidence by DFID and DFID education portfolio</t>
  </si>
  <si>
    <t>Examples of use of EDOREN evidence by state and federal governmements</t>
  </si>
  <si>
    <t>Weighted scores from DFID programme annual reviews (GEP, TDP, DEEPEN each 30%; and ESSPIN 10% in total, and for each programme 50% for total AR score; 50% for AR score on results/evidence)</t>
  </si>
  <si>
    <t>NA</t>
  </si>
  <si>
    <t>Contribution stories of where EDOREN work is used by DFID or DFID projects to improve performance</t>
  </si>
  <si>
    <t>Contribution stories of where EDOREN work is used by government/policy makers to improve policy</t>
  </si>
  <si>
    <t>AR scores</t>
  </si>
  <si>
    <t>Total score</t>
  </si>
  <si>
    <t>DEEPEN</t>
  </si>
  <si>
    <t>GEP3</t>
  </si>
  <si>
    <t>TDP</t>
  </si>
  <si>
    <t>ESSPIN</t>
  </si>
  <si>
    <t>Learnig score</t>
  </si>
  <si>
    <t>SEQAS Review and /or DFID sign-off</t>
  </si>
  <si>
    <t>Reviews shared with DFID and projects; examination of SID and ASC datasets; Project reports</t>
  </si>
  <si>
    <t>05.02.2016</t>
  </si>
  <si>
    <t>Florian F., Ian MacAuslan, Victor Steenbergen</t>
  </si>
  <si>
    <t>-) finalise indicators</t>
  </si>
  <si>
    <t>#</t>
  </si>
  <si>
    <t>Outputs are used by DFID and DFID education portfolio programmes to improve portfolio design and implementation</t>
  </si>
  <si>
    <t>100% of outputs set out in agreed policy impact workplan completed on time (including agreed contributions to DFID strategy)
10% year-on-year growth of nigeriaeducation.org website hits</t>
  </si>
  <si>
    <t>Website statistics; public documents/blogs/presentations/emails; reports on meetings; comparison to dissemination plan</t>
  </si>
  <si>
    <t>Note: EDOREN reports on the indicator, i.e. use cases of EDOREN evidence, every quarter, by giving concrete examples and cases; in addition, for the higher-level outcomes, EDOREN produces a case study for each of the higher-level outcomes, which reflects a detailed, specific contribution story.</t>
  </si>
  <si>
    <t>Methodology for production of examples agreed with DFID (joint with milestone for outcome below).
Quarterly reports on the indicator submitted to DFID.</t>
  </si>
  <si>
    <t>Methodology for production of examples agreed with DFID (joint with milestone for outcome above).
Quarterly reports on the indicator submitted to DFID.</t>
  </si>
  <si>
    <t xml:space="preserve">EDOREN reporting
EDOREN survey of relevant government staff at federal and state level
EDOREN learning logs
</t>
  </si>
  <si>
    <t>EDOREN Policy Impact log: EDOREN involvement in EMIS related decisions (concrete examples), and documentation of continuous contribution to EMIS in GEP3 states
Other DFID Education Programme reports, EMIS Publications; Appearance of EMIS datasets; FME and NBS websites &amp; publications</t>
  </si>
  <si>
    <t>ASC in GEP3 states completed on time, with improved quality (coherence, coverage, etc…)</t>
  </si>
  <si>
    <t>GEP3 states EMIS strategy aligned with other states
Adoption of UIS software for EMIS in all GEP states and use in 14/15 ASC
Adoption of new ASC questionnaire by  GEP/UNICEF
FME agreement to new ASC questionnaire for all States</t>
  </si>
  <si>
    <t>EDOREN case studies, including qualitative surveys of partners and policy makers</t>
  </si>
  <si>
    <t>EDOREN case studies; feedback from DFID portfolio programmes</t>
  </si>
  <si>
    <t>2015</t>
  </si>
  <si>
    <t>2016</t>
  </si>
  <si>
    <t>2017</t>
  </si>
  <si>
    <t>Programme</t>
  </si>
  <si>
    <t>A++ = 5; A+ = 4; A = 3; B = 2; C = 1</t>
  </si>
  <si>
    <t>2014</t>
  </si>
  <si>
    <t>doesn't have specific learning-focussed output</t>
  </si>
  <si>
    <t>Average scores</t>
  </si>
  <si>
    <t>Total</t>
  </si>
  <si>
    <t>Learning</t>
  </si>
  <si>
    <t>placeholder!</t>
  </si>
  <si>
    <t>Combined</t>
  </si>
  <si>
    <t>Weighted score</t>
  </si>
  <si>
    <t>See Sheet "Scoring for Int Outcomes"</t>
  </si>
  <si>
    <t>GEP3 suggestion: score based on knowledge-centric AR recommendations implemented</t>
  </si>
  <si>
    <t>#3</t>
  </si>
  <si>
    <t>09.09.2016</t>
  </si>
  <si>
    <t>update</t>
  </si>
  <si>
    <t>2
DEEPEN baseline report
TDP baseline report</t>
  </si>
  <si>
    <t>1
GEP3 baseline report</t>
  </si>
  <si>
    <t xml:space="preserve">1
DEEPEN Annual Review 2016
</t>
  </si>
  <si>
    <t>2
TDP Annual Mid-term) Review 2016
ESSPIN PCR</t>
  </si>
  <si>
    <t>1
TDP Formative Research</t>
  </si>
  <si>
    <t>3
ESSPIN Capacity Impact study 
TDP Teacher Supply and Demand Study
DEEPEN Public-Private ("P4") Study</t>
  </si>
  <si>
    <t>completed</t>
  </si>
  <si>
    <t>3
(1) 20 Nigerian researchers trained on education research
(2) 50 Nigerian government officials attending (3) EDOREN dissemination workshops or meetings on education research</t>
  </si>
  <si>
    <t>2
(1) 100% of EDOREN-specific outputs set out in agreed policy impact workplan completed as planned on time (including agreed contributions to DFID strategy)
(2) 10% year-on-year growth of nigeriaeducation.org website hits</t>
  </si>
  <si>
    <t>11.11.2016</t>
  </si>
  <si>
    <t>Florian F., Oladele A.</t>
  </si>
  <si>
    <t>07.02.2017</t>
  </si>
  <si>
    <t>25.05.2017</t>
  </si>
  <si>
    <t>update, and added FY17/18</t>
  </si>
  <si>
    <t>Milestone 5- project end: March 2018</t>
  </si>
  <si>
    <r>
      <t xml:space="preserve">2
GEP3 midline report
TDP midline report
</t>
    </r>
    <r>
      <rPr>
        <sz val="8"/>
        <color rgb="FFFF0000"/>
        <rFont val="Calibri"/>
        <family val="2"/>
        <scheme val="minor"/>
      </rPr>
      <t>DEEPEN to be confirmed</t>
    </r>
  </si>
  <si>
    <r>
      <t xml:space="preserve">Number of reviews completed and included in DFID AR system </t>
    </r>
    <r>
      <rPr>
        <strike/>
        <sz val="8"/>
        <color rgb="FFFF0000"/>
        <rFont val="Calibri"/>
        <family val="2"/>
        <scheme val="minor"/>
      </rPr>
      <t>(TO BE DISCUSSED WITH DFID)</t>
    </r>
  </si>
  <si>
    <t>Requested by DFID not to include Annual Reviews in EDOREN Logframe, since some may be contracted through EDOREN, but are not EDOREN outputs</t>
  </si>
  <si>
    <t>2
Thematic Research Study on Identifying, Recruiting, and Deploying Effective Teachers ("Teacher Quality Study")
Thematic Research study on Education in Conflict</t>
  </si>
  <si>
    <t>2
Thematic Research on Evidence-based Education Policy and Practice of Teacher Recruitment and Deployment in Nigeria
Thematic Research on Special Needs Education / Disabilities</t>
  </si>
  <si>
    <t>Examples of use highlighted in Quarterly reports</t>
  </si>
  <si>
    <t>ongoing</t>
  </si>
  <si>
    <t>this year: 33 Teacher; +10  disability</t>
  </si>
  <si>
    <t>same ration growth for both; this year: 33 Teacher; +10  disability</t>
  </si>
  <si>
    <t xml:space="preserve">3
Agreement at National EMIS of new questionnaires
Successful 15/16 joint validation survey for ASC
Adoption of linked school quality index and SID for programme monitoring </t>
  </si>
  <si>
    <t xml:space="preserve">3
ASC in GEP3 states completed on time, with improved quality (coherence, coverage, etc…);
Improved use of ASC data by LGA and state planners reported;
initial state plans for improving private school coverage.
</t>
  </si>
  <si>
    <t>1
Significant quality difference between GEP and non-GEP state ASC achieved</t>
  </si>
  <si>
    <t>achieved</t>
  </si>
  <si>
    <t>(2), (3), (5), (6) completed
(1), (4) dropped due to external circumstances</t>
  </si>
  <si>
    <t>4
Kaduna EMIS workshop for LGA and state planners; 
NEDS OoSC report draft;
Kano and Jigawa EMIS workshop for LGA planners;
Kano EMIS Workshop for state planners on more advanced data use</t>
  </si>
  <si>
    <t>9
(1) Creation of School Quality Indices for All States; (2) Support to 2016/17 ASC; (3) E-Survey for factors affecting education; (4) State planners workshop for remaining states; (5) Lessons learned workshop for surveys &amp; data gathering; (6) Learn Nigeria QA and assessment; (7) Support for at least 3 workshops on Data Use for LGA Level planners; (8) Trial methods to improve ASC coverage of Private Schools; (9) Placement of DFID school survey microdata on NBS microdata repository.</t>
  </si>
  <si>
    <r>
      <t xml:space="preserve">4
</t>
    </r>
    <r>
      <rPr>
        <strike/>
        <sz val="8"/>
        <color theme="1"/>
        <rFont val="Calibri"/>
        <family val="2"/>
        <scheme val="minor"/>
      </rPr>
      <t>(1) Report on effectiveness of school lists for linking ASC to NEDS2015 data</t>
    </r>
    <r>
      <rPr>
        <sz val="8"/>
        <color theme="1"/>
        <rFont val="Calibri"/>
        <family val="2"/>
        <scheme val="minor"/>
      </rPr>
      <t>; (2) support for at least 3 workshops on improving quality and timeliness of 15/16 ASC using UIS software; (3) Support for 2015_16 joint validation survey (ESSPIN/GEP);</t>
    </r>
    <r>
      <rPr>
        <strike/>
        <sz val="8"/>
        <color theme="1"/>
        <rFont val="Calibri"/>
        <family val="2"/>
        <scheme val="minor"/>
      </rPr>
      <t xml:space="preserve"> (4) support to FME in Publishing 2011/13 Digest and 2013 School Compendium online</t>
    </r>
    <r>
      <rPr>
        <sz val="8"/>
        <color theme="1"/>
        <rFont val="Calibri"/>
        <family val="2"/>
        <scheme val="minor"/>
      </rPr>
      <t>, (5) Dissemination of linked ASC data and school quality index (ISD), (6) Dissemination of SID database</t>
    </r>
  </si>
  <si>
    <t>TR5: 20; Conflict: Borno: 8;
NAEC: high level of particpation
413 participants in workshops, of which at least 138 state officials</t>
  </si>
  <si>
    <t>EDOREN qual impact studies under PI, including case study of failures to achieve impact</t>
  </si>
  <si>
    <t>EDOREN reporting
EDOREN annual qualitative survey of DFID portfolio programme staff (DFID and programmes)
DFID project annual reviews</t>
  </si>
  <si>
    <t xml:space="preserve">Examples of use highlighted in Quarterly reports;
</t>
  </si>
  <si>
    <t>ongoing
FME supprting and continuing NAEC 
Current Thematic Research specifically follows state-level implementation of previous recommendations from EDOREN research</t>
  </si>
  <si>
    <t>Methodology for production of case studies representing contribution stories agreed with DFID (joint with milestone for outcome below).
[Note: Intermediate outcomes are evidenced by concrete examples reported every quarter; Higher level outcomes by more in-dept case studies]</t>
  </si>
  <si>
    <t>One case study completed</t>
  </si>
  <si>
    <t>Methodology for production of case studies representing contribution stories agreed with DFID (joint with milestone for outcome below).
[Note: Intermediate outcomes are evidenced by concrete examples reported every quarter; Higher level outcomes by more in-dept case studies]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</si>
</sst>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rgb="FFFF0000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8"/>
      <color theme="8"/>
      <name val="Calibri"/>
      <family val="2"/>
      <scheme val="minor"/>
    </font>
    <font>
      <b/>
      <sz val="8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b/>
      <strike/>
      <sz val="8"/>
      <color theme="8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3" tint="0.59999389629810485"/>
        <bgColor theme="9"/>
      </patternFill>
    </fill>
    <fill>
      <patternFill patternType="solid">
        <fgColor theme="3" tint="0.59999389629810485"/>
        <bgColor theme="9" tint="0.59999389629810485"/>
      </patternFill>
    </fill>
    <fill>
      <patternFill patternType="solid">
        <fgColor theme="9" tint="0.59999389629810485"/>
        <bgColor theme="9" tint="0.79998168889431442"/>
      </patternFill>
    </fill>
    <fill>
      <patternFill patternType="solid">
        <fgColor theme="9" tint="0.79998168889431442"/>
        <bgColor theme="9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auto="1"/>
      </left>
      <right style="thin">
        <color theme="0"/>
      </right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/>
      <diagonal/>
    </border>
    <border>
      <left style="thin">
        <color theme="0"/>
      </left>
      <right/>
      <top style="medium">
        <color auto="1"/>
      </top>
      <bottom/>
      <diagonal/>
    </border>
    <border>
      <left style="medium">
        <color auto="1"/>
      </left>
      <right style="thin">
        <color theme="0"/>
      </right>
      <top/>
      <bottom/>
      <diagonal/>
    </border>
    <border>
      <left style="medium">
        <color auto="1"/>
      </left>
      <right style="thin">
        <color theme="0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 style="medium">
        <color auto="1"/>
      </bottom>
      <diagonal/>
    </border>
    <border>
      <left style="thin">
        <color theme="0"/>
      </left>
      <right/>
      <top style="thin">
        <color theme="0"/>
      </top>
      <bottom style="medium">
        <color auto="1"/>
      </bottom>
      <diagonal/>
    </border>
    <border>
      <left/>
      <right/>
      <top style="thin">
        <color theme="0"/>
      </top>
      <bottom style="medium">
        <color auto="1"/>
      </bottom>
      <diagonal/>
    </border>
    <border>
      <left/>
      <right style="thin">
        <color theme="0"/>
      </right>
      <top style="thin">
        <color theme="0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medium">
        <color auto="1"/>
      </left>
      <right/>
      <top style="medium">
        <color auto="1"/>
      </top>
      <bottom style="thin">
        <color theme="0"/>
      </bottom>
      <diagonal/>
    </border>
    <border>
      <left/>
      <right/>
      <top style="medium">
        <color auto="1"/>
      </top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auto="1"/>
      </left>
      <right/>
      <top style="thin">
        <color theme="0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theme="0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5" fillId="0" borderId="0" xfId="0" applyFont="1" applyBorder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vertical="center"/>
    </xf>
    <xf numFmtId="0" fontId="5" fillId="4" borderId="2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5" fillId="0" borderId="2" xfId="0" applyFont="1" applyBorder="1"/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vertical="center"/>
    </xf>
    <xf numFmtId="0" fontId="5" fillId="3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/>
    <xf numFmtId="0" fontId="5" fillId="0" borderId="4" xfId="0" applyFont="1" applyBorder="1"/>
    <xf numFmtId="0" fontId="5" fillId="0" borderId="8" xfId="0" applyFont="1" applyBorder="1"/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5" fillId="0" borderId="9" xfId="0" applyFont="1" applyBorder="1"/>
    <xf numFmtId="9" fontId="4" fillId="2" borderId="4" xfId="1" applyFont="1" applyFill="1" applyBorder="1"/>
    <xf numFmtId="9" fontId="5" fillId="0" borderId="2" xfId="1" applyFont="1" applyBorder="1"/>
    <xf numFmtId="0" fontId="5" fillId="8" borderId="2" xfId="0" applyFont="1" applyFill="1" applyBorder="1" applyAlignment="1">
      <alignment vertical="center"/>
    </xf>
    <xf numFmtId="0" fontId="5" fillId="8" borderId="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vertical="center"/>
    </xf>
    <xf numFmtId="0" fontId="0" fillId="9" borderId="0" xfId="0" applyFill="1"/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left" vertical="top"/>
    </xf>
    <xf numFmtId="0" fontId="13" fillId="0" borderId="0" xfId="0" quotePrefix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/>
    </xf>
    <xf numFmtId="0" fontId="12" fillId="3" borderId="20" xfId="0" applyFont="1" applyFill="1" applyBorder="1" applyAlignment="1">
      <alignment vertical="center" wrapText="1"/>
    </xf>
    <xf numFmtId="0" fontId="12" fillId="3" borderId="20" xfId="0" applyFont="1" applyFill="1" applyBorder="1" applyAlignment="1">
      <alignment vertical="center"/>
    </xf>
    <xf numFmtId="0" fontId="5" fillId="4" borderId="43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4" borderId="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/>
    </xf>
    <xf numFmtId="0" fontId="8" fillId="4" borderId="16" xfId="0" applyFont="1" applyFill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4" fillId="0" borderId="0" xfId="0" applyFont="1"/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vertical="center"/>
    </xf>
    <xf numFmtId="0" fontId="17" fillId="4" borderId="25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 wrapText="1"/>
    </xf>
    <xf numFmtId="0" fontId="5" fillId="6" borderId="26" xfId="0" applyFont="1" applyFill="1" applyBorder="1" applyAlignment="1">
      <alignment horizontal="left" vertical="center" wrapText="1"/>
    </xf>
    <xf numFmtId="0" fontId="5" fillId="6" borderId="27" xfId="0" applyFont="1" applyFill="1" applyBorder="1" applyAlignment="1">
      <alignment horizontal="left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left" vertical="center"/>
    </xf>
    <xf numFmtId="0" fontId="8" fillId="5" borderId="20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24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20" fillId="4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 wrapText="1"/>
    </xf>
    <xf numFmtId="9" fontId="8" fillId="4" borderId="4" xfId="1" applyFont="1" applyFill="1" applyBorder="1" applyAlignment="1">
      <alignment horizontal="center" vertical="center"/>
    </xf>
    <xf numFmtId="9" fontId="8" fillId="4" borderId="7" xfId="1" applyFont="1" applyFill="1" applyBorder="1" applyAlignment="1">
      <alignment horizontal="center" vertical="center"/>
    </xf>
    <xf numFmtId="9" fontId="8" fillId="4" borderId="8" xfId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9" fontId="8" fillId="3" borderId="4" xfId="1" applyFont="1" applyFill="1" applyBorder="1" applyAlignment="1">
      <alignment horizontal="center" vertical="center"/>
    </xf>
    <xf numFmtId="9" fontId="8" fillId="3" borderId="7" xfId="1" applyFont="1" applyFill="1" applyBorder="1" applyAlignment="1">
      <alignment horizontal="center" vertical="center"/>
    </xf>
    <xf numFmtId="9" fontId="8" fillId="3" borderId="15" xfId="1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9" fontId="8" fillId="4" borderId="3" xfId="1" applyFont="1" applyFill="1" applyBorder="1" applyAlignment="1">
      <alignment horizontal="center" vertical="center"/>
    </xf>
    <xf numFmtId="9" fontId="8" fillId="4" borderId="34" xfId="1" applyFont="1" applyFill="1" applyBorder="1" applyAlignment="1">
      <alignment horizontal="center" vertical="center"/>
    </xf>
    <xf numFmtId="9" fontId="8" fillId="4" borderId="38" xfId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 wrapText="1"/>
    </xf>
    <xf numFmtId="9" fontId="8" fillId="4" borderId="15" xfId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5" fillId="10" borderId="22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8" fillId="4" borderId="17" xfId="0" applyFont="1" applyFill="1" applyBorder="1" applyAlignment="1">
      <alignment horizontal="center" vertical="center"/>
    </xf>
    <xf numFmtId="0" fontId="5" fillId="10" borderId="45" xfId="0" applyFont="1" applyFill="1" applyBorder="1" applyAlignment="1">
      <alignment horizontal="center" vertical="center" wrapText="1"/>
    </xf>
    <xf numFmtId="0" fontId="5" fillId="10" borderId="46" xfId="0" applyFont="1" applyFill="1" applyBorder="1" applyAlignment="1">
      <alignment horizontal="center" vertical="center" wrapText="1"/>
    </xf>
    <xf numFmtId="0" fontId="5" fillId="10" borderId="47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40" xfId="0" applyFont="1" applyFill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2">
    <cellStyle name="Normal" xfId="0" builtinId="0"/>
    <cellStyle name="Percent" xfId="1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235595</xdr:colOff>
      <xdr:row>43</xdr:row>
      <xdr:rowOff>48233</xdr:rowOff>
    </xdr:to>
    <xdr:pic>
      <xdr:nvPicPr>
        <xdr:cNvPr id="92" name="Picture 9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70195" cy="7011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</xdr:row>
          <xdr:rowOff>123825</xdr:rowOff>
        </xdr:from>
        <xdr:to>
          <xdr:col>2</xdr:col>
          <xdr:colOff>390525</xdr:colOff>
          <xdr:row>7</xdr:row>
          <xdr:rowOff>133350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e1" displayName="Table1" ref="A1:D9" totalsRowShown="0" headerRowDxfId="13" dataDxfId="12">
  <autoFilter ref="A1:D9"/>
  <tableColumns count="4">
    <tableColumn id="1" name="Version" dataDxfId="11"/>
    <tableColumn id="2" name="Date" dataDxfId="10"/>
    <tableColumn id="3" name="edited by" dataDxfId="9"/>
    <tableColumn id="4" name="Changes" dataDxfId="8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F13" totalsRowShown="0" headerRowDxfId="7" dataDxfId="6">
  <autoFilter ref="A1:F13"/>
  <tableColumns count="6">
    <tableColumn id="1" name="AR scores" dataDxfId="5"/>
    <tableColumn id="2" name="Programme" dataDxfId="4"/>
    <tableColumn id="6" name="2014" dataDxfId="3"/>
    <tableColumn id="3" name="2015" dataDxfId="2"/>
    <tableColumn id="4" name="2016" dataDxfId="1"/>
    <tableColumn id="5" name="2017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Excel_Worksheet1.xlsx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zoomScalePageLayoutView="150" workbookViewId="0">
      <selection activeCell="T19" sqref="T19"/>
    </sheetView>
  </sheetViews>
  <sheetFormatPr defaultColWidth="8.85546875" defaultRowHeight="12.75" x14ac:dyDescent="0.2"/>
  <cols>
    <col min="1" max="16384" width="8.85546875" style="45"/>
  </cols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ColWidth="9.140625" defaultRowHeight="12.75" x14ac:dyDescent="0.2"/>
  <cols>
    <col min="1" max="1" width="10.7109375" style="46" customWidth="1"/>
    <col min="2" max="2" width="11.42578125" style="46" customWidth="1"/>
    <col min="3" max="3" width="59.28515625" style="46" customWidth="1"/>
    <col min="4" max="4" width="49.28515625" style="47" customWidth="1"/>
    <col min="5" max="16384" width="9.140625" style="46"/>
  </cols>
  <sheetData>
    <row r="1" spans="1:4" x14ac:dyDescent="0.2">
      <c r="A1" s="46" t="s">
        <v>49</v>
      </c>
      <c r="B1" s="46" t="s">
        <v>50</v>
      </c>
      <c r="C1" s="46" t="s">
        <v>51</v>
      </c>
      <c r="D1" s="47" t="s">
        <v>52</v>
      </c>
    </row>
    <row r="2" spans="1:4" s="48" customFormat="1" ht="25.5" x14ac:dyDescent="0.2">
      <c r="A2" s="48">
        <v>5</v>
      </c>
      <c r="B2" s="48" t="s">
        <v>53</v>
      </c>
      <c r="C2" s="48" t="s">
        <v>54</v>
      </c>
      <c r="D2" s="49" t="s">
        <v>55</v>
      </c>
    </row>
    <row r="3" spans="1:4" s="48" customFormat="1" ht="25.5" x14ac:dyDescent="0.2">
      <c r="A3" s="48">
        <v>6</v>
      </c>
      <c r="B3" s="48" t="s">
        <v>57</v>
      </c>
      <c r="C3" s="48" t="s">
        <v>58</v>
      </c>
      <c r="D3" s="49" t="s">
        <v>59</v>
      </c>
    </row>
    <row r="4" spans="1:4" s="48" customFormat="1" x14ac:dyDescent="0.2">
      <c r="A4" s="48">
        <v>7</v>
      </c>
      <c r="B4" s="48" t="s">
        <v>79</v>
      </c>
      <c r="C4" s="48" t="s">
        <v>80</v>
      </c>
      <c r="D4" s="49" t="s">
        <v>81</v>
      </c>
    </row>
    <row r="5" spans="1:4" s="48" customFormat="1" x14ac:dyDescent="0.2">
      <c r="A5" s="48">
        <v>7.1</v>
      </c>
      <c r="B5" s="48" t="s">
        <v>111</v>
      </c>
      <c r="C5" s="48" t="s">
        <v>54</v>
      </c>
      <c r="D5" s="50" t="s">
        <v>112</v>
      </c>
    </row>
    <row r="6" spans="1:4" s="48" customFormat="1" x14ac:dyDescent="0.2">
      <c r="A6" s="48">
        <v>7.2</v>
      </c>
      <c r="B6" s="48" t="s">
        <v>122</v>
      </c>
      <c r="C6" s="48" t="s">
        <v>123</v>
      </c>
      <c r="D6" s="50" t="s">
        <v>112</v>
      </c>
    </row>
    <row r="7" spans="1:4" s="48" customFormat="1" x14ac:dyDescent="0.2">
      <c r="A7" s="48">
        <v>7.3</v>
      </c>
      <c r="B7" s="48" t="s">
        <v>124</v>
      </c>
      <c r="C7" s="48" t="s">
        <v>123</v>
      </c>
      <c r="D7" s="50" t="s">
        <v>112</v>
      </c>
    </row>
    <row r="8" spans="1:4" s="48" customFormat="1" x14ac:dyDescent="0.2">
      <c r="A8" s="48">
        <v>7.4</v>
      </c>
      <c r="B8" s="48" t="s">
        <v>125</v>
      </c>
      <c r="C8" s="48" t="s">
        <v>123</v>
      </c>
      <c r="D8" s="50" t="s">
        <v>126</v>
      </c>
    </row>
    <row r="9" spans="1:4" s="48" customFormat="1" x14ac:dyDescent="0.2">
      <c r="D9" s="5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60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ksheet" dvAspect="DVASPECT_ICON" shapeId="5121" r:id="rId4">
          <objectPr defaultSize="0" r:id="rId5">
            <anchor moveWithCells="1">
              <from>
                <xdr:col>1</xdr:col>
                <xdr:colOff>85725</xdr:colOff>
                <xdr:row>3</xdr:row>
                <xdr:rowOff>123825</xdr:rowOff>
              </from>
              <to>
                <xdr:col>2</xdr:col>
                <xdr:colOff>390525</xdr:colOff>
                <xdr:row>7</xdr:row>
                <xdr:rowOff>133350</xdr:rowOff>
              </to>
            </anchor>
          </objectPr>
        </oleObject>
      </mc:Choice>
      <mc:Fallback>
        <oleObject progId="Worksheet" dvAspect="DVASPECT_ICON" shapeId="51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Normal="100" zoomScalePageLayoutView="150" workbookViewId="0">
      <pane ySplit="1" topLeftCell="A2" activePane="bottomLeft" state="frozen"/>
      <selection pane="bottomLeft"/>
    </sheetView>
  </sheetViews>
  <sheetFormatPr defaultColWidth="9" defaultRowHeight="11.25" x14ac:dyDescent="0.2"/>
  <cols>
    <col min="1" max="1" width="13.85546875" style="31" customWidth="1"/>
    <col min="2" max="2" width="4.28515625" style="39" customWidth="1"/>
    <col min="3" max="3" width="14.140625" style="20" customWidth="1"/>
    <col min="4" max="4" width="7.140625" style="19" customWidth="1"/>
    <col min="5" max="5" width="24.28515625" style="21" customWidth="1"/>
    <col min="6" max="8" width="30.28515625" style="21" customWidth="1"/>
    <col min="9" max="9" width="26.7109375" style="21" customWidth="1"/>
    <col min="10" max="10" width="24.5703125" style="21" customWidth="1"/>
    <col min="11" max="16384" width="9" style="19"/>
  </cols>
  <sheetData>
    <row r="1" spans="1:11" ht="21.95" customHeight="1" thickBot="1" x14ac:dyDescent="0.25">
      <c r="A1" s="30" t="s">
        <v>21</v>
      </c>
      <c r="B1" s="38" t="s">
        <v>22</v>
      </c>
      <c r="C1" s="24" t="s">
        <v>1</v>
      </c>
      <c r="D1" s="23"/>
      <c r="E1" s="25" t="s">
        <v>2</v>
      </c>
      <c r="F1" s="25" t="s">
        <v>3</v>
      </c>
      <c r="G1" s="25" t="s">
        <v>4</v>
      </c>
      <c r="H1" s="25" t="s">
        <v>5</v>
      </c>
      <c r="I1" s="25" t="s">
        <v>6</v>
      </c>
      <c r="J1" s="25" t="s">
        <v>127</v>
      </c>
    </row>
    <row r="2" spans="1:11" s="36" customFormat="1" ht="23.85" customHeight="1" x14ac:dyDescent="0.2">
      <c r="A2" s="105" t="s">
        <v>11</v>
      </c>
      <c r="B2" s="106"/>
      <c r="C2" s="106"/>
      <c r="D2" s="106"/>
      <c r="E2" s="106"/>
      <c r="F2" s="106"/>
      <c r="G2" s="106"/>
      <c r="H2" s="106"/>
      <c r="I2" s="106"/>
      <c r="J2" s="106"/>
      <c r="K2" s="35"/>
    </row>
    <row r="3" spans="1:11" ht="95.25" customHeight="1" x14ac:dyDescent="0.2">
      <c r="A3" s="124" t="s">
        <v>25</v>
      </c>
      <c r="B3" s="127">
        <v>0.6</v>
      </c>
      <c r="C3" s="107" t="s">
        <v>40</v>
      </c>
      <c r="D3" s="5" t="s">
        <v>8</v>
      </c>
      <c r="E3" s="6">
        <v>0</v>
      </c>
      <c r="F3" s="6" t="s">
        <v>20</v>
      </c>
      <c r="G3" s="6" t="s">
        <v>35</v>
      </c>
      <c r="H3" s="43" t="s">
        <v>113</v>
      </c>
      <c r="I3" s="6" t="s">
        <v>114</v>
      </c>
      <c r="J3" s="6" t="s">
        <v>128</v>
      </c>
      <c r="K3" s="22"/>
    </row>
    <row r="4" spans="1:11" ht="59.1" customHeight="1" x14ac:dyDescent="0.2">
      <c r="A4" s="125"/>
      <c r="B4" s="128"/>
      <c r="C4" s="107"/>
      <c r="D4" s="7" t="s">
        <v>9</v>
      </c>
      <c r="E4" s="9">
        <v>0</v>
      </c>
      <c r="F4" s="9">
        <v>2</v>
      </c>
      <c r="G4" s="9">
        <v>5</v>
      </c>
      <c r="H4" s="9">
        <v>2</v>
      </c>
      <c r="I4" s="9">
        <v>1</v>
      </c>
      <c r="J4" s="9"/>
      <c r="K4" s="22"/>
    </row>
    <row r="5" spans="1:11" ht="59.1" customHeight="1" x14ac:dyDescent="0.2">
      <c r="A5" s="125"/>
      <c r="B5" s="128"/>
      <c r="C5" s="108"/>
      <c r="D5" s="28" t="s">
        <v>10</v>
      </c>
      <c r="E5" s="29" t="s">
        <v>12</v>
      </c>
      <c r="F5" s="29" t="s">
        <v>13</v>
      </c>
      <c r="G5" s="53" t="s">
        <v>77</v>
      </c>
      <c r="H5" s="53" t="s">
        <v>77</v>
      </c>
      <c r="I5" s="53" t="s">
        <v>77</v>
      </c>
      <c r="J5" s="53" t="s">
        <v>77</v>
      </c>
      <c r="K5" s="22"/>
    </row>
    <row r="6" spans="1:11" ht="59.1" customHeight="1" x14ac:dyDescent="0.2">
      <c r="A6" s="125"/>
      <c r="B6" s="128"/>
      <c r="C6" s="109" t="s">
        <v>129</v>
      </c>
      <c r="D6" s="91" t="s">
        <v>8</v>
      </c>
      <c r="E6" s="92">
        <v>0</v>
      </c>
      <c r="F6" s="92" t="s">
        <v>14</v>
      </c>
      <c r="G6" s="92" t="s">
        <v>24</v>
      </c>
      <c r="H6" s="92" t="s">
        <v>115</v>
      </c>
      <c r="I6" s="92" t="s">
        <v>116</v>
      </c>
      <c r="J6" s="92"/>
      <c r="K6" s="22"/>
    </row>
    <row r="7" spans="1:11" ht="59.1" customHeight="1" x14ac:dyDescent="0.2">
      <c r="A7" s="125"/>
      <c r="B7" s="128"/>
      <c r="C7" s="109"/>
      <c r="D7" s="93" t="s">
        <v>9</v>
      </c>
      <c r="E7" s="94">
        <v>0</v>
      </c>
      <c r="F7" s="94" t="s">
        <v>14</v>
      </c>
      <c r="G7" s="94">
        <v>2</v>
      </c>
      <c r="H7" s="95">
        <v>1</v>
      </c>
      <c r="I7" s="94"/>
      <c r="J7" s="94"/>
      <c r="K7" s="22"/>
    </row>
    <row r="8" spans="1:11" s="33" customFormat="1" ht="59.1" customHeight="1" x14ac:dyDescent="0.2">
      <c r="A8" s="125"/>
      <c r="B8" s="128"/>
      <c r="C8" s="110"/>
      <c r="D8" s="96" t="s">
        <v>10</v>
      </c>
      <c r="E8" s="112" t="s">
        <v>130</v>
      </c>
      <c r="F8" s="113"/>
      <c r="G8" s="113"/>
      <c r="H8" s="113"/>
      <c r="I8" s="113"/>
      <c r="J8" s="113"/>
      <c r="K8" s="32"/>
    </row>
    <row r="9" spans="1:11" s="33" customFormat="1" ht="59.1" customHeight="1" x14ac:dyDescent="0.2">
      <c r="A9" s="125"/>
      <c r="B9" s="128"/>
      <c r="C9" s="111" t="s">
        <v>31</v>
      </c>
      <c r="D9" s="5" t="s">
        <v>8</v>
      </c>
      <c r="E9" s="6">
        <v>0</v>
      </c>
      <c r="F9" s="6" t="s">
        <v>16</v>
      </c>
      <c r="G9" s="6" t="s">
        <v>37</v>
      </c>
      <c r="H9" s="6" t="s">
        <v>118</v>
      </c>
      <c r="I9" s="6" t="s">
        <v>117</v>
      </c>
      <c r="J9" s="6"/>
      <c r="K9" s="32"/>
    </row>
    <row r="10" spans="1:11" s="33" customFormat="1" ht="59.1" customHeight="1" x14ac:dyDescent="0.2">
      <c r="A10" s="125"/>
      <c r="B10" s="128"/>
      <c r="C10" s="107"/>
      <c r="D10" s="40" t="s">
        <v>9</v>
      </c>
      <c r="E10" s="41">
        <v>0</v>
      </c>
      <c r="F10" s="41">
        <v>1</v>
      </c>
      <c r="G10" s="41" t="s">
        <v>38</v>
      </c>
      <c r="H10" s="41">
        <v>3</v>
      </c>
      <c r="I10" s="41">
        <v>1</v>
      </c>
      <c r="J10" s="41"/>
      <c r="K10" s="32"/>
    </row>
    <row r="11" spans="1:11" s="33" customFormat="1" ht="59.1" customHeight="1" thickBot="1" x14ac:dyDescent="0.25">
      <c r="A11" s="126"/>
      <c r="B11" s="129"/>
      <c r="C11" s="108"/>
      <c r="D11" s="42" t="s">
        <v>10</v>
      </c>
      <c r="E11" s="114" t="s">
        <v>56</v>
      </c>
      <c r="F11" s="115"/>
      <c r="G11" s="115"/>
      <c r="H11" s="115"/>
      <c r="I11" s="115"/>
      <c r="J11" s="115"/>
      <c r="K11" s="32"/>
    </row>
    <row r="12" spans="1:11" ht="23.85" customHeight="1" x14ac:dyDescent="0.2">
      <c r="A12" s="98" t="s">
        <v>15</v>
      </c>
      <c r="B12" s="99"/>
      <c r="C12" s="99"/>
      <c r="D12" s="99"/>
      <c r="E12" s="99"/>
      <c r="F12" s="99"/>
      <c r="G12" s="99"/>
      <c r="H12" s="99"/>
      <c r="I12" s="99"/>
      <c r="J12" s="99"/>
      <c r="K12" s="22"/>
    </row>
    <row r="13" spans="1:11" ht="90" x14ac:dyDescent="0.2">
      <c r="A13" s="130" t="s">
        <v>27</v>
      </c>
      <c r="B13" s="133">
        <v>0.2</v>
      </c>
      <c r="C13" s="102" t="s">
        <v>19</v>
      </c>
      <c r="D13" s="7" t="s">
        <v>8</v>
      </c>
      <c r="E13" s="9">
        <v>0</v>
      </c>
      <c r="F13" s="9" t="s">
        <v>23</v>
      </c>
      <c r="G13" s="9" t="s">
        <v>36</v>
      </c>
      <c r="H13" s="9">
        <v>0</v>
      </c>
      <c r="I13" s="9" t="s">
        <v>131</v>
      </c>
      <c r="J13" s="9" t="s">
        <v>132</v>
      </c>
      <c r="K13" s="22"/>
    </row>
    <row r="14" spans="1:11" ht="59.1" customHeight="1" x14ac:dyDescent="0.2">
      <c r="A14" s="131"/>
      <c r="B14" s="134"/>
      <c r="C14" s="103"/>
      <c r="D14" s="5" t="s">
        <v>9</v>
      </c>
      <c r="E14" s="6">
        <v>0</v>
      </c>
      <c r="F14" s="6">
        <v>2</v>
      </c>
      <c r="G14" s="6">
        <v>3</v>
      </c>
      <c r="H14" s="6">
        <v>0</v>
      </c>
      <c r="I14" s="6">
        <v>2</v>
      </c>
      <c r="J14" s="6"/>
      <c r="K14" s="22"/>
    </row>
    <row r="15" spans="1:11" ht="59.1" customHeight="1" thickBot="1" x14ac:dyDescent="0.25">
      <c r="A15" s="132"/>
      <c r="B15" s="135"/>
      <c r="C15" s="104"/>
      <c r="D15" s="15" t="s">
        <v>10</v>
      </c>
      <c r="E15" s="100" t="s">
        <v>56</v>
      </c>
      <c r="F15" s="101"/>
      <c r="G15" s="101"/>
      <c r="H15" s="101"/>
      <c r="I15" s="101"/>
      <c r="J15" s="101"/>
      <c r="K15" s="22"/>
    </row>
    <row r="16" spans="1:11" s="34" customFormat="1" ht="23.85" customHeight="1" x14ac:dyDescent="0.2">
      <c r="A16" s="98" t="s">
        <v>17</v>
      </c>
      <c r="B16" s="99"/>
      <c r="C16" s="99"/>
      <c r="D16" s="99"/>
      <c r="E16" s="99"/>
      <c r="F16" s="99"/>
      <c r="G16" s="99"/>
      <c r="H16" s="99"/>
      <c r="I16" s="99"/>
      <c r="J16" s="99"/>
      <c r="K16" s="37"/>
    </row>
    <row r="17" spans="1:11" ht="191.25" x14ac:dyDescent="0.2">
      <c r="A17" s="143" t="s">
        <v>30</v>
      </c>
      <c r="B17" s="119">
        <v>0.1</v>
      </c>
      <c r="C17" s="140" t="s">
        <v>34</v>
      </c>
      <c r="D17" s="7" t="s">
        <v>8</v>
      </c>
      <c r="E17" s="9">
        <v>0</v>
      </c>
      <c r="F17" s="9" t="s">
        <v>18</v>
      </c>
      <c r="G17" s="51" t="s">
        <v>61</v>
      </c>
      <c r="H17" s="52" t="s">
        <v>144</v>
      </c>
      <c r="I17" s="52" t="s">
        <v>142</v>
      </c>
      <c r="J17" s="52" t="s">
        <v>143</v>
      </c>
      <c r="K17" s="22"/>
    </row>
    <row r="18" spans="1:11" ht="59.1" customHeight="1" x14ac:dyDescent="0.2">
      <c r="A18" s="144"/>
      <c r="B18" s="120"/>
      <c r="C18" s="141"/>
      <c r="D18" s="5" t="s">
        <v>9</v>
      </c>
      <c r="E18" s="6">
        <v>0</v>
      </c>
      <c r="F18" s="6">
        <v>2</v>
      </c>
      <c r="G18" s="6"/>
      <c r="H18" s="87" t="s">
        <v>141</v>
      </c>
      <c r="I18" s="90">
        <v>4</v>
      </c>
      <c r="J18" s="90"/>
      <c r="K18" s="22"/>
    </row>
    <row r="19" spans="1:11" ht="59.1" customHeight="1" thickBot="1" x14ac:dyDescent="0.25">
      <c r="A19" s="145"/>
      <c r="B19" s="137"/>
      <c r="C19" s="142"/>
      <c r="D19" s="14" t="s">
        <v>10</v>
      </c>
      <c r="E19" s="138" t="s">
        <v>78</v>
      </c>
      <c r="F19" s="139"/>
      <c r="G19" s="139"/>
      <c r="H19" s="139"/>
      <c r="I19" s="139"/>
      <c r="J19" s="139"/>
      <c r="K19" s="22"/>
    </row>
    <row r="20" spans="1:11" s="34" customFormat="1" ht="23.85" customHeight="1" x14ac:dyDescent="0.2">
      <c r="A20" s="98" t="s">
        <v>39</v>
      </c>
      <c r="B20" s="99"/>
      <c r="C20" s="99"/>
      <c r="D20" s="99"/>
      <c r="E20" s="99"/>
      <c r="F20" s="99"/>
      <c r="G20" s="99"/>
      <c r="H20" s="99"/>
      <c r="I20" s="99"/>
      <c r="J20" s="99"/>
      <c r="K20" s="37"/>
    </row>
    <row r="21" spans="1:11" ht="78.75" x14ac:dyDescent="0.2">
      <c r="A21" s="116" t="s">
        <v>48</v>
      </c>
      <c r="B21" s="119">
        <v>0.1</v>
      </c>
      <c r="C21" s="136" t="s">
        <v>62</v>
      </c>
      <c r="D21" s="26" t="s">
        <v>8</v>
      </c>
      <c r="E21" s="27">
        <v>0</v>
      </c>
      <c r="F21" s="27" t="s">
        <v>41</v>
      </c>
      <c r="G21" s="58" t="s">
        <v>84</v>
      </c>
      <c r="H21" s="58" t="s">
        <v>121</v>
      </c>
      <c r="I21" s="58" t="s">
        <v>84</v>
      </c>
      <c r="J21" s="58" t="s">
        <v>42</v>
      </c>
    </row>
    <row r="22" spans="1:11" ht="59.85" customHeight="1" x14ac:dyDescent="0.2">
      <c r="A22" s="117"/>
      <c r="B22" s="120"/>
      <c r="C22" s="122"/>
      <c r="D22" s="5" t="s">
        <v>9</v>
      </c>
      <c r="E22" s="6">
        <v>0</v>
      </c>
      <c r="F22" s="6"/>
      <c r="G22" s="6"/>
      <c r="H22" s="87">
        <v>2</v>
      </c>
      <c r="I22" s="90"/>
      <c r="J22" s="90"/>
    </row>
    <row r="23" spans="1:11" ht="59.85" customHeight="1" x14ac:dyDescent="0.2">
      <c r="A23" s="117"/>
      <c r="B23" s="120"/>
      <c r="C23" s="123"/>
      <c r="D23" s="15" t="s">
        <v>10</v>
      </c>
      <c r="E23" s="100" t="s">
        <v>85</v>
      </c>
      <c r="F23" s="101"/>
      <c r="G23" s="101"/>
      <c r="H23" s="101"/>
      <c r="I23" s="101"/>
      <c r="J23" s="101"/>
    </row>
    <row r="24" spans="1:11" ht="78.75" x14ac:dyDescent="0.2">
      <c r="A24" s="117"/>
      <c r="B24" s="120"/>
      <c r="C24" s="122" t="s">
        <v>43</v>
      </c>
      <c r="D24" s="7" t="s">
        <v>8</v>
      </c>
      <c r="E24" s="9">
        <v>0</v>
      </c>
      <c r="F24" s="9" t="s">
        <v>44</v>
      </c>
      <c r="G24" s="9" t="s">
        <v>45</v>
      </c>
      <c r="H24" s="9" t="s">
        <v>120</v>
      </c>
      <c r="I24" s="52" t="s">
        <v>46</v>
      </c>
      <c r="J24" s="52" t="s">
        <v>136</v>
      </c>
    </row>
    <row r="25" spans="1:11" ht="59.85" customHeight="1" x14ac:dyDescent="0.2">
      <c r="A25" s="117"/>
      <c r="B25" s="120"/>
      <c r="C25" s="122"/>
      <c r="D25" s="5" t="s">
        <v>9</v>
      </c>
      <c r="E25" s="6"/>
      <c r="F25" s="6"/>
      <c r="G25" s="6"/>
      <c r="H25" s="87">
        <v>3</v>
      </c>
      <c r="I25" s="90" t="s">
        <v>145</v>
      </c>
      <c r="J25" s="90" t="s">
        <v>135</v>
      </c>
    </row>
    <row r="26" spans="1:11" ht="60.75" customHeight="1" x14ac:dyDescent="0.2">
      <c r="A26" s="118"/>
      <c r="B26" s="121"/>
      <c r="C26" s="123"/>
      <c r="D26" s="15" t="s">
        <v>10</v>
      </c>
      <c r="E26" s="100" t="s">
        <v>63</v>
      </c>
      <c r="F26" s="101"/>
      <c r="G26" s="101"/>
      <c r="H26" s="101"/>
      <c r="I26" s="101"/>
      <c r="J26" s="101"/>
    </row>
  </sheetData>
  <mergeCells count="25">
    <mergeCell ref="A21:A26"/>
    <mergeCell ref="B21:B26"/>
    <mergeCell ref="C24:C26"/>
    <mergeCell ref="E26:J26"/>
    <mergeCell ref="A3:A11"/>
    <mergeCell ref="B3:B11"/>
    <mergeCell ref="A13:A15"/>
    <mergeCell ref="B13:B15"/>
    <mergeCell ref="C21:C23"/>
    <mergeCell ref="E23:J23"/>
    <mergeCell ref="A20:J20"/>
    <mergeCell ref="B17:B19"/>
    <mergeCell ref="A16:J16"/>
    <mergeCell ref="E19:J19"/>
    <mergeCell ref="C17:C19"/>
    <mergeCell ref="A17:A19"/>
    <mergeCell ref="A12:J12"/>
    <mergeCell ref="E15:J15"/>
    <mergeCell ref="C13:C15"/>
    <mergeCell ref="A2:J2"/>
    <mergeCell ref="C3:C5"/>
    <mergeCell ref="C6:C8"/>
    <mergeCell ref="C9:C11"/>
    <mergeCell ref="E8:J8"/>
    <mergeCell ref="E11:J11"/>
  </mergeCells>
  <pageMargins left="0.7" right="0.7" top="0.75" bottom="0.75" header="0.3" footer="0.3"/>
  <pageSetup paperSize="8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zoomScaleNormal="100" zoomScalePageLayoutView="150" workbookViewId="0">
      <pane ySplit="1" topLeftCell="A2" activePane="bottomLeft" state="frozen"/>
      <selection pane="bottomLeft"/>
    </sheetView>
  </sheetViews>
  <sheetFormatPr defaultColWidth="9" defaultRowHeight="11.25" x14ac:dyDescent="0.2"/>
  <cols>
    <col min="1" max="1" width="9" style="1"/>
    <col min="2" max="2" width="21.28515625" style="2" customWidth="1"/>
    <col min="3" max="3" width="19.7109375" style="2" customWidth="1"/>
    <col min="4" max="4" width="7.85546875" style="3" customWidth="1"/>
    <col min="5" max="10" width="16.140625" style="4" customWidth="1"/>
    <col min="11" max="11" width="37.140625" style="1" customWidth="1"/>
    <col min="12" max="16384" width="9" style="1"/>
  </cols>
  <sheetData>
    <row r="1" spans="1:11" s="17" customFormat="1" ht="23.25" thickBot="1" x14ac:dyDescent="0.25">
      <c r="A1" s="10" t="s">
        <v>82</v>
      </c>
      <c r="B1" s="10" t="s">
        <v>0</v>
      </c>
      <c r="C1" s="10" t="s">
        <v>1</v>
      </c>
      <c r="D1" s="16"/>
      <c r="E1" s="11" t="s">
        <v>2</v>
      </c>
      <c r="F1" s="11" t="s">
        <v>3</v>
      </c>
      <c r="G1" s="11" t="s">
        <v>4</v>
      </c>
      <c r="H1" s="11" t="s">
        <v>5</v>
      </c>
      <c r="I1" s="11" t="s">
        <v>6</v>
      </c>
      <c r="J1" s="25" t="s">
        <v>127</v>
      </c>
    </row>
    <row r="2" spans="1:11" s="17" customFormat="1" ht="112.5" x14ac:dyDescent="0.2">
      <c r="A2" s="146">
        <v>1</v>
      </c>
      <c r="B2" s="152" t="s">
        <v>83</v>
      </c>
      <c r="C2" s="160" t="s">
        <v>64</v>
      </c>
      <c r="D2" s="12" t="s">
        <v>8</v>
      </c>
      <c r="E2" s="55"/>
      <c r="F2" s="56"/>
      <c r="G2" s="56"/>
      <c r="H2" s="59" t="s">
        <v>87</v>
      </c>
      <c r="I2" s="88" t="s">
        <v>133</v>
      </c>
      <c r="J2" s="88" t="s">
        <v>146</v>
      </c>
      <c r="K2" s="17" t="s">
        <v>86</v>
      </c>
    </row>
    <row r="3" spans="1:11" s="17" customFormat="1" ht="34.5" customHeight="1" x14ac:dyDescent="0.2">
      <c r="A3" s="147"/>
      <c r="B3" s="153"/>
      <c r="C3" s="107"/>
      <c r="D3" s="7" t="s">
        <v>9</v>
      </c>
      <c r="E3" s="54"/>
      <c r="F3" s="54"/>
      <c r="G3" s="54"/>
      <c r="H3" s="86" t="s">
        <v>119</v>
      </c>
      <c r="I3" s="86" t="s">
        <v>134</v>
      </c>
      <c r="J3" s="86"/>
    </row>
    <row r="4" spans="1:11" s="17" customFormat="1" ht="61.15" customHeight="1" thickBot="1" x14ac:dyDescent="0.25">
      <c r="A4" s="148"/>
      <c r="B4" s="154"/>
      <c r="C4" s="161"/>
      <c r="D4" s="44" t="s">
        <v>10</v>
      </c>
      <c r="E4" s="154" t="s">
        <v>147</v>
      </c>
      <c r="F4" s="158"/>
      <c r="G4" s="158"/>
      <c r="H4" s="158"/>
      <c r="I4" s="158"/>
      <c r="J4" s="159"/>
      <c r="K4"/>
    </row>
    <row r="5" spans="1:11" ht="112.5" x14ac:dyDescent="0.2">
      <c r="A5" s="149">
        <v>2</v>
      </c>
      <c r="B5" s="155" t="s">
        <v>29</v>
      </c>
      <c r="C5" s="160" t="s">
        <v>65</v>
      </c>
      <c r="D5" s="12" t="s">
        <v>8</v>
      </c>
      <c r="E5" s="56"/>
      <c r="F5" s="56"/>
      <c r="G5" s="56"/>
      <c r="H5" s="59" t="s">
        <v>88</v>
      </c>
      <c r="I5" s="88" t="s">
        <v>148</v>
      </c>
      <c r="J5" s="88"/>
    </row>
    <row r="6" spans="1:11" ht="135" x14ac:dyDescent="0.2">
      <c r="A6" s="150"/>
      <c r="B6" s="156"/>
      <c r="C6" s="107"/>
      <c r="D6" s="7" t="s">
        <v>9</v>
      </c>
      <c r="E6" s="54"/>
      <c r="F6" s="54"/>
      <c r="G6" s="54"/>
      <c r="H6" s="86" t="s">
        <v>119</v>
      </c>
      <c r="I6" s="97" t="s">
        <v>149</v>
      </c>
      <c r="J6" s="86"/>
    </row>
    <row r="7" spans="1:11" ht="54.6" customHeight="1" thickBot="1" x14ac:dyDescent="0.25">
      <c r="A7" s="151"/>
      <c r="B7" s="157"/>
      <c r="C7" s="161"/>
      <c r="D7" s="44" t="s">
        <v>10</v>
      </c>
      <c r="E7" s="157" t="s">
        <v>89</v>
      </c>
      <c r="F7" s="165"/>
      <c r="G7" s="165"/>
      <c r="H7" s="165"/>
      <c r="I7" s="165"/>
      <c r="J7" s="166"/>
    </row>
    <row r="8" spans="1:11" ht="191.25" x14ac:dyDescent="0.2">
      <c r="A8" s="149">
        <v>3</v>
      </c>
      <c r="B8" s="160" t="s">
        <v>33</v>
      </c>
      <c r="C8" s="163" t="s">
        <v>91</v>
      </c>
      <c r="D8" s="12" t="s">
        <v>8</v>
      </c>
      <c r="E8" s="13"/>
      <c r="F8" s="13"/>
      <c r="G8" s="89" t="s">
        <v>92</v>
      </c>
      <c r="H8" s="89" t="s">
        <v>137</v>
      </c>
      <c r="I8" s="89" t="s">
        <v>139</v>
      </c>
      <c r="J8" s="89" t="s">
        <v>138</v>
      </c>
    </row>
    <row r="9" spans="1:11" ht="33.950000000000003" customHeight="1" x14ac:dyDescent="0.2">
      <c r="A9" s="150"/>
      <c r="B9" s="107"/>
      <c r="C9" s="122"/>
      <c r="D9" s="7" t="s">
        <v>9</v>
      </c>
      <c r="E9" s="8"/>
      <c r="F9" s="8"/>
      <c r="G9" s="8"/>
      <c r="H9" s="8" t="s">
        <v>140</v>
      </c>
      <c r="I9" s="8" t="s">
        <v>140</v>
      </c>
      <c r="J9" s="57"/>
    </row>
    <row r="10" spans="1:11" ht="73.150000000000006" customHeight="1" thickBot="1" x14ac:dyDescent="0.25">
      <c r="A10" s="151"/>
      <c r="B10" s="161"/>
      <c r="C10" s="164"/>
      <c r="D10" s="44" t="s">
        <v>10</v>
      </c>
      <c r="E10" s="154" t="s">
        <v>90</v>
      </c>
      <c r="F10" s="158"/>
      <c r="G10" s="158"/>
      <c r="H10" s="158"/>
      <c r="I10" s="158"/>
      <c r="J10" s="159"/>
    </row>
    <row r="12" spans="1:11" ht="52.5" customHeight="1" x14ac:dyDescent="0.2">
      <c r="B12" s="162"/>
      <c r="C12" s="162"/>
      <c r="D12" s="162"/>
      <c r="E12" s="162"/>
      <c r="F12" s="162"/>
      <c r="G12" s="162"/>
      <c r="H12" s="162"/>
      <c r="I12" s="162"/>
      <c r="J12" s="162"/>
    </row>
  </sheetData>
  <mergeCells count="13">
    <mergeCell ref="E4:J4"/>
    <mergeCell ref="C2:C4"/>
    <mergeCell ref="C5:C7"/>
    <mergeCell ref="B12:J12"/>
    <mergeCell ref="B8:B10"/>
    <mergeCell ref="C8:C10"/>
    <mergeCell ref="E10:J10"/>
    <mergeCell ref="E7:J7"/>
    <mergeCell ref="A2:A4"/>
    <mergeCell ref="A5:A7"/>
    <mergeCell ref="A8:A10"/>
    <mergeCell ref="B2:B4"/>
    <mergeCell ref="B5:B7"/>
  </mergeCells>
  <pageMargins left="0.25" right="0.25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workbookViewId="0"/>
  </sheetViews>
  <sheetFormatPr defaultColWidth="9" defaultRowHeight="11.25" x14ac:dyDescent="0.2"/>
  <cols>
    <col min="1" max="1" width="9" style="66"/>
    <col min="2" max="2" width="26.85546875" style="75" customWidth="1"/>
    <col min="3" max="3" width="33" style="75" customWidth="1"/>
    <col min="4" max="4" width="8.28515625" style="76" customWidth="1"/>
    <col min="5" max="10" width="18.7109375" style="77" customWidth="1"/>
    <col min="11" max="11" width="9" style="66"/>
    <col min="12" max="12" width="13.42578125" style="66" customWidth="1"/>
    <col min="13" max="16384" width="9" style="66"/>
  </cols>
  <sheetData>
    <row r="1" spans="1:10" s="63" customFormat="1" ht="23.25" thickBot="1" x14ac:dyDescent="0.25">
      <c r="A1" s="10" t="s">
        <v>82</v>
      </c>
      <c r="B1" s="60" t="s">
        <v>0</v>
      </c>
      <c r="C1" s="61" t="s">
        <v>1</v>
      </c>
      <c r="D1" s="61"/>
      <c r="E1" s="62" t="s">
        <v>2</v>
      </c>
      <c r="F1" s="62" t="s">
        <v>3</v>
      </c>
      <c r="G1" s="62" t="s">
        <v>4</v>
      </c>
      <c r="H1" s="62" t="s">
        <v>5</v>
      </c>
      <c r="I1" s="62" t="s">
        <v>6</v>
      </c>
      <c r="J1" s="62" t="s">
        <v>7</v>
      </c>
    </row>
    <row r="2" spans="1:10" ht="20.45" customHeight="1" x14ac:dyDescent="0.2">
      <c r="A2" s="180">
        <v>1</v>
      </c>
      <c r="B2" s="186" t="s">
        <v>26</v>
      </c>
      <c r="C2" s="170" t="s">
        <v>66</v>
      </c>
      <c r="D2" s="64" t="s">
        <v>8</v>
      </c>
      <c r="E2" s="65" t="s">
        <v>67</v>
      </c>
      <c r="F2" s="65" t="s">
        <v>67</v>
      </c>
      <c r="G2" s="65" t="s">
        <v>67</v>
      </c>
      <c r="H2" s="65">
        <v>3</v>
      </c>
      <c r="I2" s="65">
        <v>3</v>
      </c>
      <c r="J2" s="65"/>
    </row>
    <row r="3" spans="1:10" ht="20.45" customHeight="1" x14ac:dyDescent="0.2">
      <c r="A3" s="181"/>
      <c r="B3" s="125"/>
      <c r="C3" s="171"/>
      <c r="D3" s="67" t="s">
        <v>9</v>
      </c>
      <c r="E3" s="68"/>
      <c r="F3" s="68"/>
      <c r="G3" s="85">
        <v>2.75</v>
      </c>
      <c r="H3" s="68"/>
      <c r="I3" s="68"/>
      <c r="J3" s="68"/>
    </row>
    <row r="4" spans="1:10" ht="136.15" customHeight="1" thickBot="1" x14ac:dyDescent="0.25">
      <c r="A4" s="181"/>
      <c r="B4" s="125"/>
      <c r="C4" s="172"/>
      <c r="D4" s="69" t="s">
        <v>10</v>
      </c>
      <c r="E4" s="167" t="s">
        <v>108</v>
      </c>
      <c r="F4" s="168"/>
      <c r="G4" s="168"/>
      <c r="H4" s="168"/>
      <c r="I4" s="168"/>
      <c r="J4" s="169"/>
    </row>
    <row r="5" spans="1:10" ht="177" customHeight="1" x14ac:dyDescent="0.2">
      <c r="A5" s="181"/>
      <c r="B5" s="125"/>
      <c r="C5" s="170" t="s">
        <v>68</v>
      </c>
      <c r="D5" s="64" t="s">
        <v>8</v>
      </c>
      <c r="E5" s="65"/>
      <c r="F5" s="65"/>
      <c r="G5" s="65"/>
      <c r="H5" s="70" t="s">
        <v>150</v>
      </c>
      <c r="I5" s="70" t="s">
        <v>151</v>
      </c>
      <c r="J5" s="70"/>
    </row>
    <row r="6" spans="1:10" ht="20.45" customHeight="1" x14ac:dyDescent="0.2">
      <c r="A6" s="181"/>
      <c r="B6" s="125"/>
      <c r="C6" s="171"/>
      <c r="D6" s="67" t="s">
        <v>9</v>
      </c>
      <c r="E6" s="68"/>
      <c r="F6" s="68"/>
      <c r="G6" s="68"/>
      <c r="H6" s="68" t="s">
        <v>119</v>
      </c>
      <c r="I6" s="68" t="s">
        <v>119</v>
      </c>
      <c r="J6" s="68"/>
    </row>
    <row r="7" spans="1:10" ht="42" customHeight="1" thickBot="1" x14ac:dyDescent="0.25">
      <c r="A7" s="182"/>
      <c r="B7" s="126"/>
      <c r="C7" s="172"/>
      <c r="D7" s="69" t="s">
        <v>10</v>
      </c>
      <c r="E7" s="173" t="s">
        <v>94</v>
      </c>
      <c r="F7" s="174"/>
      <c r="G7" s="174"/>
      <c r="H7" s="174"/>
      <c r="I7" s="174"/>
      <c r="J7" s="175"/>
    </row>
    <row r="8" spans="1:10" ht="170.45" customHeight="1" x14ac:dyDescent="0.2">
      <c r="A8" s="149">
        <v>2</v>
      </c>
      <c r="B8" s="183" t="s">
        <v>32</v>
      </c>
      <c r="C8" s="176" t="s">
        <v>69</v>
      </c>
      <c r="D8" s="71" t="s">
        <v>8</v>
      </c>
      <c r="E8" s="71"/>
      <c r="F8" s="71"/>
      <c r="G8" s="71"/>
      <c r="H8" s="72" t="s">
        <v>152</v>
      </c>
      <c r="I8" s="72" t="s">
        <v>151</v>
      </c>
      <c r="J8" s="72"/>
    </row>
    <row r="9" spans="1:10" ht="20.45" customHeight="1" x14ac:dyDescent="0.2">
      <c r="A9" s="150"/>
      <c r="B9" s="184"/>
      <c r="C9" s="177"/>
      <c r="D9" s="73" t="s">
        <v>9</v>
      </c>
      <c r="E9" s="73"/>
      <c r="F9" s="73"/>
      <c r="G9" s="73"/>
      <c r="H9" s="73" t="s">
        <v>119</v>
      </c>
      <c r="I9" s="73" t="s">
        <v>119</v>
      </c>
      <c r="J9" s="73"/>
    </row>
    <row r="10" spans="1:10" ht="36" customHeight="1" thickBot="1" x14ac:dyDescent="0.25">
      <c r="A10" s="151"/>
      <c r="B10" s="185"/>
      <c r="C10" s="178"/>
      <c r="D10" s="74" t="s">
        <v>10</v>
      </c>
      <c r="E10" s="138" t="s">
        <v>93</v>
      </c>
      <c r="F10" s="179"/>
      <c r="G10" s="179"/>
      <c r="H10" s="179"/>
      <c r="I10" s="179"/>
      <c r="J10" s="179"/>
    </row>
  </sheetData>
  <mergeCells count="10">
    <mergeCell ref="A8:A10"/>
    <mergeCell ref="A2:A7"/>
    <mergeCell ref="B8:B10"/>
    <mergeCell ref="B2:B7"/>
    <mergeCell ref="C2:C4"/>
    <mergeCell ref="E4:J4"/>
    <mergeCell ref="C5:C7"/>
    <mergeCell ref="E7:J7"/>
    <mergeCell ref="C8:C10"/>
    <mergeCell ref="E10:J10"/>
  </mergeCells>
  <pageMargins left="0.7" right="0.7" top="0.75" bottom="0.75" header="0.3" footer="0.3"/>
  <pageSetup paperSize="8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sqref="A1:J1"/>
    </sheetView>
  </sheetViews>
  <sheetFormatPr defaultColWidth="8.85546875" defaultRowHeight="12.75" x14ac:dyDescent="0.2"/>
  <cols>
    <col min="1" max="1" width="77.28515625" customWidth="1"/>
  </cols>
  <sheetData>
    <row r="1" spans="1:10" s="18" customFormat="1" ht="23.25" customHeight="1" x14ac:dyDescent="0.2">
      <c r="A1" s="187" t="s">
        <v>28</v>
      </c>
      <c r="B1" s="188"/>
      <c r="C1" s="188"/>
      <c r="D1" s="188"/>
      <c r="E1" s="188"/>
      <c r="F1" s="188"/>
      <c r="G1" s="188"/>
      <c r="H1" s="188"/>
      <c r="I1" s="188"/>
      <c r="J1" s="189"/>
    </row>
    <row r="2" spans="1:10" ht="84.75" customHeight="1" thickBot="1" x14ac:dyDescent="0.25">
      <c r="A2" s="190" t="s">
        <v>47</v>
      </c>
      <c r="B2" s="191"/>
      <c r="C2" s="191"/>
      <c r="D2" s="191"/>
      <c r="E2" s="191"/>
      <c r="F2" s="191"/>
      <c r="G2" s="191"/>
      <c r="H2" s="191"/>
      <c r="I2" s="191"/>
      <c r="J2" s="192"/>
    </row>
    <row r="5" spans="1:10" ht="49.5" customHeight="1" x14ac:dyDescent="0.2">
      <c r="A5" s="193"/>
      <c r="B5" s="193"/>
      <c r="C5" s="193"/>
      <c r="D5" s="193"/>
      <c r="E5" s="193"/>
      <c r="F5" s="193"/>
      <c r="G5" s="193"/>
      <c r="H5" s="193"/>
      <c r="I5" s="193"/>
      <c r="J5" s="193"/>
    </row>
  </sheetData>
  <mergeCells count="3">
    <mergeCell ref="A1:J1"/>
    <mergeCell ref="A2:J2"/>
    <mergeCell ref="A5:J5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E3" sqref="E3"/>
    </sheetView>
  </sheetViews>
  <sheetFormatPr defaultRowHeight="12.75" x14ac:dyDescent="0.2"/>
  <cols>
    <col min="1" max="6" width="12.28515625" customWidth="1"/>
  </cols>
  <sheetData>
    <row r="1" spans="1:14" ht="19.149999999999999" customHeight="1" x14ac:dyDescent="0.2">
      <c r="A1" s="78" t="s">
        <v>70</v>
      </c>
      <c r="B1" s="78" t="s">
        <v>98</v>
      </c>
      <c r="C1" s="78" t="s">
        <v>100</v>
      </c>
      <c r="D1" s="78" t="s">
        <v>95</v>
      </c>
      <c r="E1" s="78" t="s">
        <v>96</v>
      </c>
      <c r="F1" s="78" t="s">
        <v>97</v>
      </c>
    </row>
    <row r="2" spans="1:14" ht="19.149999999999999" customHeight="1" x14ac:dyDescent="0.2">
      <c r="A2" s="79" t="s">
        <v>71</v>
      </c>
      <c r="B2" s="79" t="s">
        <v>72</v>
      </c>
      <c r="C2" s="79">
        <v>3</v>
      </c>
      <c r="D2" s="79">
        <v>3</v>
      </c>
      <c r="E2" s="79"/>
      <c r="F2" s="79"/>
    </row>
    <row r="3" spans="1:14" ht="19.149999999999999" customHeight="1" x14ac:dyDescent="0.2">
      <c r="A3" s="79"/>
      <c r="B3" s="79" t="s">
        <v>73</v>
      </c>
      <c r="C3" s="79">
        <v>1</v>
      </c>
      <c r="D3" s="79">
        <v>2</v>
      </c>
      <c r="E3" s="79"/>
      <c r="F3" s="79"/>
    </row>
    <row r="4" spans="1:14" ht="19.149999999999999" customHeight="1" x14ac:dyDescent="0.2">
      <c r="A4" s="79"/>
      <c r="B4" s="79" t="s">
        <v>74</v>
      </c>
      <c r="C4" s="80">
        <v>3</v>
      </c>
      <c r="D4" s="80">
        <v>3</v>
      </c>
      <c r="E4" s="79"/>
      <c r="F4" s="79"/>
      <c r="H4" s="82" t="s">
        <v>105</v>
      </c>
    </row>
    <row r="5" spans="1:14" ht="19.149999999999999" customHeight="1" x14ac:dyDescent="0.2">
      <c r="A5" s="79"/>
      <c r="B5" s="79" t="s">
        <v>75</v>
      </c>
      <c r="C5" s="79">
        <v>4</v>
      </c>
      <c r="D5" s="79">
        <v>3</v>
      </c>
      <c r="E5" s="79"/>
      <c r="F5" s="79"/>
    </row>
    <row r="6" spans="1:14" ht="19.149999999999999" customHeight="1" x14ac:dyDescent="0.2">
      <c r="A6" s="79" t="s">
        <v>76</v>
      </c>
      <c r="B6" s="79" t="s">
        <v>72</v>
      </c>
      <c r="C6" s="83">
        <v>2</v>
      </c>
      <c r="D6" s="79">
        <v>2</v>
      </c>
      <c r="E6" s="79"/>
      <c r="F6" s="79"/>
    </row>
    <row r="7" spans="1:14" ht="19.149999999999999" customHeight="1" x14ac:dyDescent="0.2">
      <c r="A7" s="79"/>
      <c r="B7" s="79" t="s">
        <v>73</v>
      </c>
      <c r="C7" s="83">
        <f>C3</f>
        <v>1</v>
      </c>
      <c r="D7" s="83">
        <f>D3</f>
        <v>2</v>
      </c>
      <c r="E7" s="79"/>
      <c r="F7" s="79"/>
      <c r="H7" t="s">
        <v>101</v>
      </c>
      <c r="N7" t="s">
        <v>109</v>
      </c>
    </row>
    <row r="8" spans="1:14" ht="19.149999999999999" customHeight="1" x14ac:dyDescent="0.2">
      <c r="A8" s="79"/>
      <c r="B8" s="79" t="s">
        <v>74</v>
      </c>
      <c r="C8" s="83">
        <v>3</v>
      </c>
      <c r="D8" s="80">
        <v>3</v>
      </c>
      <c r="E8" s="79"/>
      <c r="F8" s="79"/>
      <c r="H8" s="82" t="s">
        <v>105</v>
      </c>
      <c r="N8" t="s">
        <v>110</v>
      </c>
    </row>
    <row r="9" spans="1:14" ht="19.149999999999999" customHeight="1" x14ac:dyDescent="0.2">
      <c r="A9" s="79"/>
      <c r="B9" s="79" t="s">
        <v>75</v>
      </c>
      <c r="C9" s="83">
        <f>C5</f>
        <v>4</v>
      </c>
      <c r="D9" s="83">
        <f>D5</f>
        <v>3</v>
      </c>
      <c r="E9" s="79"/>
      <c r="F9" s="79"/>
      <c r="H9" t="s">
        <v>101</v>
      </c>
    </row>
    <row r="10" spans="1:14" ht="19.149999999999999" customHeight="1" x14ac:dyDescent="0.2">
      <c r="A10" s="84" t="s">
        <v>106</v>
      </c>
      <c r="B10" s="84" t="s">
        <v>72</v>
      </c>
      <c r="C10" s="84">
        <f>(C2+C6)/2</f>
        <v>2.5</v>
      </c>
      <c r="D10" s="84">
        <f>(D2+D6)/2</f>
        <v>2.5</v>
      </c>
      <c r="E10" s="84">
        <f t="shared" ref="E10:F10" si="0">(E2+E6)/2</f>
        <v>0</v>
      </c>
      <c r="F10" s="84">
        <f t="shared" si="0"/>
        <v>0</v>
      </c>
    </row>
    <row r="11" spans="1:14" ht="19.149999999999999" customHeight="1" x14ac:dyDescent="0.2">
      <c r="A11" s="84"/>
      <c r="B11" s="84" t="s">
        <v>73</v>
      </c>
      <c r="C11" s="84">
        <f t="shared" ref="C11:D11" si="1">(C3+C7)/2</f>
        <v>1</v>
      </c>
      <c r="D11" s="84">
        <f t="shared" si="1"/>
        <v>2</v>
      </c>
      <c r="E11" s="84">
        <f t="shared" ref="E11:F11" si="2">(E3+E7)/2</f>
        <v>0</v>
      </c>
      <c r="F11" s="84">
        <f t="shared" si="2"/>
        <v>0</v>
      </c>
    </row>
    <row r="12" spans="1:14" ht="19.149999999999999" customHeight="1" x14ac:dyDescent="0.2">
      <c r="A12" s="84"/>
      <c r="B12" s="84" t="s">
        <v>74</v>
      </c>
      <c r="C12" s="84">
        <f t="shared" ref="C12:D12" si="3">(C4+C8)/2</f>
        <v>3</v>
      </c>
      <c r="D12" s="84">
        <f t="shared" si="3"/>
        <v>3</v>
      </c>
      <c r="E12" s="84">
        <f t="shared" ref="E12:F12" si="4">(E4+E8)/2</f>
        <v>0</v>
      </c>
      <c r="F12" s="84">
        <f t="shared" si="4"/>
        <v>0</v>
      </c>
    </row>
    <row r="13" spans="1:14" ht="19.149999999999999" customHeight="1" x14ac:dyDescent="0.2">
      <c r="A13" s="84"/>
      <c r="B13" s="84" t="s">
        <v>75</v>
      </c>
      <c r="C13" s="84">
        <f t="shared" ref="C13:D13" si="5">(C5+C9)/2</f>
        <v>4</v>
      </c>
      <c r="D13" s="84">
        <f t="shared" si="5"/>
        <v>3</v>
      </c>
      <c r="E13" s="84">
        <f t="shared" ref="E13:F13" si="6">(E5+E9)/2</f>
        <v>0</v>
      </c>
      <c r="F13" s="84">
        <f t="shared" si="6"/>
        <v>0</v>
      </c>
    </row>
    <row r="15" spans="1:14" x14ac:dyDescent="0.2">
      <c r="A15" t="s">
        <v>99</v>
      </c>
    </row>
    <row r="18" spans="1:6" x14ac:dyDescent="0.2">
      <c r="A18" t="s">
        <v>102</v>
      </c>
    </row>
    <row r="19" spans="1:6" x14ac:dyDescent="0.2">
      <c r="A19" t="s">
        <v>103</v>
      </c>
      <c r="C19" s="81">
        <f>SUM(C2:C5)/4</f>
        <v>2.75</v>
      </c>
      <c r="D19" s="81">
        <f>SUM(D2:D5)/4</f>
        <v>2.75</v>
      </c>
      <c r="E19" s="81">
        <f t="shared" ref="E19:F19" si="7">SUM(E2:E5)/4</f>
        <v>0</v>
      </c>
      <c r="F19" s="81">
        <f t="shared" si="7"/>
        <v>0</v>
      </c>
    </row>
    <row r="20" spans="1:6" x14ac:dyDescent="0.2">
      <c r="A20" t="s">
        <v>104</v>
      </c>
      <c r="C20" s="81"/>
      <c r="D20" s="81">
        <f>(D6+D8)/2</f>
        <v>2.5</v>
      </c>
      <c r="E20" s="81">
        <f t="shared" ref="E20:F20" si="8">(E6+E8)/2</f>
        <v>0</v>
      </c>
      <c r="F20" s="81">
        <f t="shared" si="8"/>
        <v>0</v>
      </c>
    </row>
    <row r="22" spans="1:6" x14ac:dyDescent="0.2">
      <c r="A22" t="s">
        <v>107</v>
      </c>
      <c r="C22" s="81">
        <f>C10*30%+C11*30%+C12*30%+C13*10%</f>
        <v>2.35</v>
      </c>
      <c r="D22" s="81">
        <f>D10*30%+D11*30%+D12*30%+D13*10%</f>
        <v>2.5499999999999998</v>
      </c>
      <c r="E22" s="81">
        <f t="shared" ref="E22:F22" si="9">E10*30%+E11*30%+E12*30%+E13*10%</f>
        <v>0</v>
      </c>
      <c r="F22" s="81">
        <f t="shared" si="9"/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ScaleCrop>false</ap:ScaleCrop>
  <ap:LinksUpToDate>false</ap:LinksUpToDate>
  <ap:HyperlinksChanged>false</ap:HyperlinksChanged>
  <ap:AppVersion>14.0300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/>
</file>