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04"/>
  <workbookPr autoCompressPictures="0"/>
  <mc:AlternateContent xmlns:mc="http://schemas.openxmlformats.org/markup-compatibility/2006">
    <mc:Choice Requires="x15">
      <x15ac:absPath xmlns:x15ac="http://schemas.microsoft.com/office/spreadsheetml/2010/11/ac" url="/Users/irfanmuzaffar/Library/Containers/com.apple.mail/Data/Library/Mail Downloads/D33B6D42-1521-4DFA-96F6-217B387CBF31/"/>
    </mc:Choice>
  </mc:AlternateContent>
  <xr:revisionPtr revIDLastSave="200" documentId="8_{9FACDD0F-28AD-E241-BAF4-4F92165487D1}" xr6:coauthVersionLast="45" xr6:coauthVersionMax="45" xr10:uidLastSave="{78A938BD-4E8E-41E5-B5CA-B52B36EB1101}"/>
  <bookViews>
    <workbookView xWindow="0" yWindow="460" windowWidth="28660" windowHeight="15260" tabRatio="862" firstSheet="6" activeTab="6" xr2:uid="{00000000-000D-0000-FFFF-FFFF00000000}"/>
  </bookViews>
  <sheets>
    <sheet name="Logical Framework - PESP2 (2)" sheetId="4" state="hidden" r:id="rId1"/>
    <sheet name="Logframe - PESP 2-  15 Sep" sheetId="26" state="hidden" r:id="rId2"/>
    <sheet name="Logframe - PESP 2- edits 23 Sep" sheetId="27" state="hidden" r:id="rId3"/>
    <sheet name="Logframe - PESP 2- 26 Sep 2016" sheetId="29" state="hidden" r:id="rId4"/>
    <sheet name="Table of Contents" sheetId="32" r:id="rId5"/>
    <sheet name="Logframe - PESP2- Oct 2017" sheetId="35" state="hidden" r:id="rId6"/>
    <sheet name="Logframe - PESP2- March 2020" sheetId="31" r:id="rId7"/>
    <sheet name="Output Risk" sheetId="34" r:id="rId8"/>
    <sheet name="Definitions and Calculation" sheetId="33" r:id="rId9"/>
    <sheet name="Sheet1" sheetId="36" r:id="rId10"/>
  </sheets>
  <definedNames>
    <definedName name="_xlnm.Print_Area" localSheetId="8">'Definitions and Calculation'!$B$3:$H$29</definedName>
    <definedName name="_xlnm.Print_Area" localSheetId="1">'Logframe - PESP 2-  15 Sep'!$A$1:$M$187</definedName>
    <definedName name="_xlnm.Print_Area" localSheetId="3">'Logframe - PESP 2- 26 Sep 2016'!$A$1:$M$193</definedName>
    <definedName name="_xlnm.Print_Area" localSheetId="2">'Logframe - PESP 2- edits 23 Sep'!$A$1:$M$193</definedName>
    <definedName name="_xlnm.Print_Area" localSheetId="5">'Logframe - PESP2- Oct 2017'!$A$1:$M$190</definedName>
    <definedName name="_xlnm.Print_Area" localSheetId="6">'Logframe - PESP2- March 2020'!$A$1:$O$187</definedName>
    <definedName name="_xlnm.Print_Area" localSheetId="0">'Logical Framework - PESP2 (2)'!$A$1:$L$139</definedName>
    <definedName name="_xlnm.Print_Area" localSheetId="7">'Output Risk'!$B$3:$G$9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4" i="34" l="1"/>
  <c r="D15" i="34"/>
  <c r="I4" i="34"/>
  <c r="J4" i="34"/>
  <c r="I5" i="34"/>
  <c r="J5" i="34"/>
  <c r="I6" i="34"/>
  <c r="J6" i="34"/>
  <c r="I7" i="34"/>
  <c r="J7" i="34"/>
  <c r="I8" i="34"/>
  <c r="J8" i="34"/>
  <c r="I9" i="34"/>
  <c r="J9" i="34"/>
  <c r="I10" i="34"/>
  <c r="J10" i="34"/>
  <c r="I11" i="34"/>
  <c r="J11" i="34"/>
  <c r="I12" i="34"/>
  <c r="J12" i="34"/>
  <c r="I13" i="34"/>
  <c r="J13" i="34"/>
  <c r="H4" i="34"/>
  <c r="F4" i="34"/>
  <c r="H5" i="34"/>
  <c r="F5" i="34"/>
  <c r="H6" i="34"/>
  <c r="F6" i="34"/>
  <c r="H7" i="34"/>
  <c r="F7" i="34"/>
  <c r="H8" i="34"/>
  <c r="F8" i="34"/>
  <c r="H9" i="34"/>
  <c r="F9" i="34"/>
  <c r="P4" i="34"/>
  <c r="Q4" i="34"/>
  <c r="R4" i="34"/>
  <c r="P5" i="34"/>
  <c r="Q5" i="34"/>
  <c r="R5" i="34"/>
  <c r="P6" i="34"/>
  <c r="Q6" i="34"/>
  <c r="R6" i="34"/>
  <c r="P7" i="34"/>
  <c r="Q7" i="34"/>
  <c r="R7" i="34"/>
  <c r="P8" i="34"/>
  <c r="Q8" i="34"/>
  <c r="R8" i="34"/>
  <c r="P9" i="34"/>
  <c r="Q9" i="34"/>
  <c r="R9" i="34"/>
  <c r="P10" i="34"/>
  <c r="Q10" i="34"/>
  <c r="R10" i="34"/>
  <c r="P11" i="34"/>
  <c r="Q11" i="34"/>
  <c r="R11" i="34"/>
  <c r="P12" i="34"/>
  <c r="Q12" i="34"/>
  <c r="R12" i="34"/>
  <c r="P13" i="34"/>
  <c r="Q13" i="34"/>
  <c r="R13" i="34"/>
  <c r="H10" i="34"/>
  <c r="H11" i="34"/>
  <c r="H12" i="34"/>
  <c r="H13" i="34"/>
  <c r="R14" i="34"/>
  <c r="J14" i="34"/>
  <c r="C32" i="34"/>
  <c r="H14" i="34"/>
  <c r="E15" i="34"/>
  <c r="F14" i="34" l="1"/>
  <c r="C18" i="34" s="1"/>
  <c r="C20" i="34" s="1"/>
</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Mimi Sheng</x:author>
    <x:author>Taimoor Baig</x:author>
  </x:authors>
  <x:commentList/>
</x:comments>
</file>

<file path=xl/comments2.xml><?xml version="1.0" encoding="utf-8"?>
<x:comments xmlns:mc="http://schemas.openxmlformats.org/markup-compatibility/2006" xmlns:xr="http://schemas.microsoft.com/office/spreadsheetml/2014/revision" xmlns:x="http://schemas.openxmlformats.org/spreadsheetml/2006/main" mc:Ignorable="xr">
  <x:authors>
    <x:author>Carol Ann Munn</x:author>
    <x:author>Taimoor Baig</x:author>
    <x:author>Mimi Sheng</x:author>
  </x:authors>
  <x:commentList/>
</x:comments>
</file>

<file path=xl/comments3.xml><?xml version="1.0" encoding="utf-8"?>
<x:comments xmlns:mc="http://schemas.openxmlformats.org/markup-compatibility/2006" xmlns:xr="http://schemas.microsoft.com/office/spreadsheetml/2014/revision" xmlns:x="http://schemas.openxmlformats.org/spreadsheetml/2006/main" mc:Ignorable="xr">
  <x:authors>
    <x:author>Carol Ann Munn</x:author>
    <x:author>Taimoor Baig</x:author>
    <x:author>Mimi Sheng</x:author>
  </x:authors>
  <x:commentList/>
</x:comments>
</file>

<file path=xl/comments4.xml><?xml version="1.0" encoding="utf-8"?>
<x:comments xmlns:mc="http://schemas.openxmlformats.org/markup-compatibility/2006" xmlns:xr="http://schemas.microsoft.com/office/spreadsheetml/2014/revision" xmlns:x="http://schemas.openxmlformats.org/spreadsheetml/2006/main" mc:Ignorable="xr">
  <x:authors>
    <x:author>Carol Ann Munn</x:author>
    <x:author>Taimoor Baig</x:author>
    <x:author>Mimi Sheng</x:author>
  </x:authors>
  <x:commentList/>
</x:comments>
</file>

<file path=xl/comments5.xml><?xml version="1.0" encoding="utf-8"?>
<x:comments xmlns:mc="http://schemas.openxmlformats.org/markup-compatibility/2006" xmlns:xr="http://schemas.microsoft.com/office/spreadsheetml/2014/revision" xmlns:x="http://schemas.openxmlformats.org/spreadsheetml/2006/main" mc:Ignorable="xr">
  <x:authors>
    <x:author>HP</x:author>
    <x:author>Muhib Farooqui</x:author>
  </x:authors>
  <x:commentList/>
</x:comments>
</file>

<file path=xl/sharedStrings.xml><?xml version="1.0" encoding="utf-8"?>
<sst xmlns="http://schemas.openxmlformats.org/spreadsheetml/2006/main" count="4758" uniqueCount="1076">
  <si>
    <t xml:space="preserve">PESP 2 Log-Frame </t>
  </si>
  <si>
    <t xml:space="preserve">
PROJECT NAME
</t>
  </si>
  <si>
    <t xml:space="preserve">
PUNJAB EDUCATION SECTOR PROGRAMME 2 TECHNICAL ASSISTANCE</t>
  </si>
  <si>
    <t>IMPACT</t>
  </si>
  <si>
    <t>Impact Indicator 1</t>
  </si>
  <si>
    <t>Baseline 
(January 2013)</t>
  </si>
  <si>
    <t>Milestone 1 
(February 2014)</t>
  </si>
  <si>
    <t>Milestone 2 
 (November 2014)</t>
  </si>
  <si>
    <t>Milestone 3
2015</t>
  </si>
  <si>
    <t>Milestone 4
2016</t>
  </si>
  <si>
    <t>Milestone 5
2017</t>
  </si>
  <si>
    <t>Target 
2018</t>
  </si>
  <si>
    <t>More educated people in Punjab making a positive social and economic contribution</t>
  </si>
  <si>
    <t>Literacy rate, Punjab</t>
  </si>
  <si>
    <t>Planned</t>
  </si>
  <si>
    <t>Achieved</t>
  </si>
  <si>
    <t>Source</t>
  </si>
  <si>
    <t>PSLM Survey ('12-'13)</t>
  </si>
  <si>
    <t>Impact Indicator 2</t>
  </si>
  <si>
    <t>Secondary school participation rate, Punjab</t>
  </si>
  <si>
    <t>MICS 2011</t>
  </si>
  <si>
    <t>Impact Indicator 3</t>
  </si>
  <si>
    <t>Real GDP growth per capita, Pakistan</t>
  </si>
  <si>
    <t>World Bank, State Bank of Pakistan Annual Report</t>
  </si>
  <si>
    <t>OUTCOME</t>
  </si>
  <si>
    <t>Outcome Indicator 1</t>
  </si>
  <si>
    <t>Assumptions</t>
  </si>
  <si>
    <t>More children in school, staying longer, and learning more</t>
  </si>
  <si>
    <r>
      <rPr>
        <b/>
        <sz val="11"/>
        <rFont val="Arial"/>
        <family val="2"/>
      </rPr>
      <t>Increased participation rate for primary school</t>
    </r>
    <r>
      <rPr>
        <sz val="11"/>
        <rFont val="Arial"/>
        <family val="2"/>
      </rPr>
      <t xml:space="preserve"> aged population (ages 5-9)</t>
    </r>
  </si>
  <si>
    <t>Girls: 87%, Boys: 89%</t>
  </si>
  <si>
    <t>-Government stays stable and in place
- Macro-economic situation (both at national &amp; provincial level) improves and economic growth accelerates;
- Political and security situation in the country improves;
- No major humanitarian disaster in the provinces;
- Institutional risks related to devolution/ recentralisation and formation of new administrative areas are appropriately mitigated;</t>
  </si>
  <si>
    <t>Nielsen, Household survey (Jan 2014)</t>
  </si>
  <si>
    <t>Outcome Indicator 2</t>
  </si>
  <si>
    <r>
      <rPr>
        <b/>
        <sz val="11"/>
        <rFont val="Arial"/>
        <family val="2"/>
      </rPr>
      <t>Increased participation rate for secondary school</t>
    </r>
    <r>
      <rPr>
        <sz val="11"/>
        <rFont val="Arial"/>
        <family val="2"/>
      </rPr>
      <t xml:space="preserve"> aged population (ages 10-16)</t>
    </r>
  </si>
  <si>
    <t>Girls: 78%, Boys: 82%</t>
  </si>
  <si>
    <t>Outcome Indicator 3</t>
  </si>
  <si>
    <r>
      <rPr>
        <b/>
        <sz val="11"/>
        <rFont val="Arial"/>
        <family val="2"/>
      </rPr>
      <t xml:space="preserve">Improved student outcomes: </t>
    </r>
    <r>
      <rPr>
        <sz val="11"/>
        <rFont val="Arial"/>
        <family val="2"/>
      </rPr>
      <t xml:space="preserve">
-Percentage of students able to read a sentence in Urdu (source: ASER / LND drive)
-Percentage of students able to conduct simple mathematical computations (source: ASER / LND drive)
-Average score on DfID funded 6 monthly assessment
-Optional: Average PEC scores for Grades 5 &amp; 8 (2016 onwards)</t>
    </r>
  </si>
  <si>
    <t>Grade 3 that can read: 26%; Grade 3 that can do double digit subtraction: 31%</t>
  </si>
  <si>
    <t>ASER survey; PMIU; Independent bi-annual assessment</t>
  </si>
  <si>
    <t>Outcome Indicator 4</t>
  </si>
  <si>
    <t>Student attendance</t>
  </si>
  <si>
    <t>PMIU monthly data</t>
  </si>
  <si>
    <t>INPUTS (£)</t>
  </si>
  <si>
    <t>DFID (£)</t>
  </si>
  <si>
    <t>Govt (£)</t>
  </si>
  <si>
    <t>Other (£)</t>
  </si>
  <si>
    <t>Total (£)</t>
  </si>
  <si>
    <t>DFID SHARE (%)</t>
  </si>
  <si>
    <t>INPUTS (HR)</t>
  </si>
  <si>
    <t>DFID (FTEs)</t>
  </si>
  <si>
    <t>OUTPUT 1</t>
  </si>
  <si>
    <t>Output Indicator 1.1</t>
  </si>
  <si>
    <t>Better managed, more accountable education system</t>
  </si>
  <si>
    <r>
      <rPr>
        <b/>
        <sz val="11"/>
        <rFont val="Arial"/>
        <family val="2"/>
      </rPr>
      <t xml:space="preserve">Number of districts with  effective, targeted system wide performance management system </t>
    </r>
    <r>
      <rPr>
        <b/>
        <sz val="11"/>
        <color rgb="FFFF0000"/>
        <rFont val="Arial"/>
        <family val="2"/>
      </rPr>
      <t/>
    </r>
  </si>
  <si>
    <t>Performance management system initiated in at least 1 district.</t>
  </si>
  <si>
    <t xml:space="preserve">Performance management system nitiated in at least 2 district.
</t>
  </si>
  <si>
    <r>
      <t xml:space="preserve">Performance management refined based on learnings from pilot and scaled up
</t>
    </r>
    <r>
      <rPr>
        <sz val="11"/>
        <color rgb="FFFF0000"/>
        <rFont val="Arial"/>
        <family val="2"/>
      </rPr>
      <t xml:space="preserve">
</t>
    </r>
  </si>
  <si>
    <t>Capacity developed for 18 of 36 districts in system level performance management</t>
  </si>
  <si>
    <t xml:space="preserve">Capacity developed for all 36 districts in system level performance management
</t>
  </si>
  <si>
    <t>Stakeholders, including political leadership and bureacracy are accepting and supportive of need to implement performance management and willing to support in providing incentives and enforcing consequences
Appropriate national and international consultants are available
District leadership provides commitment and resources to ensure implementation of performance management
Tenure and longevity of officials enables continuity of reform
Devolution of provincial and district functions and powers not reversed</t>
  </si>
  <si>
    <t>No performance management system in place.</t>
  </si>
  <si>
    <t>TAMO progress reports, annual reviews, and external evaluations/ assessments, PMIU monthly data</t>
  </si>
  <si>
    <t>Output Indicator 1.2</t>
  </si>
  <si>
    <t>Frequency of MEA visits and better reliability of data collected</t>
  </si>
  <si>
    <r>
      <t xml:space="preserve">90% school visit rate maintained every month
Tablet based real time data collection system successfully piloted in 8 Districts with a minimum of two rounds of data collection.
</t>
    </r>
    <r>
      <rPr>
        <sz val="11"/>
        <color rgb="FFFF0000"/>
        <rFont val="Arial"/>
        <family val="2"/>
      </rPr>
      <t/>
    </r>
  </si>
  <si>
    <t xml:space="preserve">90% school visit rate maintained every month
Tablet based real time data collection system rolled out in all 18 districts.
</t>
  </si>
  <si>
    <t>90% school visit rate maintained every month
Tablet based real time data collection system rolled out in all 36 districts.</t>
  </si>
  <si>
    <t>90% school visit rate maintained every month
Tablet based real time data collection system continued</t>
  </si>
  <si>
    <t>Availability of field coordinators and access granted to conduct school audits
PMIU actively addresses MEA reporting errors</t>
  </si>
  <si>
    <t xml:space="preserve">72% of schools covered by MEA visits
Paper based data collection system compiled at end of month
</t>
  </si>
  <si>
    <t>TAMO DFC Quaterly Audit of MEA visits, PMIU data</t>
  </si>
  <si>
    <t>Output Indicator 1.3</t>
  </si>
  <si>
    <t>Change (real terms) in non-salary school expenditures as % total  current school expenditure</t>
  </si>
  <si>
    <t>Availability of capable and effective audit to assess and evaluate spending
Administration supportive of audits and collaborative</t>
  </si>
  <si>
    <t>Finance Department, Govt of Punjab.</t>
  </si>
  <si>
    <t>IMPACT WEIGHTING (%)</t>
  </si>
  <si>
    <t>Percentage of  Functional School Councils  covering monthly meetings, expenditure of grants/ budgets and improvement in teacher presence</t>
  </si>
  <si>
    <t xml:space="preserve">All schools: 
</t>
  </si>
  <si>
    <t xml:space="preserve">All schools: 
</t>
  </si>
  <si>
    <t>All schools: 33 (weighted)</t>
  </si>
  <si>
    <t>All schools: 51 (weighted)</t>
  </si>
  <si>
    <t>OUTPUT 2</t>
  </si>
  <si>
    <t>Output Indicator 2.1</t>
  </si>
  <si>
    <t>Better teacher performance and better teaching</t>
  </si>
  <si>
    <t xml:space="preserve">Number of  new textbooks, teacher guides, and workbooks developed in line with new curriculum </t>
  </si>
  <si>
    <t xml:space="preserve">Work on 3 model textbooks &amp; workbooks developed and approved by PTB
Improved SOPs and criteria for manuscript review defined based on model textbooks
Diagnostic of PTB's procurement process and opportunities for improvement indentified and quantified
</t>
  </si>
  <si>
    <t>Implementation of recommended improvements to procurement process
Printing and distribution of textbooks on time for 2015-16 year
Development of a detailed budget forecast for fiscal year 2015-16
Tender development of grade 1 Urdu, and grade 2-5 Urdu, English, math, science/general knowledge manuscripts &amp; workbooks (for 2016-17)
International publishers and top local publishers invited to participate in tender process 
Implementation of new SOPs and criteria during manuscript review</t>
  </si>
  <si>
    <r>
      <t xml:space="preserve">Printing and distribution of textbooks on time for 2016-17 year
</t>
    </r>
    <r>
      <rPr>
        <b/>
        <sz val="11"/>
        <rFont val="Arial"/>
        <family val="2"/>
      </rPr>
      <t xml:space="preserve">
</t>
    </r>
    <r>
      <rPr>
        <sz val="11"/>
        <rFont val="Arial"/>
        <family val="2"/>
      </rPr>
      <t>Teacher guides developed for all new textbooks developed
Diagnostic of accounting, audit, and governance processes
Implementation of recommendations for accounting, audit, and governance
Tender development of grade 6-10 Urdu, English, math, science manuscripts &amp; workbooks (for 2017-18)
Diagnostic of new textbooks introduced</t>
    </r>
  </si>
  <si>
    <t>Printing and distribution of textbooks on time for 2017-18 year
Implementation of recommendations for accounting, audit, and governance</t>
  </si>
  <si>
    <t>Printing and distribution of textbooks on time for 2018-19 year</t>
  </si>
  <si>
    <t>Current curriculum complexity exceeds required student learning outcomes at each grade level; simplification and prioritization of curriculum will enable critical student learning outcomes to be taught to allow students to learn at the right level for their grade
Current textbooks are not structured correctly in terms of pedagogy and content and need to be redesigned to ensure students are able to absorb content 
Teaching in schools improves when teachers provided easy to use, scripted lesson plans and teacher guides</t>
  </si>
  <si>
    <t>Textbooks do not meet acceptable standards of pedagogy and content appropriateness</t>
  </si>
  <si>
    <t>PTB workplan, TAMO Reports on PTB, Roadmap reports, TPV of Textbooks Development process and procurement system.</t>
  </si>
  <si>
    <t>Output Indicator 2.2</t>
  </si>
  <si>
    <t>Bi-annual learning assessment system in place.</t>
  </si>
  <si>
    <t>First test conducted at acceptable standard of quality and reliability
Baseline levels of student learning established</t>
  </si>
  <si>
    <t>Independent student assessment conducted to acceptable standard twice during year
Improvement targets for Outcome indicator 3 defined</t>
  </si>
  <si>
    <t xml:space="preserve">Independent student assessment conducted reliably on bi-annual basis
</t>
  </si>
  <si>
    <t xml:space="preserve">No province-wide independent assessment of student learning in schools </t>
  </si>
  <si>
    <t>Bi-annual assessment report</t>
  </si>
  <si>
    <t>Output Indicator 2.3</t>
  </si>
  <si>
    <t xml:space="preserve">Integrity of PEC exams </t>
  </si>
  <si>
    <t xml:space="preserve">PEC exams administered under new, devolved invigilation system
</t>
  </si>
  <si>
    <t xml:space="preserve">PEC exams administered incorporating learnings from 2015 examinations 
</t>
  </si>
  <si>
    <t xml:space="preserve">PEC exams executed reliably with incorporated learnings through the report of TPV.
</t>
  </si>
  <si>
    <t>PEC exams executed reliably with incorporated learnings from 2016 examinations</t>
  </si>
  <si>
    <t>Current PEC exam results are not an accurate measure of student performance 
New plan will dis-incentivize cheating</t>
  </si>
  <si>
    <t>PEC exam conduct  unreliable with frequent instances of leakage and cheating</t>
  </si>
  <si>
    <t xml:space="preserve">PEC improvement plan developed and approved by School Education Department
</t>
  </si>
  <si>
    <t>Third party validation</t>
  </si>
  <si>
    <t>Output Indicator 2.4</t>
  </si>
  <si>
    <t>Quality and delivery of teacher training and mentoring.</t>
  </si>
  <si>
    <t>DTE attendance &gt;95%. Develop DTE strategy</t>
  </si>
  <si>
    <t>DTE attendance at 100% 
Pilot strategy in 2 districts</t>
  </si>
  <si>
    <t>Expand implementation to 9 districts</t>
  </si>
  <si>
    <t>Expand implementation to 18 districts</t>
  </si>
  <si>
    <t>Expand implementation to 36 districts</t>
  </si>
  <si>
    <t>Full time management of DTEs and improved DTE training and performance management will enable DTEs to provide better coaching to teachers</t>
  </si>
  <si>
    <t>DTE attendance: 94%. No full time district and cluster level administration for DTEs. No clear DTE KPIs and performance management</t>
  </si>
  <si>
    <t>DTE attendance at 94%. No full time district and cluster level administration for DTEs. No clear DTE KPIs and performance management</t>
  </si>
  <si>
    <t>Third party review.</t>
  </si>
  <si>
    <t>Output Indicator 2.5</t>
  </si>
  <si>
    <t xml:space="preserve">Teacher absentee rates in government schools </t>
  </si>
  <si>
    <t>PMIU</t>
  </si>
  <si>
    <t>OUTPUT 3</t>
  </si>
  <si>
    <t>Output Indicator 3.1</t>
  </si>
  <si>
    <t>Better learning environment</t>
  </si>
  <si>
    <t>Improved school infrastructure</t>
  </si>
  <si>
    <t>Drinking water: Available: 99%, Functional: 99%; Toilets: Available: 98%, Functional: 97%; Walls: Available: 93%, Functional: 92%; Electricity: Available: 85%, Functional: 84%</t>
  </si>
  <si>
    <t>All districts with a functioning of facilities &gt;90% or a clear plan to improve functioning of facilities to &gt;90% within the current school year</t>
  </si>
  <si>
    <t>All districts with functioning of facilities &gt;90%</t>
  </si>
  <si>
    <t>All districts with functioning of facilities &gt;95%</t>
  </si>
  <si>
    <t>Output Indicator 3.2</t>
  </si>
  <si>
    <t>Number of schools rehabilitated to iinternational standards</t>
  </si>
  <si>
    <t>Schools - 4099
Classrooms - 8871</t>
  </si>
  <si>
    <t>Schools - 2957
Classrooms - 5957</t>
  </si>
  <si>
    <t>Schools - 2900
Classrooms - 5047</t>
  </si>
  <si>
    <t>Schools - 1909
Classrooms - 3123</t>
  </si>
  <si>
    <t>Schools - 11865
Classrooms - 23000</t>
  </si>
  <si>
    <t>TACE progress reports, third party validation reports, TAMO monitoring</t>
  </si>
  <si>
    <t>Output Indicator 3.3</t>
  </si>
  <si>
    <t>Reduction in classrooms with multigrade teaching</t>
  </si>
  <si>
    <t>Complete rationalization of teachers; syndicate and finalize decision to do alternate year entry and double shifting with SED; complete pre-planning and school identification by compiling list of schools with multi-grade, along with the classroom and teacher requirement in each; use list to identify (i) schools for launch of AYE (ii) schools for double shifting; (iii) remaining schools for construction of classrooms and provision of newly hired teachers; syndicate lists and roll out mechanisms with SED; plan out schedule of classroom construction over next 4 years, in concert with IMC initiative; secure funding from GoPb for classroom construction project and for hiring teachers</t>
  </si>
  <si>
    <t>Launch AYE and double shifting; start construction of classrooms as per budget release schedule; start hiring of teachers</t>
  </si>
  <si>
    <t>Continue construction of classrooms and hiring of teachers as per budget release schedule</t>
  </si>
  <si>
    <t>Complete construction of classrooms and hiring of teachers
No multi-grade classrooms</t>
  </si>
  <si>
    <t>3.8 million children in multi-grade classrooms; requirement of 20k classrooms and 20k net newly hired teachers (after accounting for retirements) to eliminate most severe instances of multi-grade</t>
  </si>
  <si>
    <t>PMIU school census</t>
  </si>
  <si>
    <t>OUTPUT 4</t>
  </si>
  <si>
    <t>Output Indicator 4.1</t>
  </si>
  <si>
    <t>Improved access to schools, especially in priority districts</t>
  </si>
  <si>
    <t>Participation rate (primary, middle, secondary) disaggregated by gender in priority districts.</t>
  </si>
  <si>
    <t>Household survey, TAMO Reports</t>
  </si>
  <si>
    <t>Output Indicator 4.2</t>
  </si>
  <si>
    <t xml:space="preserve">Number of  children in school supported through the Punjab Education Foundation (cumulative) i) EVS ii) NSP iii) FAS </t>
  </si>
  <si>
    <t>(i)  358,000 ii) 111,000 iii) 430,000</t>
  </si>
  <si>
    <t>(i)  483,000 ii) 149,000 iii) 650,000</t>
  </si>
  <si>
    <t>(i)  608,000 ii) 195,000 iii) 932,000</t>
  </si>
  <si>
    <t>(i)  733,000 ii) 257,000 iii) 1,288,000</t>
  </si>
  <si>
    <t>(i) 150,000  ii) 62,000 iii) 155,000</t>
  </si>
  <si>
    <t>(i)  250,000 ii) 83,000 iii) 267,000</t>
  </si>
  <si>
    <t>TAMO Reports</t>
  </si>
  <si>
    <t>Output Indicator 4.3</t>
  </si>
  <si>
    <t>Number of children supported through Punjab Inclusive Education Program</t>
  </si>
  <si>
    <t>PIEF progress reports</t>
  </si>
  <si>
    <t>OUTPUT 5</t>
  </si>
  <si>
    <t>Output Indicator 5.1</t>
  </si>
  <si>
    <t>Enhanced demand for education</t>
  </si>
  <si>
    <t>Number of children supported through financial aid, disaggregated by gender, level of education</t>
  </si>
  <si>
    <t>Household survey, TAMO reports</t>
  </si>
  <si>
    <t>Output Indicator 5.2</t>
  </si>
  <si>
    <r>
      <t xml:space="preserve">Number of households directly reached with behaviour change messages under social mobilization campaign in priority districts 
</t>
    </r>
    <r>
      <rPr>
        <sz val="11"/>
        <color rgb="FFFF0000"/>
        <rFont val="Arial"/>
        <family val="2"/>
      </rPr>
      <t xml:space="preserve"> </t>
    </r>
  </si>
  <si>
    <t>No communication plan in place</t>
  </si>
  <si>
    <t>Communication plan draft complete</t>
  </si>
  <si>
    <t>Roll out communication plan in priority districts</t>
  </si>
  <si>
    <t>X households attended presentation</t>
  </si>
  <si>
    <t xml:space="preserve">Output indicator 5.3 </t>
  </si>
  <si>
    <t>Number of people reached under communication plan, disaggregated by type of audience (e.g.teachers, parents, government officials, politicians and civil society)</t>
  </si>
  <si>
    <t>X people reached</t>
  </si>
  <si>
    <t>TAMO progress reports, annual reviews, household survey</t>
  </si>
  <si>
    <t>Output Indicator 5.X</t>
  </si>
  <si>
    <t>Baseline</t>
  </si>
  <si>
    <t>Milestone 1     (January 2013)</t>
  </si>
  <si>
    <t>No of seconday school girls' stipends in 16 target districts</t>
  </si>
  <si>
    <t>TBC- this will be reviewed in future years</t>
  </si>
  <si>
    <t xml:space="preserve">Yellow ones merged into 5.1 </t>
  </si>
  <si>
    <t>Not yet available</t>
  </si>
  <si>
    <t>World Bank PAD</t>
  </si>
  <si>
    <t>No of (i) tertiary level scholarships for poor and able student (boys:girls) (ii) higher secondary scholarships for poor and able girls per year.</t>
  </si>
  <si>
    <t>(i)370   ii)  7500</t>
  </si>
  <si>
    <t>(i) 360  ii) 7000</t>
  </si>
  <si>
    <t>(i) 400   ii) 6500</t>
  </si>
  <si>
    <t>(i) 350   ii) 6000</t>
  </si>
  <si>
    <t>(i) 300  ii) 500</t>
  </si>
  <si>
    <t>i) 280  ii) 500</t>
  </si>
  <si>
    <t>0 scholarships awarded.</t>
  </si>
  <si>
    <t>i) 526 (276 LUMS + 250 PEEF)
ii) 7,500</t>
  </si>
  <si>
    <t>Targets based on PEEF / LUMS Proposals. Will be verified through Monitoring Progress Reports</t>
  </si>
  <si>
    <t>PESP II Log-Frame - Updated version 22nd June 2016</t>
  </si>
  <si>
    <t>Attribution/Project</t>
  </si>
  <si>
    <t>Baseline 
2012/13</t>
  </si>
  <si>
    <t>Milestone 1 
(January 2014)</t>
  </si>
  <si>
    <t>Milestone 3
January 2016</t>
  </si>
  <si>
    <t>Milestone 4
2016/17</t>
  </si>
  <si>
    <t>Milestone 5
2017/18</t>
  </si>
  <si>
    <t>Target 
2018/19</t>
  </si>
  <si>
    <t xml:space="preserve">More educated people in Punjab making a positive social and economic contribution </t>
  </si>
  <si>
    <r>
      <t xml:space="preserve">Literacy rate, Punjab
</t>
    </r>
    <r>
      <rPr>
        <sz val="11"/>
        <color rgb="FFFF0000"/>
        <rFont val="Arial"/>
        <family val="2"/>
      </rPr>
      <t>Indicators should be broken down by age group: and milestones need to be adjusted accordingly</t>
    </r>
  </si>
  <si>
    <t>Government of Punjab</t>
  </si>
  <si>
    <t>Annual statistic to be updated in Q1 of 2016  ( Update as of 8th December 2015)</t>
  </si>
  <si>
    <t>No updates</t>
  </si>
  <si>
    <r>
      <t xml:space="preserve">PSLM Survey  </t>
    </r>
    <r>
      <rPr>
        <sz val="11"/>
        <color rgb="FF0070C0"/>
        <rFont val="Arial"/>
        <family val="2"/>
      </rPr>
      <t>OR Labour Force Survey (latest 2014-15) OR UNICEF MICS (latest 2014, )</t>
    </r>
  </si>
  <si>
    <r>
      <rPr>
        <sz val="11"/>
        <color rgb="FF0070C0"/>
        <rFont val="Arial"/>
        <family val="2"/>
      </rPr>
      <t>Completion rate in:
a) Primary (use class 5 divided by age popn or proxy of class 6?)</t>
    </r>
    <r>
      <rPr>
        <sz val="11"/>
        <rFont val="Arial"/>
        <family val="2"/>
      </rPr>
      <t xml:space="preserve">
b) Secondary
(proxy by students aged 15-16 enrolled in school) 
</t>
    </r>
    <r>
      <rPr>
        <sz val="11"/>
        <color rgb="FFFF0000"/>
        <rFont val="Arial"/>
        <family val="2"/>
      </rPr>
      <t>Primary should be added to the indicator milestones to be adjusted accordingly</t>
    </r>
    <r>
      <rPr>
        <sz val="11"/>
        <rFont val="Arial"/>
        <family val="2"/>
      </rPr>
      <t xml:space="preserve">
</t>
    </r>
  </si>
  <si>
    <t>Secondary:
Girls: 63%
Boys: 66%</t>
  </si>
  <si>
    <t>Secondary:
Girls: 63%                      Boys: 66%</t>
  </si>
  <si>
    <t>Girls: 64%              Boys:67%</t>
  </si>
  <si>
    <t>Girls: 65%           Boys:68%</t>
  </si>
  <si>
    <t>Girls: 68%
Boys: 70%</t>
  </si>
  <si>
    <t>Secondary:
Girls: 69.5%
Boys: 71.8%            
( Nielsen Survey: June 2015 - Updated on 8th December 2015)</t>
  </si>
  <si>
    <t>Girls: 70.25%              Boys:74.4%
[Nielson Survey Dec 2015 - Updated on 22nd June 2016]</t>
  </si>
  <si>
    <r>
      <t xml:space="preserve">Nielsen Household Survey </t>
    </r>
    <r>
      <rPr>
        <sz val="11"/>
        <color rgb="FF0070C0"/>
        <rFont val="Arial"/>
        <family val="2"/>
      </rPr>
      <t>OR international sources?</t>
    </r>
  </si>
  <si>
    <r>
      <t xml:space="preserve">Real GDP growth per capita, Pakistan
</t>
    </r>
    <r>
      <rPr>
        <sz val="11"/>
        <color rgb="FF0070C0"/>
        <rFont val="Arial"/>
        <family val="2"/>
      </rPr>
      <t xml:space="preserve">OR
GDP per capita (growth?), Punjab
OR
Unemployment rate, Punjab
OR
Underemployment, Punjab 
</t>
    </r>
    <r>
      <rPr>
        <sz val="11"/>
        <rFont val="Arial"/>
        <family val="2"/>
      </rPr>
      <t xml:space="preserve">
</t>
    </r>
    <r>
      <rPr>
        <sz val="11"/>
        <color rgb="FFFF0000"/>
        <rFont val="Arial"/>
        <family val="2"/>
      </rPr>
      <t>Can we come up with a better measure ?</t>
    </r>
  </si>
  <si>
    <t xml:space="preserve">Government of Pakistan </t>
  </si>
  <si>
    <r>
      <t xml:space="preserve">World Bank  </t>
    </r>
    <r>
      <rPr>
        <sz val="11"/>
        <color rgb="FF0070C0"/>
        <rFont val="Arial"/>
        <family val="2"/>
      </rPr>
      <t>OR Labour Force Survey OR Pakistan Bureau of Stats National Accounts</t>
    </r>
  </si>
  <si>
    <t xml:space="preserve">Participation rate for primary school aged population (ages 5-9)
Participation rate for primary school aged population (ages 5-9) in 11 priority districts*
</t>
  </si>
  <si>
    <t>TAMO - SED - Special Education Department  - PMIU</t>
  </si>
  <si>
    <t>Punjab average:
Girls: 87%, Boys: 89%</t>
  </si>
  <si>
    <t>Punjab average:
Girls: 88.5%, Boys: 91%</t>
  </si>
  <si>
    <t>Punjab average:
Girls: 89.5%, Boys: 92.5%</t>
  </si>
  <si>
    <t>Punjab average:
Girls: 92%, Boys: 94%</t>
  </si>
  <si>
    <t>Punjab average: 
Girls: 94%, Boys: 96%</t>
  </si>
  <si>
    <t>-Government stays stable and in place
- Macro-economic situation (both at national &amp; provincial level) improves and economic growth accelerates;
- Political and security situation in the country improves;
- No major humanitarian disaster in the provinces;
- Institutional risks related to devolution/ recentralisation and formation of new administrative areas are appropriately mitigated;                                                                                                                                                                                                                                                                   - Maintaining children' attendance  and learning outcomes  becomes  more of a challenge as more and more children enter and are retained in schools</t>
  </si>
  <si>
    <r>
      <t xml:space="preserve">Punjab average: Girls: 85.1%, Boys: 88.4%
Priority districts: 
Girls: 74.4%, Boys: 80.8%
</t>
    </r>
    <r>
      <rPr>
        <i/>
        <sz val="11"/>
        <rFont val="Arial"/>
        <family val="2"/>
      </rPr>
      <t>(Nielsen Survey November 2012)</t>
    </r>
  </si>
  <si>
    <r>
      <t>Punjab average: 
Girls: 87.0%, Boys: 89.4%
Priority districts: Girls: 76.8%, Boys: 82.7%
(</t>
    </r>
    <r>
      <rPr>
        <i/>
        <sz val="11"/>
        <rFont val="Arial"/>
        <family val="2"/>
      </rPr>
      <t>Nielsen Survey November 2013)</t>
    </r>
  </si>
  <si>
    <r>
      <t xml:space="preserve">Punjab average:
Girls: 88.3%, Boys: 90.3% 
Priority districts: 
Girls: 80.2%, Boys: 84.7%
</t>
    </r>
    <r>
      <rPr>
        <i/>
        <sz val="11"/>
        <rFont val="Arial"/>
        <family val="2"/>
      </rPr>
      <t xml:space="preserve">(Neilson  Survey: January 2015)
</t>
    </r>
  </si>
  <si>
    <t>Punjab average:
Girls: 88.9%, Boys: 91.8% 
Priority districts: 
Girls: 81.1%, Boys: 86.8%
(Neilson  Survey: June 2015  - Updated on 8th December 2015)</t>
  </si>
  <si>
    <t>Punjab average:
Girls: 89.7%, Boys: 91.3% 
Priority districts: 
Girls: 81.9%, Boys: 85.5%
(Neilson  Survey: December 2015  - Updated on 22nd June 2016)</t>
  </si>
  <si>
    <t>Nielsen Household Survey</t>
  </si>
  <si>
    <t>Notes</t>
  </si>
  <si>
    <t>* See Sheet 5 titled ' Supporting Evidence (SE) for Outcome Indicator 1 &amp; 2' for additional detail.</t>
  </si>
  <si>
    <t>Participation rate for secondary school aged population (ages 10-16)
Participation rate for secondary school aged population (ages 10-16) in 11 priority districts*</t>
  </si>
  <si>
    <t>TAMO - SED - Special Education Department - PMIU</t>
  </si>
  <si>
    <t xml:space="preserve">Punjab average:
Girls: 78%, Boys: 82%
Priority districts: </t>
  </si>
  <si>
    <t xml:space="preserve">Punjab average: 
Girls: 80%, Boys: 84%
Priority districts: </t>
  </si>
  <si>
    <t xml:space="preserve">Punjab average: 
Girls: 82%, Boys: 86%
Priority districts: </t>
  </si>
  <si>
    <r>
      <t xml:space="preserve">Punjab average: Girls: 76.2%, Boys: 80.8%
Priority districts: Girls: 61.0%, Boys: 71.6%
</t>
    </r>
    <r>
      <rPr>
        <i/>
        <sz val="11"/>
        <rFont val="Arial"/>
        <family val="2"/>
      </rPr>
      <t>(Nielsen Survey November 2012)</t>
    </r>
  </si>
  <si>
    <r>
      <t xml:space="preserve">Punjab average: Girls: 77.6%, Boys: 81.5%
Priority districts: Girls: 64.7%, Boys: 73.1% 
</t>
    </r>
    <r>
      <rPr>
        <i/>
        <sz val="11"/>
        <rFont val="Arial"/>
        <family val="2"/>
      </rPr>
      <t>(Nielsen Survey November 2013)</t>
    </r>
  </si>
  <si>
    <r>
      <t xml:space="preserve">Punjab average:
Girls: 79.6%, Boys: 83.8%
Priority districts: Girls: 67.5%, Boys: 76.9%
</t>
    </r>
    <r>
      <rPr>
        <i/>
        <sz val="11"/>
        <rFont val="Arial"/>
        <family val="2"/>
      </rPr>
      <t>(Neilson  Survey: January 2015)</t>
    </r>
  </si>
  <si>
    <t>Punjab average:
Girls: 80.5%, Boys: 83.9%
Priority districts: Girls: 67.9%, Boys: 76.9%
(Neilson  Survey: June 2015  - Updated on 8th December 2015)</t>
  </si>
  <si>
    <t>Punjab average:
Girls: 82.0%, Boys: 85.0%
Priority districts: Girls: 69.6%, Boys: 77.5%
(Neilson  Survey: December 2015  - Updated on 22nd June 2016)</t>
  </si>
  <si>
    <r>
      <t>Student learning outcomes: 
Average scores by subject for March and September six-monthly assessments ( Grade 3 students) in:</t>
    </r>
    <r>
      <rPr>
        <sz val="11"/>
        <color rgb="FF0070C0"/>
        <rFont val="Arial"/>
        <family val="2"/>
      </rPr>
      <t xml:space="preserve">
a) Government
b) PEF
c) TCF
d) CARE schools ?</t>
    </r>
    <r>
      <rPr>
        <sz val="11"/>
        <rFont val="Arial"/>
        <family val="2"/>
      </rPr>
      <t xml:space="preserve">
</t>
    </r>
    <r>
      <rPr>
        <sz val="11"/>
        <color rgb="FF0070C0"/>
        <rFont val="Arial"/>
        <family val="2"/>
      </rPr>
      <t>OR
PEC examination scores (pass rate) in certain subjects?
AND/OR</t>
    </r>
    <r>
      <rPr>
        <sz val="11"/>
        <rFont val="Arial"/>
        <family val="2"/>
      </rPr>
      <t xml:space="preserve">
</t>
    </r>
    <r>
      <rPr>
        <sz val="11"/>
        <color rgb="FF0070C0"/>
        <rFont val="Arial"/>
        <family val="2"/>
      </rPr>
      <t>PEF examination scores (pass rate) in certain subjects?
OR
ASER literacy and numeracy levels (class 3?)</t>
    </r>
    <r>
      <rPr>
        <sz val="11"/>
        <rFont val="Arial"/>
        <family val="2"/>
      </rPr>
      <t xml:space="preserve">
</t>
    </r>
    <r>
      <rPr>
        <sz val="11"/>
        <color rgb="FFFF0000"/>
        <rFont val="Arial"/>
        <family val="2"/>
      </rPr>
      <t xml:space="preserve">
Can we come up with a better mesuare ?
The Annual Review team found it better to look at the individual type of schools as compared to overall average.</t>
    </r>
  </si>
  <si>
    <t>TAMO - SED - PMIU - DSD</t>
  </si>
  <si>
    <t xml:space="preserve">Percentage of Grade 3 students that achieve specific SLOs for each subject English, Math, and Urdu
Milestones for 2015 onwards to be developed after establishing baseline </t>
  </si>
  <si>
    <t>Percentage of Grade 3 students that achieve specific SLOs for each subject English, Math, and Urdu *
Math: 65%
English: 59%
Urdu: 56%</t>
  </si>
  <si>
    <t>Percentage of Grade 3 students that achieve specific SLOs for each subject English, Math, and Urdu *
Math: 68%
English: 62%
Urdu: 59%</t>
  </si>
  <si>
    <t>Percentage of Grade 3 students that achieve specific SLOs for each subject English, Math, and Urdu *
Math: 71%
English: 65%
Urdu: 62%</t>
  </si>
  <si>
    <t>Percentage of Grade 3 students that achieve specific SLOs for each subject English, Math, and Urdu *
Math: 74%
English: 68%
Urdu: 65%</t>
  </si>
  <si>
    <r>
      <t xml:space="preserve">Percentage of Grade 3 students achieving core Grade 2 SLOs:
</t>
    </r>
    <r>
      <rPr>
        <i/>
        <sz val="11"/>
        <rFont val="Arial"/>
        <family val="2"/>
      </rPr>
      <t xml:space="preserve">March  2015 Assessment Scores:  </t>
    </r>
    <r>
      <rPr>
        <sz val="11"/>
        <rFont val="Arial"/>
        <family val="2"/>
      </rPr>
      <t xml:space="preserve">          Math: 67%
English: 53%
Urdu: 56%                                                                                                   
                                                             </t>
    </r>
    <r>
      <rPr>
        <i/>
        <sz val="11"/>
        <rFont val="Arial"/>
        <family val="2"/>
      </rPr>
      <t>September  2014 Assessment Scores</t>
    </r>
    <r>
      <rPr>
        <sz val="11"/>
        <rFont val="Arial"/>
        <family val="2"/>
      </rPr>
      <t xml:space="preserve">:                                                          Math: 57%
English: 58%
Urdu: 50%                                                                                                                                                                                                                                                                                                                                                                                                                                                                                                                                                                                                                                                                                                                                                                                                                                                                                                                                                                                                                                                                                                                                                                                                                                                                                                                                                                                                                                                                                                                                                                                                                                                      </t>
    </r>
  </si>
  <si>
    <t>September 2015:
Maths: 60%
English: 59%
Urdu: 53%
(Updated on 8th December 2015)</t>
  </si>
  <si>
    <t>September 2015:
Maths: 71%
English: 59%
Urdu: 60%
(Updated on 22nd June 2016 as reported from the Feb 2016 assessment)</t>
  </si>
  <si>
    <r>
      <t xml:space="preserve">DFID / TAMO Six Monthly Grade 3 assessment </t>
    </r>
    <r>
      <rPr>
        <sz val="11"/>
        <color rgb="FF0070C0"/>
        <rFont val="Arial"/>
        <family val="2"/>
      </rPr>
      <t>OR PEC OR PEF OR ASER</t>
    </r>
  </si>
  <si>
    <t>* See Sheet 6 titled ' Supporting Evidence (SE) for Outcome Indicator 3' for disaggregated ( March and September ) SLO Milestones.</t>
  </si>
  <si>
    <r>
      <t xml:space="preserve">Student attendance 
</t>
    </r>
    <r>
      <rPr>
        <sz val="11"/>
        <color rgb="FFFF0000"/>
        <rFont val="Arial"/>
        <family val="2"/>
      </rPr>
      <t>Milestone values should be increased for current and future years, to take account of progress already demonstrated</t>
    </r>
  </si>
  <si>
    <t xml:space="preserve">90% attendance rate maintained every month* </t>
  </si>
  <si>
    <t xml:space="preserve">90% attendance rate maintained every month*( 90 % boys schools ; 90 % girls schools) </t>
  </si>
  <si>
    <r>
      <rPr>
        <sz val="11"/>
        <color rgb="FF0070C0"/>
        <rFont val="Arial"/>
        <family val="2"/>
      </rPr>
      <t xml:space="preserve">95% </t>
    </r>
    <r>
      <rPr>
        <sz val="11"/>
        <rFont val="Arial"/>
        <family val="2"/>
      </rPr>
      <t xml:space="preserve">attendance rate maintained every month*( </t>
    </r>
    <r>
      <rPr>
        <sz val="11"/>
        <color rgb="FF0070C0"/>
        <rFont val="Arial"/>
        <family val="2"/>
      </rPr>
      <t xml:space="preserve">95 </t>
    </r>
    <r>
      <rPr>
        <sz val="11"/>
        <rFont val="Arial"/>
        <family val="2"/>
      </rPr>
      <t xml:space="preserve">% boys schools ; </t>
    </r>
    <r>
      <rPr>
        <sz val="11"/>
        <color rgb="FF0070C0"/>
        <rFont val="Arial"/>
        <family val="2"/>
      </rPr>
      <t>95%</t>
    </r>
    <r>
      <rPr>
        <sz val="11"/>
        <rFont val="Arial"/>
        <family val="2"/>
      </rPr>
      <t xml:space="preserve"> girls schools) </t>
    </r>
  </si>
  <si>
    <r>
      <t xml:space="preserve">90.3% 
</t>
    </r>
    <r>
      <rPr>
        <i/>
        <sz val="11"/>
        <rFont val="Arial"/>
        <family val="2"/>
      </rPr>
      <t>[12 month average to Nov 2014]</t>
    </r>
  </si>
  <si>
    <t>90.0% 
[12 month rolling average to Oct 2015 - Updated on 8th Dec 2015)</t>
  </si>
  <si>
    <t>90.7% attendance rate. [12 month rolling average up to May 16 - Updated 22nd June 2016]</t>
  </si>
  <si>
    <t>PMIU Monthly Data</t>
  </si>
  <si>
    <t>* Achievement against this indicator shall be computed as a rolling average rather than on a month-by-month basis - hence, the relevant milestone for each year is maintaining &gt; 90 %  twelve month average student attendance.</t>
  </si>
  <si>
    <t>Other - WB (£)</t>
  </si>
  <si>
    <t xml:space="preserve">Barbara Payne (BP)  , Javed Malik (JM) , Aliya Usmani (AU) ,  Ahmed Malik (AM) , Fahad Suleri (FS) , Omar Mukhtar (OM) , SDA [pending appointment] (MS) , Shamas Bajwa (SB), Laura Norris (NS) </t>
  </si>
  <si>
    <t xml:space="preserve">BP TL (0.5) JM (1) AU (1) AM (1)  FS (0.5) OM (0.5) SDA (0.5) SB (0.5) LN (0.5) </t>
  </si>
  <si>
    <r>
      <rPr>
        <strike/>
        <sz val="11"/>
        <rFont val="Arial"/>
        <family val="2"/>
      </rPr>
      <t xml:space="preserve">Number of districts with effective*, targeted system-wide performance management system </t>
    </r>
    <r>
      <rPr>
        <sz val="11"/>
        <rFont val="Arial"/>
        <family val="2"/>
      </rPr>
      <t xml:space="preserve">
</t>
    </r>
    <r>
      <rPr>
        <sz val="11"/>
        <color rgb="FFFF0000"/>
        <rFont val="Arial"/>
        <family val="2"/>
      </rPr>
      <t>Number of districts with performance management system in place and in use.</t>
    </r>
  </si>
  <si>
    <t>TAMO - SED - PMIU</t>
  </si>
  <si>
    <t>Performance management approach developed and pilot district selected.*</t>
  </si>
  <si>
    <t>1) Performance management system expanded to cover all 36 districts entailing regular monthly Pre-DRC and re-aligned/ restructured DRC meetings covering new metrics and LND scorecard **  (2) Pilot of Re-engineered business processes in 2 districts commences June/ July 2015 and implemented by May 2016</t>
  </si>
  <si>
    <r>
      <t xml:space="preserve">1) PMS (Pre-DRCs) strengthened and institutionalized as a permanent tier </t>
    </r>
    <r>
      <rPr>
        <sz val="11"/>
        <color rgb="FF0070C0"/>
        <rFont val="Arial"/>
        <family val="2"/>
      </rPr>
      <t xml:space="preserve">in all 36 districts(revamped datapacks) and actions are tracked
</t>
    </r>
    <r>
      <rPr>
        <strike/>
        <sz val="11"/>
        <color rgb="FF0070C0"/>
        <rFont val="Arial"/>
        <family val="2"/>
      </rPr>
      <t xml:space="preserve"> </t>
    </r>
    <r>
      <rPr>
        <strike/>
        <sz val="11"/>
        <rFont val="Arial"/>
        <family val="2"/>
      </rPr>
      <t xml:space="preserve">(2) Diagnostic of performance management system (re-engineered business processes) conducted and learnings identified for further refinement based upon evaluation. Post-refinement, this component of the PMS is expanded to another 5 districts
</t>
    </r>
    <r>
      <rPr>
        <sz val="11"/>
        <rFont val="Arial"/>
        <family val="2"/>
      </rPr>
      <t xml:space="preserve">
Performance management refined based on learnings from full year roll out - </t>
    </r>
    <r>
      <rPr>
        <sz val="11"/>
        <color rgb="FF0070C0"/>
        <rFont val="Arial"/>
        <family val="2"/>
      </rPr>
      <t>still needed?</t>
    </r>
    <r>
      <rPr>
        <sz val="11"/>
        <rFont val="Arial"/>
        <family val="2"/>
      </rPr>
      <t xml:space="preserve">
</t>
    </r>
    <r>
      <rPr>
        <sz val="11"/>
        <color rgb="FFFF0000"/>
        <rFont val="Arial"/>
        <family val="2"/>
      </rPr>
      <t xml:space="preserve">
</t>
    </r>
  </si>
  <si>
    <r>
      <rPr>
        <strike/>
        <sz val="11"/>
        <rFont val="Arial"/>
        <family val="2"/>
      </rPr>
      <t>Capacity developed for 18 of 36 districts in system level performance management (Re-engineered business processes)</t>
    </r>
    <r>
      <rPr>
        <sz val="11"/>
        <rFont val="Arial"/>
        <family val="2"/>
      </rPr>
      <t xml:space="preserve">
</t>
    </r>
    <r>
      <rPr>
        <sz val="11"/>
        <color rgb="FFFF0000"/>
        <rFont val="Arial"/>
        <family val="2"/>
      </rPr>
      <t xml:space="preserve">
Pre DRC meetings taking place and following up on </t>
    </r>
    <r>
      <rPr>
        <sz val="11"/>
        <color rgb="FF0070C0"/>
        <rFont val="Arial"/>
        <family val="2"/>
      </rPr>
      <t>all</t>
    </r>
    <r>
      <rPr>
        <sz val="11"/>
        <color rgb="FFFF0000"/>
        <rFont val="Arial"/>
        <family val="2"/>
      </rPr>
      <t xml:space="preserve"> agreed actions</t>
    </r>
  </si>
  <si>
    <t xml:space="preserve">1) PMS (Pre-DRC) fully institutionalized (2) Capacity developed for all 36 districts in system level performance management (re-engineered business processes)
</t>
  </si>
  <si>
    <t>Stakeholders, including political leadership and bureaucracy are accepting and supportive of need to implement performance management and willing to support in providing incentives and enforcing consequences
Appropriate national and international consultants are available
District leadership provides commitment and resources to ensure implementation of performance management
Tenure and longevity of officials enables continuity of reform
Devolution of provincial and district functions and powers not reversed</t>
  </si>
  <si>
    <t>No system-wide effective performance management in place.</t>
  </si>
  <si>
    <t>Year 1 Achievements for select components of this indicator are as follows - (1) Performance Management System (PMS) in the form of improved follow up routines (called Pre-DRC Meetings) designed and soft pilot executed in 2 districts of Sheikupura and Bahawalpur</t>
  </si>
  <si>
    <t>(1) PMS introduced in all 36 districts. (2) Re-engineered. 
Business Processes:
Software development in progress. Procurement process started in 2 chosen districts for required hardware.  (Updated on 8th December 2015)</t>
  </si>
  <si>
    <t>(1) PMS institutionalized in all 36 districts. (2) Phase 1 of software development complete. System is being piloted in two districts in order to gather learnings to refine the process further. [Updated 22nd June 2016]</t>
  </si>
  <si>
    <t>TAMO progress reports, External evaluations/ assessments, PMIU monthly data</t>
  </si>
  <si>
    <t>* The Performance Management System (PMS) has two components: (i) Efficient follow up routines (Pre-DRCs) and (ii) Re-engineered business processes of Educational manager offices at district level. In order to benefit from a province-wide implementation process, the approach against this milestone has been re-focused on effective follow-up routines across all 36 districts in Year 1, while the groundwork for the 2 pilot districts (Rahimyar Khan &amp; Hafizabad) has been completed. For additional detail on the process steps, see Sheet 7 titled "Supporting Evidence (SE) for Output Indicator 1.1".</t>
  </si>
  <si>
    <t>** Including alignment with regular EDO Conferences</t>
  </si>
  <si>
    <r>
      <t xml:space="preserve">Frequency of MEA visits and reliability of data collected
</t>
    </r>
    <r>
      <rPr>
        <sz val="11"/>
        <color rgb="FFFF0000"/>
        <rFont val="Arial"/>
        <family val="2"/>
      </rPr>
      <t xml:space="preserve">how to measure qualitative improvement in lesson delivery at classroom level.?
One suggestion is to track variance between MEA visit and the spot checks - </t>
    </r>
    <r>
      <rPr>
        <sz val="11"/>
        <color rgb="FF0070C0"/>
        <rFont val="Arial"/>
        <family val="2"/>
      </rPr>
      <t>this is already captured in this indicator</t>
    </r>
  </si>
  <si>
    <t>TAMO - RM - PMIU</t>
  </si>
  <si>
    <t xml:space="preserve">90% school visit rate maintained every month
Tablet based real time data collection system rolled out in all 36 districts. *               
                                                                       Data verified ( for sufficient robustness and quality).**
                                                         As a test for quality of collected MEA data, the maximum variation between audit data ( from DFC spot checks or TPVs) and collected MEA data for the same schools should  be within +/- 10 %
</t>
  </si>
  <si>
    <r>
      <t xml:space="preserve">90% school visit rate maintained every month
</t>
    </r>
    <r>
      <rPr>
        <strike/>
        <sz val="11"/>
        <rFont val="Arial"/>
        <family val="2"/>
      </rPr>
      <t xml:space="preserve">Tablet based real time data collection system rolled out in all 36 districts. *  </t>
    </r>
    <r>
      <rPr>
        <sz val="11"/>
        <rFont val="Arial"/>
        <family val="2"/>
      </rPr>
      <t xml:space="preserve">                    
                                                                       Data verified ( for sufficient robustness and quality).**                                                                                            The </t>
    </r>
    <r>
      <rPr>
        <sz val="11"/>
        <color rgb="FF0070C0"/>
        <rFont val="Arial"/>
        <family val="2"/>
      </rPr>
      <t xml:space="preserve">monthly </t>
    </r>
    <r>
      <rPr>
        <sz val="11"/>
        <rFont val="Arial"/>
        <family val="2"/>
      </rPr>
      <t xml:space="preserve">variation between audit data (from DFC spot checks or TPVs) and collected MEA data should  be within +/- 10 % </t>
    </r>
    <r>
      <rPr>
        <sz val="11"/>
        <color rgb="FF0070C0"/>
        <rFont val="Arial"/>
        <family val="2"/>
      </rPr>
      <t xml:space="preserve">for each district. 
</t>
    </r>
    <r>
      <rPr>
        <sz val="11"/>
        <rFont val="Arial"/>
        <family val="2"/>
      </rPr>
      <t xml:space="preserve">
</t>
    </r>
    <r>
      <rPr>
        <sz val="11"/>
        <color rgb="FFFF0000"/>
        <rFont val="Arial"/>
        <family val="2"/>
      </rPr>
      <t xml:space="preserve">variance should not be more than !0% variation across district </t>
    </r>
  </si>
  <si>
    <t xml:space="preserve">90% school visit rate maintained every month
Tablet based real time data collection system continued *                
                                                                       Data verified ( for sufficient robustness and quality).** 
                                                                                                                                                                                                                                                                                                                                                    As a test for quality of collected MEA data, the maximum variation between audit data ( from DFC spot checks or TPVs) and collected MEA data for the same schools should  be within +/- 10 %
</t>
  </si>
  <si>
    <t xml:space="preserve">90% school visit rate maintained every month
Tablet based real time data collection system continued *                
                                                                       Data verified ( for sufficient robustness and quality).** 
    As a test for quality of collected MEA data, the maximum variation between audit data ( from DFC spot checks or TPVs) and collected MEA data for the same schools should  be within +/- 10 %
</t>
  </si>
  <si>
    <t>97% of schools covered by MEA visits</t>
  </si>
  <si>
    <t>96%  [12 month rolling average to Nov 2014  exl Aug &amp; Sept].
(Compares with 94% to Nov 2013.)
Full transition to tablet based real time data collection system in all 36 districts.</t>
  </si>
  <si>
    <t>97.12%  [12 month rolling average to Oct 2015, with MEA coverage adjustment -  Updated on 8th December 2015)</t>
  </si>
  <si>
    <t>95.2% [12 month rolling average to May 16 with MEA coverage adjusted according to working days where necessary - Updated on 22nd June 2016]</t>
  </si>
  <si>
    <t>TAMO DFC Quarterly Audit of MEA visits, PMIU data &amp; MEA checklists, TPV Data Quality Reports</t>
  </si>
  <si>
    <t>Milestone 1 
2013/14</t>
  </si>
  <si>
    <t>Milestone 2 
 2014/15</t>
  </si>
  <si>
    <t>Milestone 3
2015/16</t>
  </si>
  <si>
    <t xml:space="preserve">* In light of the successful rollout of the tablet based real time data collection system in all 36 districts in Y1, these milestones have been revised upwards as of May 2015 ( note for the Annual Review in Jan 2016) </t>
  </si>
  <si>
    <t>**  For detail on the exact processes for verification of data quality and robustness, see the " Target Definition" against Output Indicator 1.2 in Sheet 4 titled " Definitions and Calculations".</t>
  </si>
  <si>
    <t>IMPACT WEIGHTING 15%</t>
  </si>
  <si>
    <r>
      <t xml:space="preserve">Functional Primary School Councils as measured by 
-Regular meetings held*
-Actual utilization of funds
</t>
    </r>
    <r>
      <rPr>
        <sz val="11"/>
        <color rgb="FFFF0000"/>
        <rFont val="Arial"/>
        <family val="2"/>
      </rPr>
      <t xml:space="preserve">Should check with alif ailaan  if there is a perception survery being regularly conducted. 
</t>
    </r>
    <r>
      <rPr>
        <sz val="11"/>
        <color rgb="FF0070C0"/>
        <rFont val="Arial"/>
        <family val="2"/>
      </rPr>
      <t>Do we keep/remove this indicator and/or is there a better measure? TAMO have suggested focusing on "utilisation of NSB by school councils"</t>
    </r>
  </si>
  <si>
    <t xml:space="preserve">50% schools </t>
  </si>
  <si>
    <t>Incremental increase of 5 % over baseline for both components of the indicator ( Regular meetings held and Actual Utilization of funds)</t>
  </si>
  <si>
    <t>Incremental increase of 10 % over baseline for both components of the indicator ( Regular meetings held and Actual Utilization of funds)</t>
  </si>
  <si>
    <t xml:space="preserve">Incremental increase of 15 % over baseline for both components of the indicator ( Regular meetings held and Actual Utilization of funds) </t>
  </si>
  <si>
    <t>Incremental increase of 20 % over baseline for both components of the indicator ( Regular meetings held and Actual Utilization of funds)</t>
  </si>
  <si>
    <t>Meetings; 44%
Expenditure: 34%
Attendance: 36%
TAMO not yet started working  with School Councils due to delays with TACE and CSO. 
Milestone not achieved.</t>
  </si>
  <si>
    <t>1st installment of NSB funds transferred to schools.
 Frequency of meetings: Data on this indicator is no longer being collected by the PMIU, but starting next month, at TAMO's request, the PMIU will restart collecting data (Updated on 8th December 2015)</t>
  </si>
  <si>
    <t xml:space="preserve">67% of the 43,730 schools inspected held at least 1 meeting in the month of May 2016.
92% NSB funds utilised as per third quarter budget execution report. 
[Updated 22nd June 2016]   </t>
  </si>
  <si>
    <t>Risk Rating</t>
  </si>
  <si>
    <t>* At least two meetings per quarter - Migration from paper-based records to Tablets has initially restricted visibility on regular meetings held, and data will be available once the Tablet is updated. NSB Budget utilization serves as a proxy for school council fund utilization and is tracked through the Tablet system.</t>
  </si>
  <si>
    <t>High</t>
  </si>
  <si>
    <r>
      <t xml:space="preserve">New teaching and learning materials  developed in line with new curriculum 
</t>
    </r>
    <r>
      <rPr>
        <sz val="11"/>
        <color rgb="FFFF0000"/>
        <rFont val="Arial"/>
        <family val="2"/>
      </rPr>
      <t xml:space="preserve">Can we track usage of new textbooks and teacher guides ?
</t>
    </r>
    <r>
      <rPr>
        <sz val="11"/>
        <color rgb="FF0070C0"/>
        <rFont val="Arial"/>
        <family val="2"/>
      </rPr>
      <t xml:space="preserve">
Can we cover teacher effectiveness?</t>
    </r>
  </si>
  <si>
    <t>TAMO - PMIU - PCTB</t>
  </si>
  <si>
    <t xml:space="preserve">Work on 3 model textbooks &amp; workbooks developed &amp; approved by PCTB
Improved SOPs and criteria for textbook review defined based on model textbooks
Diagnostic of PCTB's procurement process and opportunities for improvement identified and quantified
</t>
  </si>
  <si>
    <t xml:space="preserve">TAMO supports PCTB in the development of Grade 2 and 3 Urdu, English, math,  textbooks (for 2016-17) * 
Printing of textbooks by PCTB (November 2015) and distribution of textbooks by PMIU (March 2016)
</t>
  </si>
  <si>
    <r>
      <t xml:space="preserve">TAMO supports PCTB in the development </t>
    </r>
    <r>
      <rPr>
        <sz val="11"/>
        <color rgb="FF0070C0"/>
        <rFont val="Arial"/>
        <family val="2"/>
      </rPr>
      <t>and printing</t>
    </r>
    <r>
      <rPr>
        <sz val="11"/>
        <rFont val="Arial"/>
        <family val="2"/>
      </rPr>
      <t xml:space="preserve"> of Grades 4 and 5 textbooks </t>
    </r>
    <r>
      <rPr>
        <sz val="11"/>
        <color rgb="FF0070C0"/>
        <rFont val="Arial"/>
        <family val="2"/>
      </rPr>
      <t xml:space="preserve">and teaching guides </t>
    </r>
    <r>
      <rPr>
        <sz val="11"/>
        <rFont val="Arial"/>
        <family val="2"/>
      </rPr>
      <t xml:space="preserve">(for 2017-18)*
</t>
    </r>
    <r>
      <rPr>
        <strike/>
        <sz val="11"/>
        <rFont val="Arial"/>
        <family val="2"/>
      </rPr>
      <t>Printing of textbooks by PCTB (November 2016) and distribution of textbooks by PMIU (March 2017)</t>
    </r>
  </si>
  <si>
    <r>
      <t xml:space="preserve">Printing of textbooks by PCTB (2018-19 year) </t>
    </r>
    <r>
      <rPr>
        <strike/>
        <sz val="11"/>
        <rFont val="Arial"/>
        <family val="2"/>
      </rPr>
      <t>and distribution of textbooks by PMIU on time for 2017-18 year</t>
    </r>
    <r>
      <rPr>
        <sz val="11"/>
        <rFont val="Arial"/>
        <family val="2"/>
      </rPr>
      <t xml:space="preserve">
</t>
    </r>
    <r>
      <rPr>
        <sz val="11"/>
        <color rgb="FF0070C0"/>
        <rFont val="Arial"/>
        <family val="2"/>
      </rPr>
      <t xml:space="preserve">Distribution of textbooks by PMIU (March 2017) 
Proxy for use of textbooks?
</t>
    </r>
  </si>
  <si>
    <t>Printing of textbooks by PCTB and distribution of textbooks by PMIU on time for 2018-19 year</t>
  </si>
  <si>
    <t>The milestone itself has not been met; however, this is because a much better approach was agreed/adopted. Progress includes:
Detailed plan developed, BRAC engaged, School Education Department and PCTB approved plan. Textbooks and teacher guides developed for English and maths with further work planned for Urdu and general studies materials. (Textbook design now brought in-house, developing one model textbook at a time.)</t>
  </si>
  <si>
    <t>Grade 2 and 3 textbooks finalized and field tested. Currently under review by PCTB. Lesson plans for grade 2 and 3 created and field tested. Currently, they are being formatted and compiled in a comprehensive teacher guide.  (Updated on 8th December 2015)</t>
  </si>
  <si>
    <t>1)Grade 2&amp;3 textbooks have been distributed in schools. 
2) Recruitment process  for Grade 4&amp;5 textbook authors is complete. Content development is underway.
[Updated on 22nd June 2016]</t>
  </si>
  <si>
    <t>PCTB workplan, TAMO Reports on PCTB, Roadmap reports, TPV of Textbooks Development process and procurement system.</t>
  </si>
  <si>
    <t>* Printing of textbooks for a given school year is managed by PCTB and starts from November of the preceding calendar year ( till March), while PMIU is responsible for the distribution of the textbooks in March.</t>
  </si>
  <si>
    <r>
      <t xml:space="preserve">Six -Monthly learning assessment system in place and </t>
    </r>
    <r>
      <rPr>
        <sz val="11"/>
        <color rgb="FF0070C0"/>
        <rFont val="Arial"/>
        <family val="2"/>
      </rPr>
      <t>clear use of data used by districts and teachers.</t>
    </r>
    <r>
      <rPr>
        <sz val="11"/>
        <rFont val="Arial"/>
        <family val="2"/>
      </rPr>
      <t xml:space="preserve"> 
</t>
    </r>
    <r>
      <rPr>
        <sz val="11"/>
        <color rgb="FFFF0000"/>
        <rFont val="Arial"/>
        <family val="2"/>
      </rPr>
      <t>How to meausre the usage of learning data ??
Can DTEs or MEAs visits could be used for this purpose
Is there a feedback loop ? How does / can it work ?</t>
    </r>
  </si>
  <si>
    <t xml:space="preserve">TAMO - RM </t>
  </si>
  <si>
    <t>First test conducted at acceptable standard of quality and reliability ( Grade 3)
Baseline levels of student learning established</t>
  </si>
  <si>
    <t>Independent student assessment successfully conducted to acceptable standard twice during year (Grade 3) 
Assessment expanded to cover PEF schools, Daanish Schools, and other private schools in September 2015</t>
  </si>
  <si>
    <r>
      <t xml:space="preserve">Independent student assessment conducted reliably on six- monthly basis, ensuring robustness and reliability (Grade 3)
</t>
    </r>
    <r>
      <rPr>
        <sz val="11"/>
        <color rgb="FF0070C0"/>
        <rFont val="Arial"/>
        <family val="2"/>
      </rPr>
      <t xml:space="preserve">
Data used by districts and teachers to tailor approaches. (how can we evidence this? Can we specify a % of districts/schools at this stage?</t>
    </r>
  </si>
  <si>
    <t>Independent student assessment conducted reliably on six - monthly basis, ensuring robustness and reliability (Grade 3)
Data used by districts and teachers to tailor approaches.</t>
  </si>
  <si>
    <t>Independent student assessment conducted reliably on six - monthly basis, ensuring robustness and reliability (Grade 3)</t>
  </si>
  <si>
    <t>September baseline established for six - monthly independent assessment - ensuring data robustness, quality and validity.
Next  round to be conducted in Feb/March 2015 and expanded to PEF.</t>
  </si>
  <si>
    <t>Assessment conducted in Government, PEF, Care and TCF schools. A total of 16,742 students tested in 592 schools.
(Updated on 8th December 2015)</t>
  </si>
  <si>
    <t>Next iteration of 6-monthly assessment to be held in March 2016. Results will be available in April 2016. (Updated on 4th March 2016)</t>
  </si>
  <si>
    <t>TAMO Assessment Report, DFC Spot Checks or TPV (whichever is applicable)</t>
  </si>
  <si>
    <t>Improved integrity of PEC exams with reduced cheating and leakage, and improved test design and content quality</t>
  </si>
  <si>
    <t>TAMO -PEC</t>
  </si>
  <si>
    <t xml:space="preserve">Strengthened PEC exam development process - PEC exams administered under new, robust invigilation system and with improved quality of marking - 
</t>
  </si>
  <si>
    <t xml:space="preserve">PEC exams administered incorporating learnings from 2015 examinations, and with improved quality of marking 
</t>
  </si>
  <si>
    <r>
      <t xml:space="preserve">PEC exams executed reliably with incorporated learnings through the report of Third Party Validation
</t>
    </r>
    <r>
      <rPr>
        <sz val="11"/>
        <color rgb="FFFF0000"/>
        <rFont val="Arial"/>
        <family val="2"/>
      </rPr>
      <t xml:space="preserve">Should be done by  academia / research organisattion as opposed to a financial audit firms
</t>
    </r>
    <r>
      <rPr>
        <sz val="11"/>
        <color rgb="FF0070C0"/>
        <rFont val="Arial"/>
        <family val="2"/>
      </rPr>
      <t xml:space="preserve">
Do we take TAMO up on its offer of circulating an RFP for a firm to gather info on PEC exams?</t>
    </r>
    <r>
      <rPr>
        <sz val="11"/>
        <rFont val="Arial"/>
        <family val="2"/>
      </rPr>
      <t xml:space="preserve">
</t>
    </r>
  </si>
  <si>
    <t>TBD  post 2016, based on TPV results</t>
  </si>
  <si>
    <t>Current PEC exam results are not an accurate measure of student performance , because of fraud during invigilation, logistics, and marking
New plan will dis-incentivize cheating and better manage transparency of exam
Successful rollout dependent on robust item bank, embedded experts, and psychometric evaluation of  exam structure</t>
  </si>
  <si>
    <t xml:space="preserve">Detailed PEC improvement plan developed, version approved w/c 17th November. 
PEC is introducing improvements to exam content and conduct leading up to the February 2015 exams, including development of a new item bank and a new devolved model to significantly reduce cheating. </t>
  </si>
  <si>
    <t>Online registration software up and running.
New and robust process for selection of printing and storage facilities introduced.
Question papers being developed following a rigorous piloting and review process.
New SOPs developed for invigilation and exam conduct
(Updated on 8th December 2015)</t>
  </si>
  <si>
    <t>PEC exam 2016 administered - Major achievements are as follows:
1) Improved Marking rubrics
2) Cheating minimized to 1% (MEA Reports) or 2.78% according to TPV.
3) Better marking process      Evaluation reports are being developed and will be available in August
** PEC did not involve TAMO in exam paper development process this year.               *** PEC hasn't shared detailed results with TAMO
[Updated on 22nd June 2016]</t>
  </si>
  <si>
    <t>Annual TAMO PEC Exam Analysis, TPV Reports</t>
  </si>
  <si>
    <r>
      <t xml:space="preserve">Quality and delivery of teacher training and mentoring.
</t>
    </r>
    <r>
      <rPr>
        <sz val="11"/>
        <color rgb="FFFF0000"/>
        <rFont val="Arial"/>
        <family val="2"/>
      </rPr>
      <t xml:space="preserve">For discussion with TAMO to better understand work around quality </t>
    </r>
  </si>
  <si>
    <t>TAMO -DSD</t>
  </si>
  <si>
    <t>Refine DTE schedule based on robust coaching model, and define proper monitoring mechanism for DTE visits to establish true baseline*</t>
  </si>
  <si>
    <t>DTE attendance at 90% * 
Year 1 quality drive launched**</t>
  </si>
  <si>
    <r>
      <t xml:space="preserve">Maintain DTE attendance at 90%*
</t>
    </r>
    <r>
      <rPr>
        <strike/>
        <sz val="11"/>
        <rFont val="Arial"/>
        <family val="2"/>
      </rPr>
      <t xml:space="preserve">Refine quality drive initiative based on learnings from Year 1
</t>
    </r>
    <r>
      <rPr>
        <strike/>
        <sz val="11"/>
        <color rgb="FF0070C0"/>
        <rFont val="Arial"/>
        <family val="2"/>
      </rPr>
      <t xml:space="preserve">
</t>
    </r>
    <r>
      <rPr>
        <sz val="11"/>
        <color rgb="FF0070C0"/>
        <rFont val="Arial"/>
        <family val="2"/>
      </rPr>
      <t>Should we remove mention to the quality drive?
TAMO proposing a full day session on quality..</t>
    </r>
  </si>
  <si>
    <t xml:space="preserve">Maintain DTE attendance at 90%*
Refine quality drive initiative based on learnings from Year 2
</t>
  </si>
  <si>
    <t xml:space="preserve">Maintain DTE attendance at 90%*
Refine quality drive initiative based on learnings from Year 2
</t>
  </si>
  <si>
    <t>No full time district and cluster level administration for DTEs. No clear DTE KPIs and performance management</t>
  </si>
  <si>
    <t>DTE attendance at 94%, but at 2 visits a month. No full time district and cluster level administration for DTEs. No clear DTE KPIs and performance management</t>
  </si>
  <si>
    <t>DTE attendance at 92.36%    
[12 month rolling average to Oct 2015 - (Updated on 8th Dec 2015)</t>
  </si>
  <si>
    <t>91.7% DTE Attendance [12 month rolling average to Jan 16 - Updated on 22nd June 2016]</t>
  </si>
  <si>
    <t>PMIU,  TAMO TPV Report</t>
  </si>
  <si>
    <t>* The current metric used to monitor this indicator is no longer valid, as DTEs are now engaged in a quality drive which requires them to engage a school for 2 consecutive days to mentor and train teachers - An improved metric would be to directly track the number of teachers trained, and this can be incorporated after discussing the validity of data on teachers trained compiled by the DSD. Tracking the increase in the number of Professional Development  (PD) days would not add value to the milestones as PD days are conducted only quarterly, and increasing their frequency to monthly would be highly disruptive for the teachers. As a temporary measure, the impact of the quality drive on teacher training and mentoring can be gauged indirectly through the DSD's existing system of monthly quality drive tests of students and the ongoing Literacy and Numeracy (LND) assessments.</t>
  </si>
  <si>
    <t>** The stated quality drive refers to the current DTE process of visiting schools for 2 consecutive days to mentor and train teachers.</t>
  </si>
  <si>
    <t>IMPACT WEIGHTING 30%</t>
  </si>
  <si>
    <r>
      <t xml:space="preserve">Teacher attendance rates in government schools 
</t>
    </r>
    <r>
      <rPr>
        <sz val="11"/>
        <color rgb="FFFF0000"/>
        <rFont val="Arial"/>
        <family val="2"/>
      </rPr>
      <t>To dsicuss with TAMO further on how to measure teacher's effectivness</t>
    </r>
    <r>
      <rPr>
        <sz val="11"/>
        <rFont val="Arial"/>
        <family val="2"/>
      </rPr>
      <t xml:space="preserve">
</t>
    </r>
  </si>
  <si>
    <t>SED - PMIU</t>
  </si>
  <si>
    <t xml:space="preserve">90%* </t>
  </si>
  <si>
    <t xml:space="preserve">90%* 
</t>
  </si>
  <si>
    <t>Trainings and accountability will lead to improved teacher attendance - Maintaining teacher attendance and learning outcomes  becomes  more of a challenge as more and more children enter and are retained in schools</t>
  </si>
  <si>
    <t>92.27% [12 month average to Nov 2014]
Compared with 91.93% to Dec 2014</t>
  </si>
  <si>
    <t>92.2% [12 month average to October 2015] (Updated on 8th December 2015)</t>
  </si>
  <si>
    <t>93.7% Teacher presence [Rolling average to May 16 - Updated on 22nd June 2016]</t>
  </si>
  <si>
    <t>* The teacher attendance targets for Milestones 3 onwards were modified ( Post April 2015) to 90 % from the original level of 92 % - The figure of 92 % teacher attendance was not correct as it did not incorporate sick/casual leave, and hence did not serve as a relevant milestone.</t>
  </si>
  <si>
    <t>Medium</t>
  </si>
  <si>
    <r>
      <t xml:space="preserve">Improved availability and functioning of basic school facilities </t>
    </r>
    <r>
      <rPr>
        <sz val="11"/>
        <color rgb="FF0070C0"/>
        <rFont val="Arial"/>
        <family val="2"/>
      </rPr>
      <t>(toilets, boundary wall, drinking water, electricity)</t>
    </r>
    <r>
      <rPr>
        <sz val="11"/>
        <rFont val="Arial"/>
        <family val="2"/>
      </rPr>
      <t xml:space="preserve"> </t>
    </r>
    <r>
      <rPr>
        <sz val="11"/>
        <color rgb="FF0070C0"/>
        <rFont val="Arial"/>
        <family val="2"/>
      </rPr>
      <t xml:space="preserve">in all districts </t>
    </r>
    <r>
      <rPr>
        <sz val="11"/>
        <rFont val="Arial"/>
        <family val="2"/>
      </rPr>
      <t xml:space="preserve">
</t>
    </r>
    <r>
      <rPr>
        <sz val="11"/>
        <color rgb="FFFF0000"/>
        <rFont val="Arial"/>
        <family val="2"/>
      </rPr>
      <t>Need further clarity.  Should not be the average but detailed. All districts need to be above 90%</t>
    </r>
  </si>
  <si>
    <t>RM-PMIU</t>
  </si>
  <si>
    <r>
      <rPr>
        <sz val="11"/>
        <color rgb="FF0070C0"/>
        <rFont val="Arial"/>
        <family val="2"/>
      </rPr>
      <t>Every district</t>
    </r>
    <r>
      <rPr>
        <sz val="11"/>
        <rFont val="Arial"/>
        <family val="2"/>
      </rPr>
      <t xml:space="preserve"> has all facilities functioning  &gt;95%</t>
    </r>
  </si>
  <si>
    <t>Presence of basic facilities is critical to getting students to come to and stay in school</t>
  </si>
  <si>
    <t>Achieved. Two districts below 90% with clear plan in place</t>
  </si>
  <si>
    <t>34/36 districts above target.
95.29 % (12 month provincial rolling average October 2015) 
2 Districts below target:
Rajanpur: 88.2%
D.G.Khan: 86.2%
Clear plan for way forward in place. 
(Updated on 8th December 2015)</t>
  </si>
  <si>
    <t>96.4% Functioning facilities [12 month rolling average to May 16 - Updated on 22nd June 2016]</t>
  </si>
  <si>
    <r>
      <t xml:space="preserve">Aggregate number of classrooms rehabilitated to international standards
</t>
    </r>
    <r>
      <rPr>
        <sz val="11"/>
        <color rgb="FFFF0000"/>
        <rFont val="Arial"/>
        <family val="2"/>
      </rPr>
      <t>Need  to agree yearly target with TACE and track it</t>
    </r>
  </si>
  <si>
    <t>TACE</t>
  </si>
  <si>
    <t>Implementation Phase workplan finalised and TACE rolling into implementation.</t>
  </si>
  <si>
    <r>
      <rPr>
        <b/>
        <sz val="11"/>
        <rFont val="Arial"/>
        <family val="2"/>
      </rPr>
      <t>1) 10 Dangerous School Buildings*</t>
    </r>
    <r>
      <rPr>
        <sz val="11"/>
        <rFont val="Arial"/>
        <family val="2"/>
      </rPr>
      <t xml:space="preserve">
 - 8 dangerous school buildings reached milestone 5 level;
-  2 dangerous schools reached milestone 4 level
</t>
    </r>
    <r>
      <rPr>
        <b/>
        <sz val="11"/>
        <rFont val="Arial"/>
        <family val="2"/>
      </rPr>
      <t>2) 367 primary, elementary and high schools*:</t>
    </r>
    <r>
      <rPr>
        <sz val="11"/>
        <rFont val="Arial"/>
        <family val="2"/>
      </rPr>
      <t xml:space="preserve">
- 217 schools: Milestone 1 level completed;
- 150 schools: reached Milestone 2 level
</t>
    </r>
  </si>
  <si>
    <t>To be agreed in February 2015**</t>
  </si>
  <si>
    <t>TACE not yet started</t>
  </si>
  <si>
    <t xml:space="preserve">Partially Achieved. A comprehensive workplan has been completed. TACE is ready to start construction work, but the implementation phase has not yet started due to contractual difficulties. </t>
  </si>
  <si>
    <t>Classroom construction is in progress, with reconstruction of 5 schools ( categorised as dangerous buildings) prioritised till December. (Updated on 8th December 2015)</t>
  </si>
  <si>
    <t>Data to be provided by TACE</t>
  </si>
  <si>
    <t>TACE progress reports</t>
  </si>
  <si>
    <t>* As per the current contract, TACE finishes in March 2018 - These milestones are subject to change as the exact scope of work would be finalized after the engineering surveys are complete</t>
  </si>
  <si>
    <r>
      <t xml:space="preserve">Classrooms with multigrade teaching*
</t>
    </r>
    <r>
      <rPr>
        <sz val="11"/>
        <color rgb="FF0070C0"/>
        <rFont val="Arial"/>
        <family val="2"/>
      </rPr>
      <t xml:space="preserve">OR
% of classrooms (in each district?) where student-teacher ratio is not optimal (40:1)
OR
Student teacher ratio
OR
students per classroom
OR
% of primary schools with a minimum of 4 teachers
</t>
    </r>
    <r>
      <rPr>
        <sz val="11"/>
        <rFont val="Arial"/>
        <family val="2"/>
      </rPr>
      <t xml:space="preserve">
</t>
    </r>
    <r>
      <rPr>
        <sz val="11"/>
        <color rgb="FFFF0000"/>
        <rFont val="Arial"/>
        <family val="2"/>
      </rPr>
      <t>Number of students per classroom, and student-teacher ratio</t>
    </r>
  </si>
  <si>
    <t>TACE - SED - PMIU</t>
  </si>
  <si>
    <t xml:space="preserve">Identify districts  
Identify list of schools for alternative year entry and double shifting
Create four year plan for classroom construction  </t>
  </si>
  <si>
    <t>Number of primary teachers to be hired to help address multigrade due to insufficient teachers = 13,000**    
                                                         Number of additional classrooms required to help address multigrade due to insufficient classrooms = 20,000**</t>
  </si>
  <si>
    <t>Number of primary teachers to be hired to help address multigrade due to insufficient teachers = 25,000**  
                                                         Number of additional classrooms required to help address multigrade due to insufficient classrooms = 20,000**</t>
  </si>
  <si>
    <t>Number of primary teachers to be hired to help address multigrade due to insufficient teachers = 22,000**  
                                                         Number of additional classrooms required to help address multigrade due to insufficient classrooms = 25,399**</t>
  </si>
  <si>
    <t>Ensure primary teacher hiring process is completed</t>
  </si>
  <si>
    <t>Difficult for teachers to reach all students in multigrade classrooms; students do not get enough individual attention 
Success dependent on hiring of enough new, qualified teachers and building of infrastructure.</t>
  </si>
  <si>
    <t>3.8 million children in multi-grade classrooms; requirement of 20k classrooms and 20k net newly hired teachers to eliminate most severe instances of multi-grade</t>
  </si>
  <si>
    <t>3.8 million children in multi-grade classrooms; requirement of 20k classrooms and 20k net newly hired teachers  to eliminate most severe instances of multi-grade</t>
  </si>
  <si>
    <t xml:space="preserve">Partially achieved. Districts identified. Infrastructure Plan proposes research into multi-Grade and multi-shift teaching. Milestone not reflective of the agreed approach to planning. </t>
  </si>
  <si>
    <t>7,000 PTCs hired by SED, and classroom construction has yet to commence ( Update as of 8th December 2015)</t>
  </si>
  <si>
    <t>7,000 PTCs hired by SED, and classroom construction has yet to commence. Detailed plans for hiring of teachers developed - Budget approved by CM.      (Updated on 22nd June 2016)</t>
  </si>
  <si>
    <r>
      <t xml:space="preserve">PMIU school census </t>
    </r>
    <r>
      <rPr>
        <sz val="11"/>
        <color rgb="FF0070C0"/>
        <rFont val="Arial"/>
        <family val="2"/>
      </rPr>
      <t>OR monthly PMIU data</t>
    </r>
  </si>
  <si>
    <t>* This indicator should be optimally stated in terms of ' Schools with multigrade owing to (1)  overcrowding due to insufficient classrooms, and (2) overcrowding due to insufficient teachers'.</t>
  </si>
  <si>
    <t>** Milestones set after consultation with SED on July 10th 2015, and are in line with the government's planning figures for classroom construction and teacher recruitment plans. For details on how the total teacher and classroom requirement, please visit Sheet 11  titled ' Supporting Evidence (SE) for Output Indicator 3.3'</t>
  </si>
  <si>
    <r>
      <t xml:space="preserve">Additional children enrolled in priority districts as part of CSO-led supply side interventions*
</t>
    </r>
    <r>
      <rPr>
        <sz val="11"/>
        <color rgb="FFFF0000"/>
        <rFont val="Arial"/>
        <family val="2"/>
      </rPr>
      <t>Presently the milestones only mention 2 priority districts i.e. Rahimyar Khan and Muzaffargarh
The milestones will be revised once we take decision regarding scale up, selected districts and targets.
These will be counted as additional PEF targets (outside NSP)
The reported numbers should be gender disaggregated (50% girls at district level), and we also need data on minorities and any child with disability enrolled in these schools (If identified in the HHS and no nearby school available for that child).</t>
    </r>
  </si>
  <si>
    <t>TAMO - PEF - CSOs</t>
  </si>
  <si>
    <t xml:space="preserve">32,000 out of school children enrolled in new schools in 2 priority districts ( Rahimyar Khan and Muzaffargarh) *** </t>
  </si>
  <si>
    <r>
      <t xml:space="preserve">Cumulative 49,000 out of school children enrolled in new schools in 2 priority districts ( Rahimyar Khan and Muzaffargarh) ***
</t>
    </r>
    <r>
      <rPr>
        <sz val="11"/>
        <color rgb="FFFF0000"/>
        <rFont val="Arial"/>
        <family val="2"/>
      </rPr>
      <t>4 districts, school places crearted for 89,000, gender breakdown shared, retention to be tracked for the two pilot districts</t>
    </r>
  </si>
  <si>
    <r>
      <t xml:space="preserve">Cumulative 66,000 out of school children enrolled in new schools in 2 priority districts ( Rahimyar Khan and Muzaffargarh) ***
</t>
    </r>
    <r>
      <rPr>
        <sz val="11"/>
        <color rgb="FFFF0000"/>
        <rFont val="Arial"/>
        <family val="2"/>
      </rPr>
      <t xml:space="preserve">
107,500 children enrolled, gender breakdown shared, retention to be tracked for the 4 districts</t>
    </r>
  </si>
  <si>
    <r>
      <t xml:space="preserve">Cumulative 83,000 out of school children enrolled in new schools in 2 priority districts ( Rahimyar Khan and Muzaffargarh) in priority districts ***
</t>
    </r>
    <r>
      <rPr>
        <sz val="11"/>
        <color rgb="FFFF0000"/>
        <rFont val="Arial"/>
        <family val="2"/>
      </rPr>
      <t>41,100 children enrolled, gender breakdown to be shared, retention to be tracked for the 4 districts</t>
    </r>
  </si>
  <si>
    <t>PEF is targeting districts where no alternative schools are available (through NSP program)</t>
  </si>
  <si>
    <t>GET and BRAC,signed on to drive enrolment by establishing new schools in remote areas in 2 priority districts in collaboration with PEF's New School Program. **</t>
  </si>
  <si>
    <t>9,484 OSCs enrolled in Muzaffargarh district through GET.
10,500 OSCs enrolled in Rahimyar Khan through BRAC  ( Updated on 8th December 2015)</t>
  </si>
  <si>
    <t>31,775 OSCs enrolled in total BRAC: 21,000 (RYK)       GET: 10,775 (Muzafargarh)   ** Contracts havent been renewed yet - no progress.        [Updated on 22nd March 2016]</t>
  </si>
  <si>
    <t>CSO submitted enrolment database and PEF independent verification of enrolled students</t>
  </si>
  <si>
    <t xml:space="preserve">* Output Indicator 4.1 was modified since the last Annual Review in Jan 2015, and is not the same indicator as the one used in that Annual Review. </t>
  </si>
  <si>
    <t>** CSO-led enrolment initiative developed and agreed</t>
  </si>
  <si>
    <t>*** Total TAMO supply-side target of 83,000 children to be enrolled in new schools in 2 districts ( Rahimyar Khan &amp; Muzaffargarh) - Please see Sheet 8 titled ' Supporting Evidence (SE) for Output Indicator 4.1 &amp; 5.3'</t>
  </si>
  <si>
    <t>Milestone 2 
 (November 2014)*</t>
  </si>
  <si>
    <t>TAMO - PEF</t>
  </si>
  <si>
    <t xml:space="preserve">(i)  358,000 ii) 111,000 iii) 430,000 </t>
  </si>
  <si>
    <t>(i) 350,000 **  ii) 115,000 ** iii) 1.3 million                                                                          (Boys: (i) 192,500 (ii) 63,250 (iii) 715,000 - Girls ( i) 157,500 (ii) 51,750 (iii) 585,000)***</t>
  </si>
  <si>
    <r>
      <t xml:space="preserve">(i)  475,000** ii) 169,000** iii) 1.42 million                                           (Boys: (i) 261,250 (ii) 92,950 (iii) 781,000 - Girls ( i) 213,750 (ii) 76,050 (iii) 639,000)***
</t>
    </r>
    <r>
      <rPr>
        <sz val="11"/>
        <color rgb="FFFF0000"/>
        <rFont val="Arial"/>
        <family val="2"/>
      </rPr>
      <t xml:space="preserve">
TAMO to recheck the numbers from PEF in line with expansion plans and performance 
</t>
    </r>
    <r>
      <rPr>
        <sz val="11"/>
        <color rgb="FF0070C0"/>
        <rFont val="Arial"/>
        <family val="2"/>
      </rPr>
      <t>TAMO say they will do this in time for the AR, but we should check the milestones now?</t>
    </r>
  </si>
  <si>
    <t xml:space="preserve">(i)  600,000** ii) 212,000** iii) 1.55 million                                                            (Boys: (i) 330,000 (ii) 116,600 (iii) 852,500 - Girls ( i) 270,000 (ii) 95,400 (iii) 697,500)***
</t>
  </si>
  <si>
    <t>(i)  725,000 ii) 281,000** iii) 1.7 million                                                                (Boys: (i) 398,750 (ii) 154,550 (iii) 935,000 - Girls ( i) 326,250 (ii) 126,450 (iii) 765,000)***</t>
  </si>
  <si>
    <t xml:space="preserve">PEF continues to receive same level of funding </t>
  </si>
  <si>
    <r>
      <t xml:space="preserve">EVS: 122,198
NSP: 59,024
FAS: 1,176,023
</t>
    </r>
    <r>
      <rPr>
        <i/>
        <sz val="11"/>
        <rFont val="Arial"/>
        <family val="2"/>
      </rPr>
      <t>(as of June 2013)</t>
    </r>
  </si>
  <si>
    <r>
      <t xml:space="preserve">EVS: 208,247
NSP: 87,822
FAS: 1,299,855
</t>
    </r>
    <r>
      <rPr>
        <i/>
        <sz val="11"/>
        <rFont val="Arial"/>
        <family val="2"/>
      </rPr>
      <t>(as of June 2014)</t>
    </r>
  </si>
  <si>
    <t xml:space="preserve">Discrepancies in logframe targets makes assessing progress difficult. [Note:  PEF also has its own targets for March 2015: EVS: 108,000 additional children; NSP 28,000 additional children; and FAS: 112,000 additional children.]
Progress as at Nov 2014:
(i)  215,213 (93,015 additional) 
(ii) 88,107 (29,083 additional) 
(iii) 1,254,615 (93,015 additional) 
Progress against PEF’s own March 2014 Targets:
Of the three 2013/14 PEF targets only EVS was achieved. 
</t>
  </si>
  <si>
    <t>(i) 301,774 (ii) 110,350 (iii) 1,442,361*** (Boys: (i) 165,976  (ii) 60,693 (iii) 793,299  - Girls (i) 135,798 (ii) 49,658 (iii) 649,062) (Updated on 8th December 2015)</t>
  </si>
  <si>
    <r>
      <t xml:space="preserve">Enrolment as of Feb 2016:    FAS: </t>
    </r>
    <r>
      <rPr>
        <b/>
        <sz val="11"/>
        <rFont val="Arial"/>
        <family val="2"/>
      </rPr>
      <t>1,467,461</t>
    </r>
    <r>
      <rPr>
        <sz val="11"/>
        <rFont val="Arial"/>
        <family val="2"/>
      </rPr>
      <t xml:space="preserve"> (807,104 boys &amp; 660,357 girls)                         EVS: </t>
    </r>
    <r>
      <rPr>
        <b/>
        <sz val="11"/>
        <rFont val="Arial"/>
        <family val="2"/>
      </rPr>
      <t>303,371</t>
    </r>
    <r>
      <rPr>
        <sz val="11"/>
        <rFont val="Arial"/>
        <family val="2"/>
      </rPr>
      <t xml:space="preserve"> (166,854 boys &amp; 136,517 girls)                       NSP: </t>
    </r>
    <r>
      <rPr>
        <b/>
        <sz val="11"/>
        <rFont val="Arial"/>
        <family val="2"/>
      </rPr>
      <t>150,004</t>
    </r>
    <r>
      <rPr>
        <sz val="11"/>
        <rFont val="Arial"/>
        <family val="2"/>
      </rPr>
      <t xml:space="preserve"> ( 82,502 boys &amp; 67,502 girls)
[Updated on 22nd June 2016]          </t>
    </r>
  </si>
  <si>
    <t>PEF, TAMO Reports</t>
  </si>
  <si>
    <t>* Milestone 2 was incorrectly calculated, and successive milestones have been calculated correctly and confirmed.</t>
  </si>
  <si>
    <t>** Original EVS Milestones were based on reporting at the start of the school year - Current EVS Milestones have been revised to reflect reporting in line with the Jan DFI D Annual Review. A similar update has been made to NSP Milestones. - For more detail, please refer to Sheet 9 titled " Supporting Evidence (SE) for Output Indicator 4.2"</t>
  </si>
  <si>
    <t>*** Gender disaggregated targets ( edited in August 2015) are based on the current PEF ratio of 55 % boys : 45 % girls for all children enrolled in PEF programmes.</t>
  </si>
  <si>
    <r>
      <t xml:space="preserve">Number of children supported through Punjab Inclusive Education Program  (cumulative) 
</t>
    </r>
    <r>
      <rPr>
        <sz val="11"/>
        <color rgb="FFFF0000"/>
        <rFont val="Arial"/>
        <family val="2"/>
      </rPr>
      <t xml:space="preserve">Should be clear that these are children with mild disability </t>
    </r>
    <r>
      <rPr>
        <sz val="11"/>
        <rFont val="Arial"/>
        <family val="2"/>
      </rPr>
      <t xml:space="preserve">  
</t>
    </r>
    <r>
      <rPr>
        <sz val="11"/>
        <color rgb="FFFF0000"/>
        <rFont val="Arial"/>
        <family val="2"/>
      </rPr>
      <t xml:space="preserve">Need data on assisance provided e.g. hearing aid etc                              </t>
    </r>
  </si>
  <si>
    <t>TAMO - Special Education Department - PEF</t>
  </si>
  <si>
    <t>PIEP PIU established and fully functional</t>
  </si>
  <si>
    <r>
      <t xml:space="preserve">31000
</t>
    </r>
    <r>
      <rPr>
        <sz val="11"/>
        <color rgb="FFFF0000"/>
        <rFont val="Arial"/>
        <family val="2"/>
      </rPr>
      <t>Need to dsicuss the target with SED and TAMO</t>
    </r>
  </si>
  <si>
    <t xml:space="preserve">63000
</t>
  </si>
  <si>
    <t>PIEP enrols students with severe disabilities in special programs and students with mild disabilities in regular schools</t>
  </si>
  <si>
    <t>PC-1 approved, Programme Implementation Unit being established, PIEP to be piloted in districts Bahawalpur and Muzaffargarh</t>
  </si>
  <si>
    <t>PIEP PIU functional.
Prospective students identified for public schools. PSTs being trained to cater for children with special needs.
PC-1 for low cost private schools (PEF) approved.Teacher training in progress 
(Updated on 8th December 2015)</t>
  </si>
  <si>
    <t>PIU functional, implementation of programme has started;
Current enrolment: 693 (22nd June 2016)</t>
  </si>
  <si>
    <t>PIEP progress reports from special education dept.; PEF and TAMO TPV Reports</t>
  </si>
  <si>
    <t>No of (i) tertiary level scholarships for poor and able student (boys: girls) (ii) higher secondary scholarships for poor and able girls per year.</t>
  </si>
  <si>
    <t>LUMS - PEEF</t>
  </si>
  <si>
    <t>(i) 260   ii) 7000</t>
  </si>
  <si>
    <r>
      <t xml:space="preserve">(i) 310 ( ii) 6500 *
</t>
    </r>
    <r>
      <rPr>
        <sz val="11"/>
        <color rgb="FF0070C0"/>
        <rFont val="Arial"/>
        <family val="2"/>
      </rPr>
      <t>Need views from Omar, but should revise ii) up to 8.500?</t>
    </r>
  </si>
  <si>
    <r>
      <t xml:space="preserve">(i) 53  ii) 6000 * </t>
    </r>
    <r>
      <rPr>
        <sz val="11"/>
        <color rgb="FFFF0000"/>
        <rFont val="Arial"/>
        <family val="2"/>
      </rPr>
      <t xml:space="preserve">should be revised upward consideing PEEF over achieved in last two years
</t>
    </r>
    <r>
      <rPr>
        <sz val="11"/>
        <color rgb="FF0070C0"/>
        <rFont val="Arial"/>
        <family val="2"/>
      </rPr>
      <t>TAMO suggesting 53 and 7,500 but should it be higher?</t>
    </r>
    <r>
      <rPr>
        <sz val="11"/>
        <color rgb="FFFF0000"/>
        <rFont val="Arial"/>
        <family val="2"/>
      </rPr>
      <t xml:space="preserve">
</t>
    </r>
  </si>
  <si>
    <t>(i) 58   ii) 500 *</t>
  </si>
  <si>
    <t>(i)  0  (ii) 0 *</t>
  </si>
  <si>
    <t>No scholarships awarded</t>
  </si>
  <si>
    <t xml:space="preserve">Achieved (against both the original targets and queried logframe targets) 
i) 325 new scholarships in 2014 vs the agreed target of 260
(846 scholarships in total)
ii) 8,500 new scholarships (vs the agreed target of 7,000).
</t>
  </si>
  <si>
    <t>(i) 371 (ii) 9,096              (Updated on 8th December 2015)</t>
  </si>
  <si>
    <t>i) 371
ii) 7,473
[Updated on 22nd June 2016]</t>
  </si>
  <si>
    <t>LUMS/PEEF Quarterly Reports</t>
  </si>
  <si>
    <t>* For complete detail on the deconstructed targets, please refer to Sheet 10 titled " Supporting Evidence (SE) for Output Indicator 5.1"</t>
  </si>
  <si>
    <t>Output indicator 5.2</t>
  </si>
  <si>
    <r>
      <t xml:space="preserve">Additional children ( Ages 6 - 11 ) enrolled in priority districts as part of CSO-led demand side interventions
</t>
    </r>
    <r>
      <rPr>
        <sz val="11"/>
        <color rgb="FFFF0000"/>
        <rFont val="Arial"/>
        <family val="2"/>
      </rPr>
      <t xml:space="preserve">To be dropped and replaced with supply side </t>
    </r>
  </si>
  <si>
    <t xml:space="preserve">30,000 additional out of school children enrolled in 2 priority districts  ( Bahawalpur and Bahawalnagar) ** </t>
  </si>
  <si>
    <t xml:space="preserve">Cumulative 93,000 additional children enrolled in 2 priority districts  ( Bahawalpur and Bahawalnagar) ** </t>
  </si>
  <si>
    <t>Cumulative 156,000 additional children enrolled in 2 priority districts  ( Bahawalpur and Bahawalnagar) **</t>
  </si>
  <si>
    <t>Cumulative 217,000 additional children enrolled in 2 priority districts  ( Bahawalpur and Bahawalnagar) **</t>
  </si>
  <si>
    <t>No social mobilization campaign in place</t>
  </si>
  <si>
    <t xml:space="preserve">SPO on-board to run social mobilization campaign in 2 priority districts: Bahalwapur and Bahawalnagar *  </t>
  </si>
  <si>
    <t>30,398 additional OSCs enrolled in 2 priority districts through SPO (Updated on 8th December 2015)</t>
  </si>
  <si>
    <t>30,132 OSCs enrolled by SPO - SPO's contract hasn’t been renewed so no additional progress.
[Updated on 22nd June 2016]</t>
  </si>
  <si>
    <t>CSO Reports, TPV results</t>
  </si>
  <si>
    <t xml:space="preserve">* Social mobilization campaign designed and pilot initiated in these 2 priority districts ( Bahawalpur and Bahawalnagar) </t>
  </si>
  <si>
    <t>** Total TAMO demand-side target of 217,000 children to be enrolled in new schools in 2 districts ( Bahawalpur &amp; Bahawalnagar)  - Please see Sheet 8 titled ' Supporting Evidence (SE) for Output Indicator 4.1 &amp; 5.2'</t>
  </si>
  <si>
    <t>IMPACT WEIGHTING 10%</t>
  </si>
  <si>
    <t>Output indicator 5.3</t>
  </si>
  <si>
    <r>
      <t xml:space="preserve">Communication events held, materials distributed, disaggregated by type of audience  
</t>
    </r>
    <r>
      <rPr>
        <sz val="11"/>
        <color rgb="FFFF0000"/>
        <rFont val="Arial"/>
        <family val="2"/>
      </rPr>
      <t xml:space="preserve">Should revise the indicator </t>
    </r>
    <r>
      <rPr>
        <sz val="11"/>
        <rFont val="Arial"/>
        <family val="2"/>
      </rPr>
      <t xml:space="preserve">
</t>
    </r>
    <r>
      <rPr>
        <sz val="11"/>
        <color rgb="FF0070C0"/>
        <rFont val="Arial"/>
        <family val="2"/>
      </rPr>
      <t xml:space="preserve">
TAMO have suggested a dedicated discussion on this...</t>
    </r>
    <r>
      <rPr>
        <sz val="11"/>
        <rFont val="Arial"/>
        <family val="2"/>
      </rPr>
      <t xml:space="preserve">
</t>
    </r>
  </si>
  <si>
    <t>TAMO - SED</t>
  </si>
  <si>
    <t>Initial communication strategy articulated, communication specialist mobilized and embedded with SED</t>
  </si>
  <si>
    <t>Develop communications materials for SED to distribute amongst teachers and field staff regarding the overall reform process and objectives  - Conduct a Baseline Perception Survey to measure current attitudes of public towards the reform process</t>
  </si>
  <si>
    <t>Improve the general awareness of the reform process and acceptability amongst the public ( publish the annual communications publication, individual sub-component communication for each workstream on  results achieved ) - Measure shift in reform attitudes and perceptions through the Follow-up Perception Survey.</t>
  </si>
  <si>
    <t xml:space="preserve">Continue working towards improving the general awareness of the reform process and acceptability amongst the public - Measure shift in reform attitudes and perceptions through the Follow-up Perception Survey.
</t>
  </si>
  <si>
    <t>Public knowledge and acceptance of the reform process has increased, leading to greater public support for the public school education system in Punjab, as measured by the Final Term Perception Survey on reform attitudes and perceptions of the general public. Conduct a retrospective communications event on the entire PPBP initiative.</t>
  </si>
  <si>
    <t>Not achieved.</t>
  </si>
  <si>
    <t>Parho Punjab Barho Punjab ( Learn Punjab, Prosper Punjab) posters disseminated to all districts and district-level launch events held across Punjab. SLO posters being printed for distribution to all primary schools. Format of Baseline Perception Survey finalized. Perception survey is now being conducted as part of Nielson Household survey December 2015. Results will be available on 14th January.  (Updated on 8th December 2015)</t>
  </si>
  <si>
    <t>Revised strategy document developed along with a detailed workplan. First draft of the Annual Report and a report on Teachers in Punjab has been developed.
Comms group has been formed and is operational.
[Updated on 22nd June 2016]</t>
  </si>
  <si>
    <t>TAMO Communication Strategy, Perception Survey Reports</t>
  </si>
  <si>
    <t>Milestone 1     2012/13</t>
  </si>
  <si>
    <t>No of secondary school girls' stipends in 16 target districts</t>
  </si>
  <si>
    <t>PESP II Log-Frame - Updated version 23 Sep 2016</t>
  </si>
  <si>
    <r>
      <rPr>
        <sz val="11"/>
        <color rgb="FF0070C0"/>
        <rFont val="Arial"/>
        <family val="2"/>
      </rPr>
      <t>Completion rate in:
a) Primary (tracking the whole cohort entering Class 1 and graduating class 5)</t>
    </r>
    <r>
      <rPr>
        <sz val="11"/>
        <rFont val="Arial"/>
        <family val="2"/>
      </rPr>
      <t xml:space="preserve">
b) Secondary
(proxy by students aged 15-16 enrolled in school) 
</t>
    </r>
    <r>
      <rPr>
        <sz val="11"/>
        <color rgb="FFFF0000"/>
        <rFont val="Arial"/>
        <family val="2"/>
      </rPr>
      <t/>
    </r>
  </si>
  <si>
    <r>
      <t xml:space="preserve">Real GDP growth per capita, Punjab
</t>
    </r>
    <r>
      <rPr>
        <sz val="11"/>
        <color rgb="FF0070C0"/>
        <rFont val="Arial"/>
        <family val="2"/>
      </rPr>
      <t/>
    </r>
  </si>
  <si>
    <r>
      <t xml:space="preserve">World Bank  </t>
    </r>
    <r>
      <rPr>
        <sz val="11"/>
        <color rgb="FF0070C0"/>
        <rFont val="Arial"/>
        <family val="2"/>
      </rPr>
      <t>Confirm data sources</t>
    </r>
  </si>
  <si>
    <r>
      <t xml:space="preserve">Student learning outcomes: 
Average scores by subject for March and September six-monthly assessments and PEC Class 5 scores.
</t>
    </r>
    <r>
      <rPr>
        <sz val="11"/>
        <color rgb="FFFF0000"/>
        <rFont val="Arial"/>
        <family val="2"/>
      </rPr>
      <t xml:space="preserve">
</t>
    </r>
  </si>
  <si>
    <t xml:space="preserve">Student attendance 
</t>
  </si>
  <si>
    <r>
      <rPr>
        <sz val="11"/>
        <color rgb="FF0070C0"/>
        <rFont val="Arial"/>
        <family val="2"/>
      </rPr>
      <t xml:space="preserve">91% </t>
    </r>
    <r>
      <rPr>
        <sz val="11"/>
        <rFont val="Arial"/>
        <family val="2"/>
      </rPr>
      <t>attendance rate maintained every month*( 91</t>
    </r>
    <r>
      <rPr>
        <sz val="11"/>
        <color rgb="FF0070C0"/>
        <rFont val="Arial"/>
        <family val="2"/>
      </rPr>
      <t xml:space="preserve"> </t>
    </r>
    <r>
      <rPr>
        <sz val="11"/>
        <rFont val="Arial"/>
        <family val="2"/>
      </rPr>
      <t xml:space="preserve">% boys schools ; </t>
    </r>
    <r>
      <rPr>
        <sz val="11"/>
        <color rgb="FF0070C0"/>
        <rFont val="Arial"/>
        <family val="2"/>
      </rPr>
      <t>91%</t>
    </r>
    <r>
      <rPr>
        <sz val="11"/>
        <rFont val="Arial"/>
        <family val="2"/>
      </rPr>
      <t xml:space="preserve"> girls schools) </t>
    </r>
  </si>
  <si>
    <r>
      <rPr>
        <sz val="11"/>
        <color rgb="FF0070C0"/>
        <rFont val="Arial"/>
        <family val="2"/>
      </rPr>
      <t xml:space="preserve">92% </t>
    </r>
    <r>
      <rPr>
        <sz val="11"/>
        <rFont val="Arial"/>
        <family val="2"/>
      </rPr>
      <t xml:space="preserve">attendance rate maintained every month*( </t>
    </r>
    <r>
      <rPr>
        <sz val="11"/>
        <color rgb="FF0070C0"/>
        <rFont val="Arial"/>
        <family val="2"/>
      </rPr>
      <t xml:space="preserve">92 </t>
    </r>
    <r>
      <rPr>
        <sz val="11"/>
        <rFont val="Arial"/>
        <family val="2"/>
      </rPr>
      <t xml:space="preserve">% boys schools ; </t>
    </r>
    <r>
      <rPr>
        <sz val="11"/>
        <color rgb="FF0070C0"/>
        <rFont val="Arial"/>
        <family val="2"/>
      </rPr>
      <t>92%</t>
    </r>
    <r>
      <rPr>
        <sz val="11"/>
        <rFont val="Arial"/>
        <family val="2"/>
      </rPr>
      <t xml:space="preserve"> girls schools) </t>
    </r>
  </si>
  <si>
    <r>
      <rPr>
        <sz val="11"/>
        <color rgb="FF0070C0"/>
        <rFont val="Arial"/>
        <family val="2"/>
      </rPr>
      <t xml:space="preserve">93% </t>
    </r>
    <r>
      <rPr>
        <sz val="11"/>
        <rFont val="Arial"/>
        <family val="2"/>
      </rPr>
      <t xml:space="preserve">attendance rate maintained every month*( </t>
    </r>
    <r>
      <rPr>
        <sz val="11"/>
        <color rgb="FF0070C0"/>
        <rFont val="Arial"/>
        <family val="2"/>
      </rPr>
      <t xml:space="preserve">93 </t>
    </r>
    <r>
      <rPr>
        <sz val="11"/>
        <rFont val="Arial"/>
        <family val="2"/>
      </rPr>
      <t xml:space="preserve">% boys schools; </t>
    </r>
    <r>
      <rPr>
        <sz val="11"/>
        <color rgb="FF0070C0"/>
        <rFont val="Arial"/>
        <family val="2"/>
      </rPr>
      <t>93%</t>
    </r>
    <r>
      <rPr>
        <sz val="11"/>
        <rFont val="Arial"/>
        <family val="2"/>
      </rPr>
      <t xml:space="preserve"> girls schools) </t>
    </r>
  </si>
  <si>
    <t xml:space="preserve">Strong leadership and accountability
</t>
  </si>
  <si>
    <t>Number of districts with performance management system in place and in use.</t>
  </si>
  <si>
    <r>
      <t>1) PMS (Pre-DRCs) strengthened and institutionalized as a permanent tier in all 36 districts(revamped datapacks) and actions are tracked</t>
    </r>
    <r>
      <rPr>
        <sz val="11"/>
        <color rgb="FF0070C0"/>
        <rFont val="Arial"/>
        <family val="2"/>
      </rPr>
      <t xml:space="preserve">
</t>
    </r>
    <r>
      <rPr>
        <sz val="11"/>
        <color rgb="FFFF0000"/>
        <rFont val="Arial"/>
        <family val="2"/>
      </rPr>
      <t xml:space="preserve">
</t>
    </r>
  </si>
  <si>
    <t>Pre DRC meetings taking place and following up on all agreed actions</t>
  </si>
  <si>
    <r>
      <t xml:space="preserve">Frequency of MEA visits and reliability of data collected
</t>
    </r>
    <r>
      <rPr>
        <sz val="11"/>
        <color rgb="FFFF0000"/>
        <rFont val="Arial"/>
        <family val="2"/>
      </rPr>
      <t/>
    </r>
  </si>
  <si>
    <t xml:space="preserve">90% school visit rate maintained every month
                                                                       Data verified ( for sufficient robustness and quality).**                                                                                            The monthly variation between audit data (from DFC spot checks or TPVs) and collected MEA data should  be within +/- 10 % for each district. 
variance should not be more than !0% variation across district </t>
  </si>
  <si>
    <t xml:space="preserve">Functional Primary School Councils as measured by PMIU census datta (released on 31 Oct)
-Regular meetings held*
-Actual utilization of funds
</t>
  </si>
  <si>
    <t xml:space="preserve">High quality teaching &amp; learning in classroom
</t>
  </si>
  <si>
    <r>
      <t xml:space="preserve">New teaching and learning materials  developed in line with new curriculum 
</t>
    </r>
    <r>
      <rPr>
        <sz val="11"/>
        <color rgb="FFFF0000"/>
        <rFont val="Arial"/>
        <family val="2"/>
      </rPr>
      <t/>
    </r>
  </si>
  <si>
    <r>
      <t xml:space="preserve">TAMO supports PCTB in the development </t>
    </r>
    <r>
      <rPr>
        <sz val="11"/>
        <color rgb="FF0070C0"/>
        <rFont val="Arial"/>
        <family val="2"/>
      </rPr>
      <t>and printing</t>
    </r>
    <r>
      <rPr>
        <sz val="11"/>
        <rFont val="Arial"/>
        <family val="2"/>
      </rPr>
      <t xml:space="preserve"> of Grades 4 and 5 textbooks </t>
    </r>
    <r>
      <rPr>
        <sz val="11"/>
        <color rgb="FF0070C0"/>
        <rFont val="Arial"/>
        <family val="2"/>
      </rPr>
      <t xml:space="preserve">and teaching guides </t>
    </r>
    <r>
      <rPr>
        <sz val="11"/>
        <rFont val="Arial"/>
        <family val="2"/>
      </rPr>
      <t xml:space="preserve">(for 2017-18)*
</t>
    </r>
  </si>
  <si>
    <r>
      <t xml:space="preserve">Textbooks ready for priniting by PCTB (2018-19 year) by Dec 2016
</t>
    </r>
    <r>
      <rPr>
        <sz val="11"/>
        <color rgb="FF0070C0"/>
        <rFont val="Arial"/>
        <family val="2"/>
      </rPr>
      <t xml:space="preserve">Distribution of textbooks by PMIU (March 2017) 
</t>
    </r>
  </si>
  <si>
    <t xml:space="preserve">Six -Monthly learning assessment system in place and clear use of data used by districts and teachers. 
</t>
  </si>
  <si>
    <r>
      <t xml:space="preserve">Independent student assessment conducted reliably on six- monthly basis, ensuring robustness and reliability (Grade 3)
</t>
    </r>
    <r>
      <rPr>
        <sz val="11"/>
        <color rgb="FF0070C0"/>
        <rFont val="Arial"/>
        <family val="2"/>
      </rPr>
      <t xml:space="preserve">
</t>
    </r>
    <r>
      <rPr>
        <sz val="11"/>
        <rFont val="Arial"/>
        <family val="2"/>
      </rPr>
      <t xml:space="preserve">Data used by districts and teachers to tailor approaches.(Qualitative assessment produced by selected DFCs) </t>
    </r>
  </si>
  <si>
    <r>
      <t xml:space="preserve">PEC exams executed reliably with incorporated learnings through the report of Third Party Validation
</t>
    </r>
    <r>
      <rPr>
        <sz val="11"/>
        <color rgb="FFFF0000"/>
        <rFont val="Arial"/>
        <family val="2"/>
      </rPr>
      <t>Should be done by  academia / research organisattion as opposed to a financial audit firms. 
Continuation of support to PEC to be discussed with SED.</t>
    </r>
    <r>
      <rPr>
        <sz val="11"/>
        <rFont val="Arial"/>
        <family val="2"/>
      </rPr>
      <t xml:space="preserve">
</t>
    </r>
  </si>
  <si>
    <t xml:space="preserve">Quality and delivery of teacher training and mentoring.
</t>
  </si>
  <si>
    <t xml:space="preserve">Maintain DTE attendance at 90%*
75% score of students in six monthly assessment
</t>
  </si>
  <si>
    <r>
      <t xml:space="preserve">Teacher attendance rates in government schools with breakdown of authorized and unauthorized leaves. </t>
    </r>
    <r>
      <rPr>
        <sz val="11"/>
        <rFont val="Arial"/>
        <family val="2"/>
      </rPr>
      <t xml:space="preserve">
</t>
    </r>
  </si>
  <si>
    <t xml:space="preserve">93%* 
</t>
  </si>
  <si>
    <t xml:space="preserve">High quality school infra-structure
</t>
  </si>
  <si>
    <r>
      <t xml:space="preserve">Improved availability and functioning of basic school facilities </t>
    </r>
    <r>
      <rPr>
        <sz val="11"/>
        <color rgb="FF0070C0"/>
        <rFont val="Arial"/>
        <family val="2"/>
      </rPr>
      <t>(toilets, boundary wall, drinking water, electricity)</t>
    </r>
    <r>
      <rPr>
        <sz val="11"/>
        <rFont val="Arial"/>
        <family val="2"/>
      </rPr>
      <t xml:space="preserve"> </t>
    </r>
    <r>
      <rPr>
        <sz val="11"/>
        <color rgb="FF0070C0"/>
        <rFont val="Arial"/>
        <family val="2"/>
      </rPr>
      <t xml:space="preserve">in all districts </t>
    </r>
    <r>
      <rPr>
        <sz val="11"/>
        <rFont val="Arial"/>
        <family val="2"/>
      </rPr>
      <t xml:space="preserve">
</t>
    </r>
  </si>
  <si>
    <t>Schools provided with improved infrastructure through provision of additional classrooms, washrooms and missing facilities.</t>
  </si>
  <si>
    <t>a. New classrooms built : 530
b. New toilets cubicles built : 240</t>
  </si>
  <si>
    <t>SCs and CCSIs are established and strengthened for construction supervision and school infrastructure maintenance in focused districts.</t>
  </si>
  <si>
    <t>200 SCs and CCSIs (school communities) engaged and formed</t>
  </si>
  <si>
    <t>Output Indicator 3.4</t>
  </si>
  <si>
    <t xml:space="preserve"> Construction supervision/site visits conducted by Humqadam engineers to check quality of work (infrastructure)</t>
  </si>
  <si>
    <t xml:space="preserve">5200 visits counducted by IMC engineers/supervisors </t>
  </si>
  <si>
    <t>Output Indicator 3.5</t>
  </si>
  <si>
    <r>
      <t xml:space="preserve">Classrooms with multigrade teaching*
and student teacher ratio at primary level. </t>
    </r>
    <r>
      <rPr>
        <sz val="11"/>
        <color rgb="FFFF0000"/>
        <rFont val="Arial"/>
        <family val="2"/>
      </rPr>
      <t>(TAMO to share background material on why multigrading needs to be tracked along with the student teacher ratio).</t>
    </r>
  </si>
  <si>
    <r>
      <t>Additional children enrolled in priority districts as part of CSO-led supply side interventions</t>
    </r>
    <r>
      <rPr>
        <sz val="11"/>
        <color rgb="FFFF0000"/>
        <rFont val="Arial"/>
        <family val="2"/>
      </rPr>
      <t>.</t>
    </r>
    <r>
      <rPr>
        <sz val="11"/>
        <rFont val="Arial"/>
        <family val="2"/>
      </rPr>
      <t xml:space="preserve"> (94,000 directly supported by DFID out of 300,000 total benefited from the programme)</t>
    </r>
  </si>
  <si>
    <r>
      <t xml:space="preserve">Number of  children in school supported through the Punjab Education Foundation (cumulative) i) EVS ii) NSP iii) FAS </t>
    </r>
    <r>
      <rPr>
        <sz val="11"/>
        <color rgb="FFFF0000"/>
        <rFont val="Arial"/>
        <family val="2"/>
      </rPr>
      <t xml:space="preserve"> (need to be aligned with PRAP report)</t>
    </r>
  </si>
  <si>
    <r>
      <t xml:space="preserve">Number of children supported through Punjab Inclusive Education Program  (cumulative) 
</t>
    </r>
    <r>
      <rPr>
        <sz val="11"/>
        <color rgb="FFFF0000"/>
        <rFont val="Arial"/>
        <family val="2"/>
      </rPr>
      <t>To be redesigned</t>
    </r>
  </si>
  <si>
    <t xml:space="preserve">31000
</t>
  </si>
  <si>
    <t>Output Indicator 4.4</t>
  </si>
  <si>
    <t xml:space="preserve">(i) 310 ( ii) 6500 *
</t>
  </si>
  <si>
    <r>
      <t xml:space="preserve">(i) 53  ii) 7000 * </t>
    </r>
    <r>
      <rPr>
        <sz val="11"/>
        <color rgb="FFFF0000"/>
        <rFont val="Arial"/>
        <family val="2"/>
      </rPr>
      <t xml:space="preserve">should be revised upward consideing PEEF over achieved in last two years
</t>
    </r>
    <r>
      <rPr>
        <sz val="11"/>
        <color rgb="FFFF0000"/>
        <rFont val="Arial"/>
        <family val="2"/>
      </rPr>
      <t xml:space="preserve">
</t>
    </r>
  </si>
  <si>
    <t>Output indicator 5.1</t>
  </si>
  <si>
    <t>Baseline 
July 2016</t>
  </si>
  <si>
    <t xml:space="preserve">Effective and efficient technical assistance </t>
  </si>
  <si>
    <t xml:space="preserve"> Rating of Quality and timeliness of programme delivery  (ASI for TAMO contract, and Mckinsey for Roadmap contract)
Qualitative measure of whether TA has delivered according to DFID's supplier expectations with regard to: a) quality and timeliness of delivery of programme and reporting to DFID; b) Performance of team leader (including managing staffing levels, staff performance and sub Contractors)  c) responsive, professional and quality service to partner, d) Performance of team and appropriate level of expertise / skill level of personnel allocated to project. Measured by DFID only, taking into account feedback from GoPb, on a 1-6 scale according to the methodology below. An average will be taken of the three components mentioned above.
</t>
  </si>
  <si>
    <t>TAMO</t>
  </si>
  <si>
    <t>3, 4</t>
  </si>
  <si>
    <t>Source: DFID Key Supplier Management rating</t>
  </si>
  <si>
    <t>Notes: The KSM will provide inputs for ASI led TAMO contract, but we need to come up with a measure for McKinsey led contract</t>
  </si>
  <si>
    <r>
      <t xml:space="preserve">Communication events held, materials distributed, disaggregated by type of audience  
</t>
    </r>
    <r>
      <rPr>
        <sz val="11"/>
        <color rgb="FFFF0000"/>
        <rFont val="Arial"/>
        <family val="2"/>
      </rPr>
      <t>To be revised in consultation with TAMO</t>
    </r>
    <r>
      <rPr>
        <sz val="11"/>
        <rFont val="Arial"/>
        <family val="2"/>
      </rPr>
      <t xml:space="preserve">
</t>
    </r>
    <r>
      <rPr>
        <sz val="11"/>
        <rFont val="Arial"/>
        <family val="2"/>
      </rPr>
      <t xml:space="preserve">
</t>
    </r>
  </si>
  <si>
    <t>PESP II Log-Frame - Updated version 26 Sep 2016</t>
  </si>
  <si>
    <t>Milestone 4
January 2017</t>
  </si>
  <si>
    <r>
      <t xml:space="preserve">Literacy rate, Punjab, </t>
    </r>
    <r>
      <rPr>
        <sz val="11"/>
        <color theme="4"/>
        <rFont val="Arial"/>
        <family val="2"/>
      </rPr>
      <t>age 15 - 24.</t>
    </r>
    <r>
      <rPr>
        <sz val="11"/>
        <rFont val="Arial"/>
        <family val="2"/>
      </rPr>
      <t xml:space="preserve">
</t>
    </r>
    <r>
      <rPr>
        <sz val="11"/>
        <color rgb="FFFF0000"/>
        <rFont val="Arial"/>
        <family val="2"/>
      </rPr>
      <t>Indicators should be broken down by age group: and milestones need to be adjusted accordingly</t>
    </r>
  </si>
  <si>
    <r>
      <t xml:space="preserve">PSLM Survey  </t>
    </r>
    <r>
      <rPr>
        <sz val="11"/>
        <color rgb="FF0070C0"/>
        <rFont val="Arial"/>
        <family val="2"/>
      </rPr>
      <t xml:space="preserve">OR Labour Force Survey (latest 2014-15) </t>
    </r>
  </si>
  <si>
    <r>
      <rPr>
        <sz val="11"/>
        <color rgb="FF0070C0"/>
        <rFont val="Arial"/>
        <family val="2"/>
      </rPr>
      <t>Transition rate in:
a) Primary (tracking the whole cohort entering Class 1 and graduating class 5)</t>
    </r>
    <r>
      <rPr>
        <sz val="11"/>
        <rFont val="Arial"/>
        <family val="2"/>
      </rPr>
      <t xml:space="preserve">
b) Secondary
(proxy by students aged 15-16 enrolled in school,</t>
    </r>
    <r>
      <rPr>
        <sz val="11"/>
        <color theme="4"/>
        <rFont val="Arial"/>
        <family val="2"/>
      </rPr>
      <t xml:space="preserve"> divided by class 6?</t>
    </r>
    <r>
      <rPr>
        <sz val="11"/>
        <rFont val="Arial"/>
        <family val="2"/>
      </rPr>
      <t xml:space="preserve">) 
</t>
    </r>
    <r>
      <rPr>
        <sz val="11"/>
        <color rgb="FFFF0000"/>
        <rFont val="Arial"/>
        <family val="2"/>
      </rPr>
      <t/>
    </r>
  </si>
  <si>
    <r>
      <t xml:space="preserve">Nielsen Household Survey </t>
    </r>
    <r>
      <rPr>
        <sz val="11"/>
        <color rgb="FF0070C0"/>
        <rFont val="Arial"/>
        <family val="2"/>
      </rPr>
      <t>OR PMIU?</t>
    </r>
  </si>
  <si>
    <r>
      <t xml:space="preserve">Real GDP growth per capita, </t>
    </r>
    <r>
      <rPr>
        <sz val="11"/>
        <color theme="4"/>
        <rFont val="Arial"/>
        <family val="2"/>
      </rPr>
      <t>Punjab
or level of education by employment (not available from the LFS)</t>
    </r>
    <r>
      <rPr>
        <sz val="11"/>
        <rFont val="Arial"/>
        <family val="2"/>
      </rPr>
      <t xml:space="preserve">
</t>
    </r>
    <r>
      <rPr>
        <sz val="11"/>
        <color rgb="FF0070C0"/>
        <rFont val="Arial"/>
        <family val="2"/>
      </rPr>
      <t/>
    </r>
  </si>
  <si>
    <t xml:space="preserve">World Bank </t>
  </si>
  <si>
    <t>Punjab average:
Girls: 88.9%, Boys: 91.8% 
Priority districts: 
Girls: 81.1%, Boys: 86.8%
(Neilson  Survey: June 2015  - December data delayed)</t>
  </si>
  <si>
    <t>Punjab average:
Girls: 80.5%, Boys: 83.9%
Priority districts: Girls: 67.9%, Boys: 76.9%
(Neilson  Survey: June 2015  - December data delayed)</t>
  </si>
  <si>
    <r>
      <t xml:space="preserve">Student learning outcomes: 
Average scores by subject for March and September six-monthly assessments </t>
    </r>
    <r>
      <rPr>
        <sz val="11"/>
        <color theme="4"/>
        <rFont val="Arial"/>
        <family val="2"/>
      </rPr>
      <t>and PEC Class 5 scores (in Urdu, English and Maths).</t>
    </r>
    <r>
      <rPr>
        <sz val="11"/>
        <rFont val="Arial"/>
        <family val="2"/>
      </rPr>
      <t xml:space="preserve">
</t>
    </r>
    <r>
      <rPr>
        <sz val="11"/>
        <color rgb="FFFF0000"/>
        <rFont val="Arial"/>
        <family val="2"/>
      </rPr>
      <t xml:space="preserve">
</t>
    </r>
  </si>
  <si>
    <r>
      <t xml:space="preserve">              </t>
    </r>
    <r>
      <rPr>
        <b/>
        <sz val="11"/>
        <rFont val="Arial"/>
        <family val="2"/>
      </rPr>
      <t>Govt PEF TCF CARE</t>
    </r>
    <r>
      <rPr>
        <sz val="11"/>
        <rFont val="Arial"/>
        <family val="2"/>
      </rPr>
      <t xml:space="preserve">
Maths    68% 80% 78% 77%
English 57% 69% 56% 66%
Urdu      57% 77% 74% 68%
Overall   61% 75% 69% 70%
[September 2015 assessment]
</t>
    </r>
  </si>
  <si>
    <t>90.4% 
(No gender data available)
(Jan - Dec 2015 rolling average)</t>
  </si>
  <si>
    <r>
      <t xml:space="preserve">1) PMS (Pre-DRCs) strengthened and institutionalized as a permanent tier in all 36 districts(revamped datapacks) and actions are tracked
</t>
    </r>
    <r>
      <rPr>
        <sz val="11"/>
        <color theme="4"/>
        <rFont val="Arial"/>
        <family val="2"/>
      </rPr>
      <t>We agreed to tighten the language and align with the RAF?</t>
    </r>
    <r>
      <rPr>
        <sz val="11"/>
        <color rgb="FF0070C0"/>
        <rFont val="Arial"/>
        <family val="2"/>
      </rPr>
      <t xml:space="preserve">
</t>
    </r>
    <r>
      <rPr>
        <sz val="11"/>
        <color rgb="FFFF0000"/>
        <rFont val="Arial"/>
        <family val="2"/>
      </rPr>
      <t xml:space="preserve">
</t>
    </r>
  </si>
  <si>
    <r>
      <rPr>
        <b/>
        <sz val="11"/>
        <rFont val="Arial"/>
        <family val="2"/>
      </rPr>
      <t xml:space="preserve">Met expectation  </t>
    </r>
    <r>
      <rPr>
        <sz val="11"/>
        <rFont val="Arial"/>
        <family val="2"/>
      </rPr>
      <t xml:space="preserve">
PMS initiative expanded to all 36 districts including holding of regular Pre-DRC meetings.
Re-engineered business processes being piloted in two districts.
</t>
    </r>
  </si>
  <si>
    <t xml:space="preserve">90% school visit rate maintained every month
                                                                       Data verified ( for sufficient robustness and quality).**                                                                                            The monthly variation between audit data (from DFC spot checks or TPVs) and collected MEA data should  be within +/- 10 % for each district. 
</t>
  </si>
  <si>
    <r>
      <rPr>
        <b/>
        <sz val="11"/>
        <rFont val="Arial"/>
        <family val="2"/>
      </rPr>
      <t>Met expectation</t>
    </r>
    <r>
      <rPr>
        <sz val="11"/>
        <rFont val="Arial"/>
        <family val="2"/>
      </rPr>
      <t xml:space="preserve">
96.1% (12 month rolling average to December 2015).
Tablet-based real-time data collection rolled out in all 36 districts.
2015 audit shows that margin of error is within +/-10% for 3 of the 4 indicators:
Student attendance: 10.7%
Teacher presence:   3.6%
Functioning facilities: 2.4%
Administrator visits: 3.1%.
</t>
    </r>
  </si>
  <si>
    <r>
      <t xml:space="preserve">Functional Primary School Councils as measured by PMIU census datta (released on 31 Oct)
-Regular meetings held*
-Actual utilization of funds
</t>
    </r>
    <r>
      <rPr>
        <sz val="11"/>
        <color theme="4"/>
        <rFont val="Arial"/>
        <family val="2"/>
      </rPr>
      <t>Need to discuss the disbursement process and be clear on what is being measured then edit language accordingly.</t>
    </r>
    <r>
      <rPr>
        <sz val="11"/>
        <rFont val="Arial"/>
        <family val="2"/>
      </rPr>
      <t xml:space="preserve">
</t>
    </r>
  </si>
  <si>
    <r>
      <rPr>
        <b/>
        <sz val="11"/>
        <rFont val="Arial"/>
        <family val="2"/>
      </rPr>
      <t>Met expectation</t>
    </r>
    <r>
      <rPr>
        <sz val="11"/>
        <rFont val="Arial"/>
        <family val="2"/>
      </rPr>
      <t xml:space="preserve">
School council meetings: 
18 non-NSB districts : 66% schools meeting on monthly basis; 
18 NSB districts: data not available.
Fund utilisation: 
18 non-NSB districts**: 52% utilisation; 
18 NSB districts: 82% utilisation
Overall weighted indicator: 70% functional schools (compared with baseline of 33% in 2012/13).
</t>
    </r>
  </si>
  <si>
    <t>* At least two meetings per quarter - Migration from paper-based records to Tablets has initially restricted visibility on regular meetings held, and data will be available once the Tablet is updated. NSB Budget utilization serves as a proxy for school council fund utilization and is tracked through the Tablet system.
** NSB districts refer to those districts in 2014/15 that received the new ‘Non-Salary Budget’ (NSB) grant for school councils. As of financial year 2015/16, all districts are receiving the NSB grant.</t>
  </si>
  <si>
    <r>
      <t xml:space="preserve">TAMO supports PCTB in the development of Grades 4 and 5 textbooks </t>
    </r>
    <r>
      <rPr>
        <sz val="11"/>
        <color rgb="FF0070C0"/>
        <rFont val="Arial"/>
        <family val="2"/>
      </rPr>
      <t xml:space="preserve">and textbooks and teaching guides are with the printers by December 2017 </t>
    </r>
    <r>
      <rPr>
        <sz val="11"/>
        <rFont val="Arial"/>
        <family val="2"/>
      </rPr>
      <t xml:space="preserve">(for 2017-18)*
</t>
    </r>
  </si>
  <si>
    <r>
      <rPr>
        <b/>
        <sz val="11"/>
        <rFont val="Arial"/>
        <family val="2"/>
      </rPr>
      <t>Moderately did not meet expectation</t>
    </r>
    <r>
      <rPr>
        <sz val="11"/>
        <rFont val="Arial"/>
        <family val="2"/>
      </rPr>
      <t xml:space="preserve">
New Urdu, English and Maths textbooks for grades 2 and 3 have been developed with the help of TAMO support, British Council and other experts and sent for printing by PCTB . 
Target was not met due to the wrong version of Urdu grade 1 textbook sent for printing. 
</t>
    </r>
  </si>
  <si>
    <r>
      <t xml:space="preserve">Six -Monthly learning assessment system in place and clear use of data used by districts and teachers. 
</t>
    </r>
    <r>
      <rPr>
        <sz val="11"/>
        <color theme="4"/>
        <rFont val="Arial"/>
        <family val="2"/>
      </rPr>
      <t xml:space="preserve">
Replace or include LND data  from the last 6 months?</t>
    </r>
  </si>
  <si>
    <r>
      <t xml:space="preserve">Independent student assessment conducted reliably on six- monthly basis, ensuring robustness and reliability (Grade 3)
</t>
    </r>
    <r>
      <rPr>
        <sz val="11"/>
        <color rgb="FF0070C0"/>
        <rFont val="Arial"/>
        <family val="2"/>
      </rPr>
      <t xml:space="preserve">
</t>
    </r>
    <r>
      <rPr>
        <sz val="11"/>
        <rFont val="Arial"/>
        <family val="2"/>
      </rPr>
      <t xml:space="preserve">Data used by districts and teachers to tailor approaches.(Qualitative assessment produced by selected DFCs)  </t>
    </r>
    <r>
      <rPr>
        <sz val="11"/>
        <color theme="4"/>
        <rFont val="Arial"/>
        <family val="2"/>
      </rPr>
      <t>Need to define how this will be verfied</t>
    </r>
  </si>
  <si>
    <r>
      <rPr>
        <b/>
        <sz val="11"/>
        <rFont val="Arial"/>
        <family val="2"/>
      </rPr>
      <t>Met expectation</t>
    </r>
    <r>
      <rPr>
        <sz val="11"/>
        <rFont val="Arial"/>
        <family val="2"/>
      </rPr>
      <t xml:space="preserve">
Assessments carried out in February (10,944 students) and September (16,742 students) to an acceptable standard.
Assessment expanded to cover PEF schools in February; then TCF and CARE schools in September. 
</t>
    </r>
  </si>
  <si>
    <r>
      <t>Improved integrity of PEC exams with reduced cheating and leakage</t>
    </r>
    <r>
      <rPr>
        <strike/>
        <sz val="11"/>
        <rFont val="Arial"/>
        <family val="2"/>
      </rPr>
      <t>, and improved test design and content quality</t>
    </r>
  </si>
  <si>
    <r>
      <t xml:space="preserve">PEC exams executed reliably with incorporated learnings through the report of Third Party Validation
</t>
    </r>
    <r>
      <rPr>
        <sz val="11"/>
        <color rgb="FFFF0000"/>
        <rFont val="Arial"/>
        <family val="2"/>
      </rPr>
      <t xml:space="preserve">Should be done by  academia / research organisattion as opposed to a financial audit firms. 
Continuation of support to PEC to be discussed with SED.
</t>
    </r>
    <r>
      <rPr>
        <sz val="11"/>
        <color theme="4"/>
        <rFont val="Arial"/>
        <family val="2"/>
      </rPr>
      <t>To be discussed with TAMO.</t>
    </r>
    <r>
      <rPr>
        <sz val="11"/>
        <rFont val="Arial"/>
        <family val="2"/>
      </rPr>
      <t xml:space="preserve">
</t>
    </r>
  </si>
  <si>
    <r>
      <rPr>
        <b/>
        <sz val="11"/>
        <rFont val="Arial"/>
        <family val="2"/>
      </rPr>
      <t>Met expectation</t>
    </r>
    <r>
      <rPr>
        <sz val="11"/>
        <rFont val="Arial"/>
        <family val="2"/>
      </rPr>
      <t xml:space="preserve">
PEC has a strengthened exam development process. It has developed a list of prioritised student learning outcomes, piloted a marking scheme and has a revised process for conduct of exams
</t>
    </r>
  </si>
  <si>
    <r>
      <rPr>
        <b/>
        <sz val="11"/>
        <rFont val="Arial"/>
        <family val="2"/>
      </rPr>
      <t>Met expectation</t>
    </r>
    <r>
      <rPr>
        <sz val="11"/>
        <rFont val="Arial"/>
        <family val="2"/>
      </rPr>
      <t xml:space="preserve">
92.5% of all schools were visited. 
Quality drive initiated by Secretary SED and a number of other initiatives introduced by TAMO. 
</t>
    </r>
  </si>
  <si>
    <r>
      <rPr>
        <b/>
        <sz val="11"/>
        <rFont val="Arial"/>
        <family val="2"/>
      </rPr>
      <t xml:space="preserve">Met expectation
</t>
    </r>
    <r>
      <rPr>
        <sz val="11"/>
        <rFont val="Arial"/>
        <family val="2"/>
      </rPr>
      <t xml:space="preserve">92.7% average teacher attendance. </t>
    </r>
  </si>
  <si>
    <t>Every district with functioning of facilities &gt;95%</t>
  </si>
  <si>
    <r>
      <rPr>
        <b/>
        <sz val="11"/>
        <rFont val="Arial"/>
        <family val="2"/>
      </rPr>
      <t>Moderately did not meet expectation</t>
    </r>
    <r>
      <rPr>
        <sz val="11"/>
        <rFont val="Arial"/>
        <family val="2"/>
      </rPr>
      <t xml:space="preserve">
Average for all districts is 95.5% (January – December average, but two districts scored below 90% (84.4% and 89.1%)
</t>
    </r>
  </si>
  <si>
    <r>
      <rPr>
        <b/>
        <sz val="11"/>
        <rFont val="Arial"/>
        <family val="2"/>
      </rPr>
      <t>Moderately did not meet expectation</t>
    </r>
    <r>
      <rPr>
        <sz val="11"/>
        <rFont val="Arial"/>
        <family val="2"/>
      </rPr>
      <t xml:space="preserve">
In dangerous school buildings, 2 have reached milestone 5 and 8 have reached milestone 4.
In primary, elementary and high schools:
• contracts have been signed for 205 sites which have not yet reached milestone 1;
• 136 have reached milestone 1; and
• none has reached milestone 2.
</t>
    </r>
  </si>
  <si>
    <r>
      <rPr>
        <b/>
        <sz val="11"/>
        <rFont val="Arial"/>
        <family val="2"/>
      </rPr>
      <t>Substantially did not meet expectation</t>
    </r>
    <r>
      <rPr>
        <sz val="11"/>
        <rFont val="Arial"/>
        <family val="2"/>
      </rPr>
      <t xml:space="preserve">
7,200 part-time coaches have been hired by SED.
Budget allocated for classroom construction, but none complete.
</t>
    </r>
  </si>
  <si>
    <r>
      <rPr>
        <b/>
        <sz val="11"/>
        <rFont val="Arial"/>
        <family val="2"/>
      </rPr>
      <t>Met expectation</t>
    </r>
    <r>
      <rPr>
        <sz val="11"/>
        <rFont val="Arial"/>
        <family val="2"/>
      </rPr>
      <t xml:space="preserve">
31,772 out-of-school children enrolled into new schools in Rahimyar Khan and Muzaffargarh
</t>
    </r>
  </si>
  <si>
    <r>
      <rPr>
        <b/>
        <sz val="11"/>
        <rFont val="Arial"/>
        <family val="2"/>
      </rPr>
      <t xml:space="preserve">Moderately did not meet expectation </t>
    </r>
    <r>
      <rPr>
        <sz val="11"/>
        <rFont val="Arial"/>
        <family val="2"/>
      </rPr>
      <t xml:space="preserve">
(i) 302,516
(ii) 112,770
(iii) 1,442,361
Boys: (i) 165,229 (ii) 58,640 (iii) 791,098
Girls: (i) 137,287 (ii) 54,130 (iii) 651,263
</t>
    </r>
  </si>
  <si>
    <r>
      <rPr>
        <b/>
        <sz val="11"/>
        <rFont val="Arial"/>
        <family val="2"/>
      </rPr>
      <t>Met expectation</t>
    </r>
    <r>
      <rPr>
        <sz val="11"/>
        <rFont val="Arial"/>
        <family val="2"/>
      </rPr>
      <t xml:space="preserve">
The PIEP’s PIU is functional, with a project director, senior management and monitoring teams recruited. Partnerships have been initiated with government schools in Bahawalpur and Muzaffargarh, and with PEF for inclusive education in LCPS in seven districts.
</t>
    </r>
  </si>
  <si>
    <r>
      <rPr>
        <b/>
        <sz val="11"/>
        <rFont val="Arial"/>
        <family val="2"/>
      </rPr>
      <t xml:space="preserve">Met expectation </t>
    </r>
    <r>
      <rPr>
        <sz val="11"/>
        <rFont val="Arial"/>
        <family val="2"/>
      </rPr>
      <t xml:space="preserve">
(i) 210 tertiary scholarships 
LUMS: 149 (against its target of 210)
PEEF: 61 (at the time of review against an academic year target of 110). 
(ii) 8,500 new higher secondary girls’ scholarships 
</t>
    </r>
  </si>
  <si>
    <r>
      <rPr>
        <b/>
        <sz val="11"/>
        <rFont val="Arial"/>
        <family val="2"/>
      </rPr>
      <t>Met expectation</t>
    </r>
    <r>
      <rPr>
        <sz val="11"/>
        <rFont val="Arial"/>
        <family val="2"/>
      </rPr>
      <t xml:space="preserve">
Key material developed and distributed. 
Baseline perception survey conducted in December 2015 (results awaited). 
</t>
    </r>
  </si>
  <si>
    <t>Punjab Education Sector Program ( PESP) II - Logical Framework</t>
  </si>
  <si>
    <t>Table of Contents</t>
  </si>
  <si>
    <t xml:space="preserve">Sheet 1 </t>
  </si>
  <si>
    <t>Sheet 2</t>
  </si>
  <si>
    <t>Logical Framework - PESP II</t>
  </si>
  <si>
    <t>Sheet 3</t>
  </si>
  <si>
    <t>Definitions and Calculations</t>
  </si>
  <si>
    <t xml:space="preserve">Sheet 4 </t>
  </si>
  <si>
    <t>Logical Framework - Output Risk</t>
  </si>
  <si>
    <t>PESP II Log-Frame - October 2017 Version</t>
  </si>
  <si>
    <t>Milestone 5
January 2018</t>
  </si>
  <si>
    <t>Target 
January 2019</t>
  </si>
  <si>
    <t xml:space="preserve">Literacy Rate (Ages 10 and older) and Adult Literacy Rate (Ages 15 and older), Punjab </t>
  </si>
  <si>
    <t>Literacy Rate at 63%                                                                   Adult Literacy Rate at 60 %</t>
  </si>
  <si>
    <t>Literacy Rate at 63%                                           Adult Literacy Rate at 60 %</t>
  </si>
  <si>
    <t>Literacy Rate at 64%         Adult Literacy Rate at 61 %</t>
  </si>
  <si>
    <t>Literacy Rate at 63%                                                                     Adult Literacy Rate at 60 % (As measured by latest PSLM data)</t>
  </si>
  <si>
    <t>[No Update as of now]
Updated Oct 2017</t>
  </si>
  <si>
    <t>PSLM Survey</t>
  </si>
  <si>
    <r>
      <t xml:space="preserve">Transition rate in:
a) Primary (tracking the whole cohort entering Class 1 and graduating class 5)
b) Secondary
(proxy by students aged 15-16 enrolled in school) 
</t>
    </r>
    <r>
      <rPr>
        <sz val="11"/>
        <color rgb="FFFF0000"/>
        <rFont val="Arial"/>
        <family val="2"/>
      </rPr>
      <t/>
    </r>
  </si>
  <si>
    <t>Secondary:
Girls: 69.5%
Boys: 71.8%            
(Nielsen Survey: June 2015 - Updated on 8th December 2015)</t>
  </si>
  <si>
    <t>Girls: 70.25%              Boys:74.4%
[Nielson Survey Dec 2015 - Updated on 5th April 2017]</t>
  </si>
  <si>
    <t xml:space="preserve">Girls: 68.4%
Boys: 69.4%
(PSES 2017 - Updated Oct 2017)
</t>
  </si>
  <si>
    <t xml:space="preserve">PSES </t>
  </si>
  <si>
    <r>
      <t xml:space="preserve">Real GDP growth per capita, Punjab
or level of education by employment (not available from the LFS)
</t>
    </r>
    <r>
      <rPr>
        <sz val="11"/>
        <color rgb="FF0070C0"/>
        <rFont val="Arial"/>
        <family val="2"/>
      </rPr>
      <t/>
    </r>
  </si>
  <si>
    <t>(Real GDP growth per capita is reported nationally, not provincially)</t>
  </si>
  <si>
    <t>5.3% for Pakistan as reported in 2016/17 (Real GDP growth per capita is reported nationally, not provincially)</t>
  </si>
  <si>
    <t xml:space="preserve">Pakistan Economic Survey </t>
  </si>
  <si>
    <t>Punjab average:
Girls: 87%, Boys: 89%                                   Priority Districts:  Girls 80 %, Boys 84 %</t>
  </si>
  <si>
    <t>Punjab average:
Girls: 88.5%, Boys: 91%                        Priority Districts:  Girls 81 %, Boys 86 %</t>
  </si>
  <si>
    <t>Punjab average:
Girls: 89.5%, Boys: 92.5%                                                              Priority Districts:  Girls 82 %, Boys 87 %</t>
  </si>
  <si>
    <t>Punjab average:
Girls: 92%, Boys: 94%                                                      Priority Districts:  Girls 82 %, Boys 87 %</t>
  </si>
  <si>
    <t>Punjab average: 
Girls: 94%, Boys: 96%    Priority Districts:  Girls 82 %, Boys 87 %</t>
  </si>
  <si>
    <r>
      <t xml:space="preserve">Punjab average:
Girls: 88.3%, Boys: 90.3% 
Priority districts: 
Girls: 80.2%, Boys: 84.7%
</t>
    </r>
    <r>
      <rPr>
        <i/>
        <sz val="11"/>
        <rFont val="Arial"/>
        <family val="2"/>
      </rPr>
      <t xml:space="preserve">(Nielsen  Survey: January 2015)
</t>
    </r>
  </si>
  <si>
    <t>Punjab average:
Girls: 88.9%, Boys: 91.8% 
Priority districts: 
Girls: 81.1%, Boys: 86.8%
(Nielsen  Survey: June 2015  - December data delayed)</t>
  </si>
  <si>
    <r>
      <rPr>
        <b/>
        <sz val="11"/>
        <rFont val="Arial"/>
        <family val="2"/>
      </rPr>
      <t>Milestone Met:</t>
    </r>
    <r>
      <rPr>
        <sz val="11"/>
        <rFont val="Arial"/>
        <family val="2"/>
      </rPr>
      <t xml:space="preserve"> Punjab average:
Girls: 89.7%, Boys: 91.3% 
Priority districts: 
Girls: 81.9%, Boys: 85.5%
(Figures reflect participation rate from the Nielsen  Survey: December 2015; latest participation rates will be available when the Nielsen Survey Data is released]
</t>
    </r>
    <r>
      <rPr>
        <i/>
        <sz val="11"/>
        <rFont val="Arial"/>
        <family val="2"/>
      </rPr>
      <t xml:space="preserve">The PMIU monthly monitoring data shows a 3.4% year on year (Oct '15 - Oct' 16) increase in enrollment for government schools. However, it does not give information on private school enrollment, so participation rates cannot be determined. </t>
    </r>
  </si>
  <si>
    <t xml:space="preserve">Punjab average:                                                                 Girls: 88.72%, Boys: 91.90%                                      Priority Districts:                
Girls:  79.37%, Boys: 86.2%  
[PSES 2017 - Updated Oct 2017]    </t>
  </si>
  <si>
    <t>PSES (formerly called Nielsen Household Survey)</t>
  </si>
  <si>
    <t>Punjab average:
Girls: 78%, Boys: 82%
Priority districts:  Girls: 67 %, Boys 76 %</t>
  </si>
  <si>
    <t>Punjab average: 
Girls: 80%, Boys: 84%
Priority districts:  Girls: 68 %, Boys 77 %</t>
  </si>
  <si>
    <t>Punjab average: 
Girls: 82%, Boys: 86%
Priority districts:  Girls: 69 %, Boys 78 %</t>
  </si>
  <si>
    <t>Punjab average: 
Girls: 82%, Boys: 86%
Priority districts:  Girls: 69 %, Boys 78 %</t>
  </si>
  <si>
    <t>Punjab average:
Girls: 79.6%, Boys: 83.8%
Priority districts: Girls: 67.5%, Boys: 76.9%
(Nielsen  Survey: January 2015)</t>
  </si>
  <si>
    <t>Punjab average:
Girls: 80.5%, Boys: 83.9%
Priority districts: Girls: 67.9%, Boys: 76.9%
(Nielsen  Survey: June 2015  - December data delayed)</t>
  </si>
  <si>
    <r>
      <rPr>
        <b/>
        <sz val="11"/>
        <rFont val="Arial"/>
        <family val="2"/>
      </rPr>
      <t>Milestone Partially Met</t>
    </r>
    <r>
      <rPr>
        <sz val="11"/>
        <rFont val="Arial"/>
        <family val="2"/>
      </rPr>
      <t xml:space="preserve">:Punjab average:
Girls: 82.0%, Boys: 85.0%
Priority districts: Girls: 69.6%, Boys: 77.5%
Figures reflect participation rate from the Nielsen  Survey: December 2015; latest participation rates will be available when the Nielsen Survey Data is released)
</t>
    </r>
  </si>
  <si>
    <t xml:space="preserve">Punjab average:
Girls: 79.67%, Boys: 82.79%
Priority districts: Girls: 63.92%, Boys: 75.19%
[PSES 2017 - Updated Oct 2017] </t>
  </si>
  <si>
    <r>
      <t xml:space="preserve">Student learning outcomes: 
Average scores by subject for March and September six-monthly assessments and PEC Class 5 scores (in Urdu, English and Maths) disaggregated by Govt and PEF Schools
</t>
    </r>
    <r>
      <rPr>
        <sz val="11"/>
        <color rgb="FFFF0000"/>
        <rFont val="Arial"/>
        <family val="2"/>
      </rPr>
      <t xml:space="preserve">
</t>
    </r>
  </si>
  <si>
    <r>
      <t xml:space="preserve">Percentage of Grade 3 students achieving core Grade 2 SLOs:
                                                             September  2014 Assessment Scores:                                                          Math: 57%
English: 55%
Urdu: 47%                                                                  
                                                                 </t>
    </r>
    <r>
      <rPr>
        <i/>
        <sz val="11"/>
        <rFont val="Arial"/>
        <family val="2"/>
      </rPr>
      <t xml:space="preserve">March  2015 Assessment Scores:  </t>
    </r>
    <r>
      <rPr>
        <sz val="11"/>
        <rFont val="Arial"/>
        <family val="2"/>
      </rPr>
      <t xml:space="preserve">          Math: 67%
English: 51%
Urdu: 52%                                                                                                   
                                                                                                                                                                                                                                                                                                                                                                                                                                                                                                                                                                                                                                                                                                                                                                                                                                                                                                                                                                                                                                                                                                                                                                                                                                                                                                                                                                                                                                                                                                                                                                                                                                                  </t>
    </r>
  </si>
  <si>
    <t xml:space="preserve">September 2015 assessment
Math: 60%
English: 59%
Urdu: 53%     </t>
  </si>
  <si>
    <t xml:space="preserve">February 2016:
Gov.Maths: 71%
Gov.English: 60%
Gov. Urdu: 60%
September 2016:
Gov. Maths: 63%
Gov. English: 59%
Gov. Urdu: 59%
</t>
  </si>
  <si>
    <t xml:space="preserve">February 2017:
Gov. Maths:72%
Gov. English:65%
Gov. Urdu: 67%
                                                                                                                                                  September 2017:                                                                                                       Gov. Maths:65%
Gov. English:59%
Gov. Urdu: 61%
</t>
  </si>
  <si>
    <t>DFID / TAMO Six Monthly Grade 3 assessment, ASER and LND</t>
  </si>
  <si>
    <r>
      <rPr>
        <b/>
        <sz val="11"/>
        <rFont val="Arial"/>
        <family val="2"/>
      </rPr>
      <t>Milestone Met:</t>
    </r>
    <r>
      <rPr>
        <sz val="11"/>
        <rFont val="Arial"/>
        <family val="2"/>
      </rPr>
      <t xml:space="preserve"> 91.4% attendance rate (93% boys schools; 92% girls schools)   
(PMIU data - rolling average over the last 12 school months between Sept 2015 and Nov 2016)
</t>
    </r>
  </si>
  <si>
    <t xml:space="preserve">92.17% overall , 91.9% - girls schools , 92.3% boys schools  [12 month rolling average up to Sep 2017 - Updated Oct 2017]                                                                             </t>
  </si>
  <si>
    <t xml:space="preserve">Edward Davis (ED)  , Saima Anwer (SA) , Moeen Akhter (MA) , Eraj Ali (EA) , Mahvesh Adil (MAH) , Omar Mukhtar (OM) , Shiraz Shahid (SS), Gareth Lafferty (GL) </t>
  </si>
  <si>
    <t xml:space="preserve">ED TL (0.5) SA (1) MA (1) EA (1)  MAH (0.5) OM (0.5) SS (0.5) GL (0.5) </t>
  </si>
  <si>
    <t xml:space="preserve">Teacher and student attendance improved in five low performing districts. 
</t>
  </si>
  <si>
    <t>Trainings for AEOs designed and completed to effectively implement the AEO mentoring model in all districts of Punjab.</t>
  </si>
  <si>
    <r>
      <rPr>
        <b/>
        <sz val="11"/>
        <rFont val="Arial"/>
        <family val="2"/>
      </rPr>
      <t xml:space="preserve">Milestone met
</t>
    </r>
    <r>
      <rPr>
        <sz val="11"/>
        <rFont val="Arial"/>
        <family val="2"/>
      </rPr>
      <t xml:space="preserve">Taking December 2015 as a baseline, student and teacher attendance improved in all 5 low-performing districts (except for Sialkot where teacher attendance fell during the year, although it stayed above 90%) (PMIU data)
PMS initiative expanded to all 36 districts including regular Pre-District Review Committee (DRC) and DRC meetings. 
</t>
    </r>
  </si>
  <si>
    <t xml:space="preserve">Training for AEOs Mentoring initatitve has been successfully rolled out across 36 districts of Punjab. In this initative, DFCs train 4 low performing AEOs every month in improving the performance on roadmap indicators.                                     In addition to this, a new initative of strengthening district routines has been introduced by TAMO. This includes monthly meetings of DDEOs-AEOs and AEOs-Headteachers. Phase 1 of roll out started in October 2017 in 12 districts, and this will be completed by end of November 2017. Roll out to remaining 24 districts will be completed by Jan 2018. </t>
  </si>
  <si>
    <t xml:space="preserve">90% school visit rate maintained every month in every district
Data verified ( for sufficient robustness and quality).**                                                                                            The monthly variation between audit data (from DFC spot checks or TPVs) and collected MEA data should  be within +/- 10 % for each district. 
</t>
  </si>
  <si>
    <t xml:space="preserve">90% school visit rate maintained every month in each district
Data verified ( for sufficient robustness and quality).**                                                                                            The monthly variation between audit data (from DFC spot checks or TPVs) and collected MEA data should  be within +/- 5 % for each district. </t>
  </si>
  <si>
    <r>
      <rPr>
        <b/>
        <sz val="11"/>
        <rFont val="Arial"/>
        <family val="2"/>
      </rPr>
      <t xml:space="preserve">Milestone moderately not met
</t>
    </r>
    <r>
      <rPr>
        <sz val="11"/>
        <rFont val="Arial"/>
        <family val="2"/>
      </rPr>
      <t>92.6% of schools covered by MEA visits (12 monthly rolling average to December 2016). However, visit rate fell below the 90% target in some districts in some months (including due to MEA strike in August 2016).
Tablet-based real-time data collection rolled out in 36 districts. Variation between 2016 DFC audit data and collected MEA data within +/- 10% for 3 indicators in 215 schools  assessed:
Student attendance: 3.6% variance
Teacher presence: 0.6%  variance
Functioning facilities: 4.1%  variance</t>
    </r>
    <r>
      <rPr>
        <b/>
        <sz val="11"/>
        <rFont val="Arial"/>
        <family val="2"/>
      </rPr>
      <t xml:space="preserve">
</t>
    </r>
  </si>
  <si>
    <t xml:space="preserve">92.43% [12 month rolling average up to Sep 2017 - Updated Oct 2017]                                                                            For the last 12 months, 26 districts have average above 90% if we include exam months (Dec, Feb, Mar).  30 districts have average above 90% if we exclude exam months.
DFC audits of MEA data conducted in May 2017 have confirmed a maximum variation of +-4.6% in all 4 indicators. Details below:                                                                         Enrolment: +0.2%
Student attendance: -4.6%
Teacher presence: -1.9%
Functioning facilities: -0.1%                                                                               </t>
  </si>
  <si>
    <r>
      <t xml:space="preserve">Functional Primary School Councils as measured by PMIU census data (released on 31 Oct)
-Regular meetings held*
-Actual utilization of funds
</t>
    </r>
    <r>
      <rPr>
        <sz val="11"/>
        <color theme="4"/>
        <rFont val="Arial"/>
        <family val="2"/>
      </rPr>
      <t xml:space="preserve">
</t>
    </r>
  </si>
  <si>
    <r>
      <rPr>
        <b/>
        <sz val="11"/>
        <rFont val="Arial"/>
        <family val="2"/>
      </rPr>
      <t>NSB Utilisation:</t>
    </r>
    <r>
      <rPr>
        <sz val="11"/>
        <rFont val="Arial"/>
        <family val="2"/>
      </rPr>
      <t xml:space="preserve"> Incremental increase of 10 % points in the 2016/17 average NSB utilisation rate measured in June 2017  (over the baseline of 32 % average NSB utilisation by June 2016) - equivalent to a 10 % average NSB utilisation rate by Dec 2016 (end of 2nd Quarter of financial year)  and a 42 % average NSB utilisation by June 2017                                                                                                                                                                                                                                                                                                                                                                                                                            
</t>
    </r>
    <r>
      <rPr>
        <b/>
        <sz val="11"/>
        <rFont val="Arial"/>
        <family val="2"/>
      </rPr>
      <t>Meetings held</t>
    </r>
    <r>
      <rPr>
        <sz val="11"/>
        <rFont val="Arial"/>
        <family val="2"/>
      </rPr>
      <t xml:space="preserve">: 70 % of school council meetings held on a monthly basis.
</t>
    </r>
  </si>
  <si>
    <t xml:space="preserve">                                                                                                                                                                                                 50 percent utilization, at district level, of NSB releases made.</t>
  </si>
  <si>
    <t>TBD</t>
  </si>
  <si>
    <r>
      <rPr>
        <b/>
        <sz val="11"/>
        <rFont val="Arial"/>
        <family val="2"/>
      </rPr>
      <t xml:space="preserve">Fund utilisation: </t>
    </r>
    <r>
      <rPr>
        <sz val="11"/>
        <rFont val="Arial"/>
        <family val="2"/>
      </rPr>
      <t>30 % of released funds were utilised by December 2016, and SED is on-track to utilise a minimum of  42% of the NSB budget by June 2017  (PMIU data - Q2 BER)</t>
    </r>
    <r>
      <rPr>
        <b/>
        <sz val="11"/>
        <rFont val="Arial"/>
        <family val="2"/>
      </rPr>
      <t xml:space="preserve">
School council meetings: </t>
    </r>
    <r>
      <rPr>
        <sz val="11"/>
        <rFont val="Arial"/>
        <family val="2"/>
      </rPr>
      <t xml:space="preserve">70% of schools holding council meetings on a monthly basis
</t>
    </r>
  </si>
  <si>
    <t>NSB fund utilisation at 56% 
[Based on Q1 Budget Execution Report for Year 2017/18]                                                                                                                                                         This 56% utilization of NSB is from Q1 BER. This is calculated by dividing the total expenditure from July 2017 to September 2017 with budget released for the same period. This expenditure may also contain funds from previous periods that we cannot exclude due to data limitations.  
[Updated Oct 2017]</t>
  </si>
  <si>
    <r>
      <t xml:space="preserve">Development, dissemination and use of new textbooks and teacher guides for primary grades
</t>
    </r>
    <r>
      <rPr>
        <sz val="11"/>
        <color rgb="FFFF0000"/>
        <rFont val="Arial"/>
        <family val="2"/>
      </rPr>
      <t/>
    </r>
  </si>
  <si>
    <t xml:space="preserve">TAMO supports PCTB in the development of Grades 4 and 5 textbooks and textbooks and teaching guides are with the printers by December 2016 (for 2017-18)*
</t>
  </si>
  <si>
    <t xml:space="preserve">Grade 5 textbooks ready for printing by PCTB by Dec 2017
</t>
  </si>
  <si>
    <r>
      <rPr>
        <b/>
        <sz val="11"/>
        <rFont val="Arial"/>
        <family val="2"/>
      </rPr>
      <t xml:space="preserve">Milestone met
</t>
    </r>
    <r>
      <rPr>
        <sz val="11"/>
        <rFont val="Arial"/>
        <family val="2"/>
      </rPr>
      <t xml:space="preserve">TAMO supported PCTB to develop Grade 4 and 5 textbooks and teacher guides. Grade 4 textbooks and teacher guides are with the printers. Printing of Grade 5 textbooks and teacher guides has been halted; these will be printed  in time for the academic year 2018/19. </t>
    </r>
    <r>
      <rPr>
        <i/>
        <sz val="11"/>
        <rFont val="Arial"/>
        <family val="2"/>
      </rPr>
      <t>(Note: The review of Grade 5 textbooks is also ongoing and begain in January 2017)</t>
    </r>
    <r>
      <rPr>
        <b/>
        <i/>
        <sz val="11"/>
        <rFont val="Arial"/>
        <family val="2"/>
      </rPr>
      <t xml:space="preserve">
</t>
    </r>
  </si>
  <si>
    <t xml:space="preserve">1) Grade 4 &amp; 5 textbooks and teacher guides developed by TAMO and sent to PCTB in November 2016.
2) Grade 4 textbooks printed and sent to schools before April 2017.
3) The PCTB has indicated that it is on-track to finalize and publish Grade 5 textbooks for the 2018-19 academic year.
</t>
  </si>
  <si>
    <t>Improvements in early grades literacy and numeracy (Grade 3 Assessment)</t>
  </si>
  <si>
    <r>
      <t xml:space="preserve">Independent student assessment conducted reliably on six- monthly basis, ensuring robustness and reliability (Grade 3)
</t>
    </r>
    <r>
      <rPr>
        <sz val="11"/>
        <color rgb="FF0070C0"/>
        <rFont val="Arial"/>
        <family val="2"/>
      </rPr>
      <t xml:space="preserve">
</t>
    </r>
    <r>
      <rPr>
        <sz val="11"/>
        <rFont val="Arial"/>
        <family val="2"/>
      </rPr>
      <t/>
    </r>
  </si>
  <si>
    <t xml:space="preserve">75 percent of students achieve specific SLOs for all subjects: English, Math, and Urdu by April 2018
</t>
  </si>
  <si>
    <r>
      <rPr>
        <b/>
        <sz val="11"/>
        <color rgb="FF212121"/>
        <rFont val="Arial"/>
        <family val="2"/>
      </rPr>
      <t xml:space="preserve">Milestone met
</t>
    </r>
    <r>
      <rPr>
        <sz val="11"/>
        <color rgb="FF212121"/>
        <rFont val="Arial"/>
        <family val="2"/>
      </rPr>
      <t>Six-monthly assessment conducted in March and September 2016. 9,167 students tested overall (5,184 in 222 government schools; 3,983 in 126 PEF schools)</t>
    </r>
    <r>
      <rPr>
        <b/>
        <sz val="11"/>
        <color rgb="FF212121"/>
        <rFont val="Arial"/>
        <family val="2"/>
      </rPr>
      <t xml:space="preserve">
</t>
    </r>
  </si>
  <si>
    <t xml:space="preserve">Overall score for Six-Monthly assessment in       Feb-2017: 68% , and Overall score for Sep-2017: 62%                                                                                  </t>
  </si>
  <si>
    <r>
      <t>Improved integrity of PEC exams with reduced cheating and leakage and improved test design and content quality</t>
    </r>
    <r>
      <rPr>
        <strike/>
        <sz val="11"/>
        <rFont val="Arial"/>
        <family val="2"/>
      </rPr>
      <t xml:space="preserve">
</t>
    </r>
  </si>
  <si>
    <t>Third Party Validation shows improvement in test conduct and administration. (February 2016 baseline)</t>
  </si>
  <si>
    <r>
      <rPr>
        <b/>
        <sz val="11"/>
        <rFont val="Arial"/>
        <family val="2"/>
      </rPr>
      <t xml:space="preserve">Milestone met
</t>
    </r>
    <r>
      <rPr>
        <sz val="11"/>
        <rFont val="Arial"/>
        <family val="2"/>
      </rPr>
      <t>2016 PEC exam conducted with significant improvements in the test conduct and marking, including: improved marking rubrics and better marking process; irregularities minimised.</t>
    </r>
    <r>
      <rPr>
        <b/>
        <sz val="11"/>
        <rFont val="Arial"/>
        <family val="2"/>
      </rPr>
      <t xml:space="preserve">
</t>
    </r>
  </si>
  <si>
    <t xml:space="preserve">TPV conducted by PWC shows an increase in number of violations (Invigilators, resident inspector and superintendent assisting the students) from  2.8% in 2016 to 10.7% in 2017. Consequently, PEC has revised its SOPs to improve the conduct and monitoring of exams. </t>
  </si>
  <si>
    <t xml:space="preserve">Maintain DTE attendance at 92%*
75% average score of students in six monthly assessment 
</t>
  </si>
  <si>
    <t xml:space="preserve">70,000 newly recruited teachers complete induction tranining. </t>
  </si>
  <si>
    <r>
      <rPr>
        <b/>
        <sz val="11"/>
        <rFont val="Arial"/>
        <family val="2"/>
      </rPr>
      <t xml:space="preserve">Milestone moderately not met
</t>
    </r>
    <r>
      <rPr>
        <sz val="11"/>
        <rFont val="Arial"/>
        <family val="2"/>
      </rPr>
      <t xml:space="preserve">DTE visit rate: 85.9% (based on 12-month rolling average to Dec 2016)
Average % of correct answers by Grade 3 students across all subjects: 60% in Sept 2016, up from 57% in Sept 2015. 84% on LND in Oct 2016.
</t>
    </r>
  </si>
  <si>
    <t>68,267 teachers have been trained and appointed against 77,625 new teaching positions advertised. The government is on track to meet its target by early 2018. 
[Updated Oct 2017]</t>
  </si>
  <si>
    <t>IMPACT WEIGHTING 25%</t>
  </si>
  <si>
    <t>Quality, transparency and timeliness of teacher recruitment and deployment.</t>
  </si>
  <si>
    <t xml:space="preserve">93%* </t>
  </si>
  <si>
    <t xml:space="preserve">70% government primary schools have at least 4 teachers by deploying additional 70, 000 newly hired teachers 
</t>
  </si>
  <si>
    <r>
      <rPr>
        <b/>
        <sz val="11"/>
        <rFont val="Arial"/>
        <family val="2"/>
      </rPr>
      <t xml:space="preserve">Milestone met
</t>
    </r>
    <r>
      <rPr>
        <sz val="11"/>
        <rFont val="Arial"/>
        <family val="2"/>
      </rPr>
      <t>93.5% teacher attendance rate based on rolling average from January to December 2016.</t>
    </r>
    <r>
      <rPr>
        <b/>
        <sz val="11"/>
        <rFont val="Arial"/>
        <family val="2"/>
      </rPr>
      <t xml:space="preserve">
</t>
    </r>
  </si>
  <si>
    <t xml:space="preserve">The percentage of primary schools with at least four teachers has increased from 30% to 72%, after deploying new teachers.
[Updated Oct 2017] </t>
  </si>
  <si>
    <t xml:space="preserve">Improved availability and functioning of basic school facilities (toilets, boundary wall, drinking water, electricity) in all districts 
</t>
  </si>
  <si>
    <t>Every district has all facilities functioning  &gt;95%</t>
  </si>
  <si>
    <t>Districts with aggregated score of functioning facilities below 95% reach at least 95%.
D. G. Khan, Rajanpur, Rahimyar Khan, Bhakar, Narowal (electricity)</t>
  </si>
  <si>
    <r>
      <rPr>
        <b/>
        <sz val="11"/>
        <rFont val="Arial"/>
        <family val="2"/>
      </rPr>
      <t xml:space="preserve">Milestone not met
</t>
    </r>
    <r>
      <rPr>
        <sz val="11"/>
        <rFont val="Arial"/>
        <family val="2"/>
      </rPr>
      <t>97% of facilities functioning on average across Punjab (Dec 2015-Oct 2016 average). Three out of 36 districts do not have 95% of all facilities functioning: Rahimyar Khan, D.G. Khan and Rajanpur</t>
    </r>
    <r>
      <rPr>
        <b/>
        <sz val="11"/>
        <rFont val="Arial"/>
        <family val="2"/>
      </rPr>
      <t xml:space="preserve">
</t>
    </r>
    <r>
      <rPr>
        <sz val="11"/>
        <rFont val="Arial"/>
        <family val="2"/>
      </rPr>
      <t xml:space="preserve">
</t>
    </r>
  </si>
  <si>
    <t>With the exception of D.G Khan (92%) and Rajanpur (92%), all districts in Punjab achieved an aggregate score of functioning facilities above 95 %. Only these two districts were below 95% last year 
Electricity Provision:
D.G Khan: 74%
Rajanpur: 75%
Rahimyar Khan: 89%
Bhakar:92%
Narowal:93%
[Actual performance Oct 2017]</t>
  </si>
  <si>
    <t>`</t>
  </si>
  <si>
    <t>Number of fit for purpose classrooms and toilet cubicles constructed under SCRP (Disaggregation gender, disability)</t>
  </si>
  <si>
    <t xml:space="preserve">a. New classrooms built : 550
b. New toilets cubicles built : 270  
</t>
  </si>
  <si>
    <t xml:space="preserve">a. Additional classrooms (by Dec 2017): 
Girls  485, Boys 534
b. Toilet cubicles (by Dec 2017):
Girls 246, Boys 326
</t>
  </si>
  <si>
    <t xml:space="preserve">Contracts and procurement for construction are issued by end of August 2018 to initiate mobilisation and construction. 
Government lists of schools and approvals are not delayed. 
</t>
  </si>
  <si>
    <r>
      <rPr>
        <b/>
        <sz val="11"/>
        <rFont val="Arial"/>
        <family val="2"/>
      </rPr>
      <t xml:space="preserve">Milestone met
</t>
    </r>
    <r>
      <rPr>
        <sz val="11"/>
        <rFont val="Arial"/>
        <family val="2"/>
      </rPr>
      <t>New classrooms built: 570
New toilet cubicles built: 310
(January-December 2016)</t>
    </r>
    <r>
      <rPr>
        <b/>
        <sz val="11"/>
        <rFont val="Arial"/>
        <family val="2"/>
      </rPr>
      <t xml:space="preserve">
</t>
    </r>
  </si>
  <si>
    <t>(TACE to provide update)</t>
  </si>
  <si>
    <t>Percentage decrease of failed construction inspections per quarter (where %age is calculated as number of failed inspections divided by the sum of passed and failed inspections)</t>
  </si>
  <si>
    <t>Not applicable - Indicator introduced in September 2017</t>
  </si>
  <si>
    <t>0.8% for Q4 2017
Baseline (Sep 2017): 8.8%</t>
  </si>
  <si>
    <t>TACE MIS</t>
  </si>
  <si>
    <t>Number of OOSC enrolled in priority districts through PEF</t>
  </si>
  <si>
    <t>Select, finalise and sign agreement with CSOs for OOSC enrolment in priority districts</t>
  </si>
  <si>
    <t xml:space="preserve">Cumulative 32,000 out of school children enrolled in new schools in 2 priority districts ( Rahimyar Khan and Muzaffargarh) ***
</t>
  </si>
  <si>
    <t>50,000 out of school children enrolled through FAS, EVS and NSP in new schools across 11 districts by Sep 2017</t>
  </si>
  <si>
    <t xml:space="preserve">150, 000 out of school children enrolled through FAS, EVS and NSP in new schools across 11 districts
</t>
  </si>
  <si>
    <t>Not applicable - Intervention introduced in November 2014</t>
  </si>
  <si>
    <t>GET and BRAC, signed on to drive enrolment by establishing new schools in remote areas in 2 priority districts in collaboration with PEF's New School Program. **</t>
  </si>
  <si>
    <r>
      <rPr>
        <b/>
        <sz val="11"/>
        <rFont val="Arial"/>
        <family val="2"/>
      </rPr>
      <t xml:space="preserve">Milestone met
</t>
    </r>
    <r>
      <rPr>
        <sz val="11"/>
        <rFont val="Arial"/>
        <family val="2"/>
      </rPr>
      <t xml:space="preserve">31,775 additional OOSC enrolled and retained in 2 priority districts </t>
    </r>
    <r>
      <rPr>
        <i/>
        <sz val="11"/>
        <rFont val="Arial"/>
        <family val="2"/>
      </rPr>
      <t>(PwC TPV report May 2016)</t>
    </r>
    <r>
      <rPr>
        <b/>
        <sz val="11"/>
        <rFont val="Arial"/>
        <family val="2"/>
      </rPr>
      <t xml:space="preserve">
</t>
    </r>
  </si>
  <si>
    <t>PEF has enrolled 50,000 additional children in partner schools (FAS, EVS, NSP) in DFID's 11 Priority Districts. 
[Updated Oct 2017]</t>
  </si>
  <si>
    <t>(​i)  429,724** ii) 193,788** iii) 1,726,488**                                            
(Boys: (i) 236,348 (ii) 106,583 (iii) 949,568 - 
Girls ( i) 193,376 (ii) 87,205 (iii) 776,920)***</t>
  </si>
  <si>
    <t>(i)  515,357** ii) 237,516** iii) 1,872,126**                                                             (Boys: (i) 283,446 (ii) 130,633 (iii) 1,029,669 - Girls ( i) 231,911 (ii) 106,883 (iii) 842,457)*** by April 2018</t>
  </si>
  <si>
    <t>(i)  562,360** ii) 273,918** iii) 1,963,722**                                                                 (Boys: (i) 309,298 (ii) 150,655 (iii) 1,080,047 - Girls ( i) 253,062 (ii) 123,263 (iii) 883,675)***</t>
  </si>
  <si>
    <r>
      <rPr>
        <b/>
        <sz val="11"/>
        <rFont val="Arial"/>
        <family val="2"/>
      </rPr>
      <t xml:space="preserve">Milestone on-track to be met </t>
    </r>
    <r>
      <rPr>
        <sz val="11"/>
        <rFont val="Arial"/>
        <family val="2"/>
      </rPr>
      <t xml:space="preserve">(based on progress April-Dec 2016)
(i) 355,211 (159,662 Girls, 195,549 Boys, (484 with disabilities) 
(ii) 186,917 (81 with disabilities) 
(iii) 1,608,735 (733,624 Girls, 875,111 Boys, (164 with disabilities) 
Total: 2,150,863 students
</t>
    </r>
  </si>
  <si>
    <t xml:space="preserve">FAS:1,838,071
Boys:1,006,900
Girls: 831,171
EVS: 513,763
Boys: 281,987
Girls: 231,776
NSP: 237,203
Boys: 128,071
Girls: 109,132
(Updated Oct 2017)
</t>
  </si>
  <si>
    <t>Number of additional children with special educational needs and disabilities enrolled and supported.</t>
  </si>
  <si>
    <t>Approval of PC-1 for Punjab Inclusive Education Programme (PIEP) in two districts of Punjab (Bahawalpur and Muzaffargarh)</t>
  </si>
  <si>
    <t xml:space="preserve">Government schools pilot:
Teachers trained: 7751
Children enrolled: 9448
Infrastructure improvement: 270 schools
</t>
  </si>
  <si>
    <t>1,500 children with SEND enrolled in PEF schools by December 2017</t>
  </si>
  <si>
    <t>to be reconfirmed</t>
  </si>
  <si>
    <r>
      <rPr>
        <b/>
        <sz val="11"/>
        <rFont val="Arial"/>
        <family val="2"/>
      </rPr>
      <t xml:space="preserve">Milestone not met
</t>
    </r>
    <r>
      <rPr>
        <sz val="11"/>
        <rFont val="Arial"/>
        <family val="2"/>
      </rPr>
      <t xml:space="preserve">Teachers trained: 10,674 (48% female, 52% male)
Children enrolled: 2,116 (946 newly enrolled, 1,170 already going to school identified as having mild/moderate disabilities - 46% female, 54% male)
Infrastructure improvements: completed in 249 schools, in process in 21 schools
</t>
    </r>
  </si>
  <si>
    <r>
      <t>Total Number  Enrolled Children Phase-I: 727
 Total Number of Children Enrolled Phase-II: 1043
Total;</t>
    </r>
    <r>
      <rPr>
        <b/>
        <sz val="11"/>
        <rFont val="Arial"/>
        <family val="2"/>
      </rPr>
      <t xml:space="preserve"> 1,770 Children with SEND enrolled in PEF schools </t>
    </r>
    <r>
      <rPr>
        <sz val="11"/>
        <rFont val="Arial"/>
        <family val="2"/>
      </rPr>
      <t>(Updated Oct 2017)</t>
    </r>
    <r>
      <rPr>
        <b/>
        <sz val="11"/>
        <rFont val="Arial"/>
        <family val="2"/>
      </rPr>
      <t xml:space="preserve">
</t>
    </r>
    <r>
      <rPr>
        <sz val="11"/>
        <rFont val="Arial"/>
        <family val="2"/>
      </rPr>
      <t xml:space="preserve">
</t>
    </r>
    <r>
      <rPr>
        <b/>
        <sz val="11"/>
        <rFont val="Arial"/>
        <family val="2"/>
      </rPr>
      <t/>
    </r>
  </si>
  <si>
    <t>PIEP progress reports from special education dept.; PEF and TAMO TPV Reports
*TAMO expected to start reporting against the Inclusive Voucher pilot with PEF in 2016-2017, but the pilot has already started delivering results, which are being reported in 2015-16.</t>
  </si>
  <si>
    <t>Number of scholarships for poor and able students disaggregated by sex</t>
  </si>
  <si>
    <r>
      <t>(i) 100  ii) 7500</t>
    </r>
    <r>
      <rPr>
        <sz val="11"/>
        <color rgb="FFFF0000"/>
        <rFont val="Arial"/>
        <family val="2"/>
      </rPr>
      <t xml:space="preserve">
</t>
    </r>
  </si>
  <si>
    <t xml:space="preserve">Number of scholarships provided through (i) LUMS and (ii) PEEF
 (i) 58  (ii) 500 *
</t>
  </si>
  <si>
    <r>
      <rPr>
        <b/>
        <sz val="11"/>
        <rFont val="Arial"/>
        <family val="2"/>
      </rPr>
      <t xml:space="preserve">Milestone met
</t>
    </r>
    <r>
      <rPr>
        <sz val="11"/>
        <rFont val="Arial"/>
        <family val="2"/>
      </rPr>
      <t xml:space="preserve">(i) 109 LUMS tertiary scholarships (27% female, 73% male)
(ii) 7,250 PEEF higher secondary scholarships for girls 
</t>
    </r>
  </si>
  <si>
    <t xml:space="preserve">
i) LUMS - No new DfID supported scholarships to freshmen - 333 students in 2nd, 3rd and 4th years are being supported by DfID
ii) 506
[Updated - Oct 2017]</t>
  </si>
  <si>
    <t xml:space="preserve">Output Indicator 5.1 </t>
  </si>
  <si>
    <t>Top political leadership engaged on education reform agenda in the Punjab</t>
  </si>
  <si>
    <t xml:space="preserve">Number and effectiveness of pre-stock take and stock take meetings </t>
  </si>
  <si>
    <t>Roadmap</t>
  </si>
  <si>
    <t>Not applicable - indicator introduced in Jan 2017</t>
  </si>
  <si>
    <t xml:space="preserve">(i) Number of formal stocktake meetings
                                                                            (ii) Frequency of pre-stocktake meetings and routines versus plan, specifically:
1- Quarterly review with the CS / ACS / Chairman P&amp;D 
2 - Monthly review with Secretary Schools 
3- Monthly note to the CM and senior officials on progress and key actions </t>
  </si>
  <si>
    <r>
      <rPr>
        <b/>
        <sz val="11"/>
        <rFont val="Arial"/>
        <family val="2"/>
      </rPr>
      <t xml:space="preserve">Milestone met
</t>
    </r>
    <r>
      <rPr>
        <sz val="11"/>
        <rFont val="Arial"/>
        <family val="2"/>
      </rPr>
      <t xml:space="preserve">4 formal stocktake meetings have taken place with the Chief Minister, and new pre-stocktake routines have been carried out as planned. In addition to these routines a pre-stocktake meeting has been held with the Minister of Education. 3-monthly update notes since September.
</t>
    </r>
  </si>
  <si>
    <t>(Roadmap team to provide data against this indicator)</t>
  </si>
  <si>
    <t>DFID Roadmap reporting / Impact and experience survey</t>
  </si>
  <si>
    <t>Capacity building of PMIU in data analysis and non-quantitative aspects such as communications, presenting with impact to support evidence based decision making</t>
  </si>
  <si>
    <t>Not applicable - intervention introduced in May 2017</t>
  </si>
  <si>
    <t xml:space="preserve">At least 20 trainings conducted
</t>
  </si>
  <si>
    <t>Roadmap team to provide data against this indicator</t>
  </si>
  <si>
    <t xml:space="preserve">Source: </t>
  </si>
  <si>
    <t xml:space="preserve">Post training surveys </t>
  </si>
  <si>
    <t>OUTPUT 6</t>
  </si>
  <si>
    <t xml:space="preserve">Output Indicator 6.1 </t>
  </si>
  <si>
    <t xml:space="preserve">High quality technical assistance to government stakeholders that builds sustainable systems and processes. </t>
  </si>
  <si>
    <t>Quality and timeliness of TA products and programme delivery (ASI)</t>
  </si>
  <si>
    <r>
      <t xml:space="preserve">Milestone not met
</t>
    </r>
    <r>
      <rPr>
        <sz val="11"/>
        <rFont val="Arial"/>
        <family val="2"/>
      </rPr>
      <t>3 - Most delivery criteria being met efficiently and effectively. Few areas for improvement.</t>
    </r>
    <r>
      <rPr>
        <b/>
        <sz val="11"/>
        <rFont val="Arial"/>
        <family val="2"/>
      </rPr>
      <t xml:space="preserve">
</t>
    </r>
  </si>
  <si>
    <t>To be discussed with DFID</t>
  </si>
  <si>
    <t>Notes: The KSM will provide inputs for ASI led TAMO contract</t>
  </si>
  <si>
    <t xml:space="preserve">*Qualitative measure of whether TA has delivered according to DFID's supplier expectations with regard to: a) quality and timeliness of delivery of programme and reporting to DFID; b) Performance of team leader (including managing staffing levels, staff performance and sub Contractors)  c) responsive, professional and quality service to partner, d) Performance of team and appropriate level of expertise / skill level of personnel allocated to project. Measured by DFID only, taking into account feedback from GoPb, on a 1-6 scale according to the methodology below. An average will be taken of the three components mentioned above)
</t>
  </si>
  <si>
    <t xml:space="preserve">Output Indicator 6.2 </t>
  </si>
  <si>
    <t>Transition from existing provider (TAMO) to new supplier</t>
  </si>
  <si>
    <t>Not applicable - indicator introduced in May 2017</t>
  </si>
  <si>
    <t>Time bound transition plan including complete milestones documentation and a completion report handed over to DFID</t>
  </si>
  <si>
    <t>Work in progress - Will be complete by Jan 2018</t>
  </si>
  <si>
    <t>PESP II Log-Frame - March 2020</t>
  </si>
  <si>
    <t>Punjab Education Sector Programme (PESP) II</t>
  </si>
  <si>
    <t>Target 
March 2020</t>
  </si>
  <si>
    <t>Target 
March 2021</t>
  </si>
  <si>
    <t>Literacy Rate at 63%                                  Adult Literacy Rate at 60 %</t>
  </si>
  <si>
    <t>Literacy Rate at 63%         Adult Literacy Rate at 60 %</t>
  </si>
  <si>
    <t>Literacy Rate at 65%         
Adult Literacy Rate at 62 %</t>
  </si>
  <si>
    <t>Annual statistic to be updated in Q1 of 2016  ( Update as of 8th December 2015)                                 10 and older: 62%                    15 and older 59%                (PSLM 14-15)</t>
  </si>
  <si>
    <t>Literacy Rate at 63%                                  Adult Literacy Rate at 60 % (As measured by latest PSLM data)</t>
  </si>
  <si>
    <t>Literacy rate at 64.7% (72.2% for males and 57.4% for females)</t>
  </si>
  <si>
    <t>PSLM Survey / Pakistan Labour Force Survey / Multi Cluster Indicator Survey (MICS).</t>
  </si>
  <si>
    <t xml:space="preserve">Transition rate in:
a) Primary (tracking the whole cohort entering Class 1 and graduating class 5)
b) Secondary
(proxy by students aged 15-16 enrolled in school)      
</t>
  </si>
  <si>
    <t xml:space="preserve">Secondary participation rate for 15-16 age group:
Girls: 68.4%
Boys: 69.4%
(PSES 2017 - Updated Oct 2017)
</t>
  </si>
  <si>
    <t>Lower secondary completion rate: 56.1% (57.3 percent for males and 54.8&amp; for females) Upepr secondary completion rate: 38.6% (37.8% for males and 39.4% for females)</t>
  </si>
  <si>
    <t>PSES (formerly called Nielsen Household Survey). As cohort tracking is currently not taking place due to absence of student tagging, primary transition rates cannot be accurately calculated. Hence, there are no milestones currently stated against the impact indicator on primary transition.                                                                                                                                                                                                              Transition Rate is defined as the number of students admitted to the first grade of a higher level of education in a given year, expressed as a percentage of the number of students enrolled in the final grade of the lower level of education in the previous year. Transition rate data from primary to elementary and from elementary to secondary is available from the Punjab Annual School Census. However figures may not match the PSES data reported above as it seems to be using a different definition of transition                                                                                                                                                                                               NOTE: It seems this indicator was initially set as secondary completion rate. Not sure when this was changed to transition rate. 
Additional Source: MICS</t>
  </si>
  <si>
    <t xml:space="preserve">Real GDP growth per capita, Punjab
or level of education by employment (not available from the LFS)
</t>
  </si>
  <si>
    <t>Not possible to measure due to non-availability of Govt data on provincial GDP growth rate and level of education by employement. Therefore a target is not being set.</t>
  </si>
  <si>
    <t>58.6% of labour force in Punjab is literate</t>
  </si>
  <si>
    <t>Pakistan Economic Survey % If we wanted to go with the second option, data on % of labour force that is literate is available Pakistan Labour Force Survey 2014-15 ( the last time this survey was conducted)</t>
  </si>
  <si>
    <t>Punjab average: 88%
Girls: 87%, Boys: 89%                                   Priority Districts: 82%         Girls 80 %, Boys 84 %</t>
  </si>
  <si>
    <t>Punjab average: 90%
Girls: 88.5%, Boys: 91%                        Priority Districts: 84%                  Girls 81 %, Boys 86 %</t>
  </si>
  <si>
    <t>Punjab average: 91%
Girls: 89.5%, Boys: 92.5%                                                              Priority Districts: 85%  Girls 82%, Boys 87 %</t>
  </si>
  <si>
    <t xml:space="preserve">Punjab average: 93%
Girls: 92%
Boys: 94%
Priority districts: 85%
Girls: 82%
Boys: 87%
</t>
  </si>
  <si>
    <r>
      <t>Punjab average: 94%
Girls: 93%, Boys: 95%    Priority Districts: 86%                     Girls 84 %, Boys 88 %</t>
    </r>
    <r>
      <rPr>
        <sz val="11"/>
        <color rgb="FFFF0000"/>
        <rFont val="Arial"/>
        <family val="2"/>
      </rPr>
      <t xml:space="preserve"> </t>
    </r>
  </si>
  <si>
    <t xml:space="preserve">Punjab average: 95%
Girls: 94%, Boys: 96%    Priority Districts: 87%                     Girls 85 %, Boys 89 % </t>
  </si>
  <si>
    <t xml:space="preserve">Punjab average: 95%
Girls: 94%, Boys: 96%    
</t>
  </si>
  <si>
    <r>
      <rPr>
        <b/>
        <sz val="11"/>
        <rFont val="Arial"/>
        <family val="2"/>
      </rPr>
      <t>On track</t>
    </r>
    <r>
      <rPr>
        <sz val="11"/>
        <rFont val="Arial"/>
        <family val="2"/>
      </rPr>
      <t xml:space="preserve">
Punjab average: 91%                                                                Girls: 89%, Boys: 92%                                      Priority Districts:  83%              
Girls:  79%, Boys: 86%  
</t>
    </r>
    <r>
      <rPr>
        <i/>
        <sz val="11"/>
        <rFont val="Arial"/>
        <family val="2"/>
      </rPr>
      <t>(Nielsen  Survey: Jan 2017)</t>
    </r>
  </si>
  <si>
    <t>Punjab: 94.9% (males: 95% and females: 94.9%) 11 priority districts: 94.4%</t>
  </si>
  <si>
    <t>PSES (formerly called Nielsen Household Survey); additional source: MICS and ASER [breakdown by districts is not available in ASER]</t>
  </si>
  <si>
    <t>Punjab average:80%
Girls: 78%, Boys: 82%
Priority districts: 72%           Girls: 67 %, Boys 76 %</t>
  </si>
  <si>
    <t>Punjab average: 82%
Girls: 80%, Boys: 84%
Priority districts: 73%                  Girls: 68 %, Boys 77 %</t>
  </si>
  <si>
    <t>Punjab average: 84%
Girls: 82%, Boys: 86%
Priority districts: 74%  Girls: 69 %, Boys 78 %</t>
  </si>
  <si>
    <t xml:space="preserve">Punjab average: 84%
Girls: 82%
Boys: 86%
Priority districts: 74%
Girls: 69%
Boys: 78%
</t>
  </si>
  <si>
    <t xml:space="preserve">Punjab average: 84%
Girls: 82%, Boys: 86%
Priority districts: 74%          Girls: 70 %, Boys 78 % </t>
  </si>
  <si>
    <t xml:space="preserve">Punjab average: 85 %
Girls: 83%, Boys: 87%
Priority districts: 75%          Girls: 71 %, Boys 78 % </t>
  </si>
  <si>
    <r>
      <t xml:space="preserve">Punjab average: 78.5%               Girls: 76.2%, Boys: 80.8%
Priority districts: 66.3%                       Girls: 61.0%, Boys: 71.6%
</t>
    </r>
    <r>
      <rPr>
        <i/>
        <sz val="11"/>
        <rFont val="Arial"/>
        <family val="2"/>
      </rPr>
      <t>(Nielsen Survey November 2012)</t>
    </r>
  </si>
  <si>
    <r>
      <t xml:space="preserve">Punjab average: 79.5%          Girls: 77.6%, Boys: 81.5%
Priority districts: 68.9%        Girls: 64.7%, Boys: 73.1% 
</t>
    </r>
    <r>
      <rPr>
        <i/>
        <sz val="11"/>
        <rFont val="Arial"/>
        <family val="2"/>
      </rPr>
      <t>(Nielsen Survey November 2013)</t>
    </r>
  </si>
  <si>
    <t>Punjab average: 81.7%
Girls: 79.6%, Boys: 83.8%
Priority districts: 72.2%               Girls: 67.5%, Boys: 76.9%
(Nielsen  Survey: January 2015)</t>
  </si>
  <si>
    <t>Punjab average: 82.2%
Girls: 80.5%, Boys: 83.9%
Priority districts: 72.4%           Girls: 67.9%, Boys: 76.9%
(Nielsen  Survey: June 2015  - December data delayed)</t>
  </si>
  <si>
    <r>
      <rPr>
        <b/>
        <sz val="11"/>
        <rFont val="Arial"/>
        <family val="2"/>
      </rPr>
      <t xml:space="preserve">Milestone Partially Met </t>
    </r>
    <r>
      <rPr>
        <sz val="11"/>
        <rFont val="Arial"/>
        <family val="2"/>
      </rPr>
      <t xml:space="preserve">Punjab average: 83.5%
Girls: 82.0%, Boys: 85.0%
Priority districts: 73.5%            Girls: 69.6%, Boys: 77.5%
Figures reflect participation rate from the Nielsen  Survey: December 2015; latest participation rates will be available when the Nielsen Survey Data is released)
</t>
    </r>
  </si>
  <si>
    <r>
      <rPr>
        <b/>
        <sz val="11"/>
        <rFont val="Arial"/>
        <family val="2"/>
      </rPr>
      <t>On track</t>
    </r>
    <r>
      <rPr>
        <sz val="11"/>
        <rFont val="Arial"/>
        <family val="2"/>
      </rPr>
      <t xml:space="preserve">
Punjab average: 82%
Girls: 80%, Boys: 83%
Priority districts: 70%
Girls: 64%, Boys: 75%
</t>
    </r>
    <r>
      <rPr>
        <i/>
        <sz val="11"/>
        <rFont val="Arial"/>
        <family val="2"/>
      </rPr>
      <t>(Nielsen  Survey: Jan 2017)</t>
    </r>
  </si>
  <si>
    <t>Punjab: 79.1% (male: 79.4 and female: 78.7)            11 priority districts: 73%</t>
  </si>
  <si>
    <r>
      <t xml:space="preserve">PSES (formerly called Nielsen Household Survey) MICS </t>
    </r>
    <r>
      <rPr>
        <sz val="11"/>
        <color rgb="FFFF0000"/>
        <rFont val="Arial"/>
        <family val="2"/>
      </rPr>
      <t>[ditto]</t>
    </r>
  </si>
  <si>
    <t>Percentage of Grade 3 students that achieve specific SLOs for each subject (English, Mathematics, Urdu)
disaggregated by Public and Private</t>
  </si>
  <si>
    <t xml:space="preserve">Percentage of Grade 3 students that achieve specific SLOs for each subject English, Mathematics and Urdu
Punjab average: 66%
Mathematics: 71%
English: 65%
Urdu: 62%
</t>
  </si>
  <si>
    <t xml:space="preserve">Percentage of Grade 3 students that achieve specific SLOs for each subject English, Math, and Urdu *
                                     Punjab Average: 69%
Math: 74%
English: 68%
Urdu: 65%                   </t>
  </si>
  <si>
    <t xml:space="preserve">Percentage of Grade 3 students that achieve specific SLOs for each subject English, Math, and Urdu *
                                     Punjab Average: 71%
Math: 76%
English: 70%
Urdu: 67%                   </t>
  </si>
  <si>
    <t xml:space="preserve">Percentage of Grade 3 students that achieve specific SLOs for each subject English, Math, and Urdu *
Punjab Average: 83%
Math: 85%
English: 78%
Urdu: 84%                   </t>
  </si>
  <si>
    <r>
      <t xml:space="preserve">Percentage of Grade 3 students achieving core Grade 2 SLOs:
Punjab average: 58.6%           Math: 67%
English: 53%
Urdu: 56%                                                                                                   
</t>
    </r>
    <r>
      <rPr>
        <i/>
        <sz val="11"/>
        <rFont val="Arial"/>
        <family val="2"/>
      </rPr>
      <t xml:space="preserve">[March  2015 assessment] </t>
    </r>
    <r>
      <rPr>
        <sz val="11"/>
        <rFont val="Arial"/>
        <family val="2"/>
      </rPr>
      <t xml:space="preserve">                                                                                                                                                                                                                                                                                                                                                                                                                                                                                                                         Punjab average: 55%       Math: 57%
English: 58%
Urdu: 50%                  </t>
    </r>
    <r>
      <rPr>
        <i/>
        <sz val="11"/>
        <rFont val="Arial"/>
        <family val="2"/>
      </rPr>
      <t xml:space="preserve">[September  2014 assessment]     </t>
    </r>
    <r>
      <rPr>
        <sz val="11"/>
        <rFont val="Arial"/>
        <family val="2"/>
      </rPr>
      <t xml:space="preserve">                                                                                                                                                                                                                                                                                                                                                                                                                                                                                                                                                                                                                                                                                                                                                                                                                                                                                                                                                                                                                                                                                                                                                                                                                                                                                                                                                                                                                                                                                                                                                                                                                                               </t>
    </r>
  </si>
  <si>
    <r>
      <t xml:space="preserve">    </t>
    </r>
    <r>
      <rPr>
        <b/>
        <sz val="11"/>
        <rFont val="Arial"/>
        <family val="2"/>
      </rPr>
      <t>Govt PEF TCF CARE</t>
    </r>
    <r>
      <rPr>
        <sz val="11"/>
        <rFont val="Arial"/>
        <family val="2"/>
      </rPr>
      <t xml:space="preserve">
Maths    68% 80% 78% 77%
English 57% 69% 56% 66%
Urdu      57% 77% 74% 68%
Overall   61% 75% 69% 70%
</t>
    </r>
    <r>
      <rPr>
        <i/>
        <sz val="11"/>
        <rFont val="Arial"/>
        <family val="2"/>
      </rPr>
      <t xml:space="preserve">[September 2015 assessment]
</t>
    </r>
  </si>
  <si>
    <r>
      <rPr>
        <b/>
        <sz val="11"/>
        <rFont val="Arial"/>
        <family val="2"/>
      </rPr>
      <t>Milestone Partially Met</t>
    </r>
    <r>
      <rPr>
        <sz val="11"/>
        <rFont val="Arial"/>
        <family val="2"/>
      </rPr>
      <t>: February 2016:
Gov.Maths: 71%
Gov.English: 59%
Gov. Urdu: 60%
February 2016:
PEF Maths: 83%
PEF English: 69%
PEF Urdu: 80%
September 2016:
Gov. Maths: 63%
Gov. English: 57%
Gov. Urdu: 59%
September 2016:
PEF Maths: 74%
PEF English: 67%
PEF Urdu: 76%
(6-monthly assessment results - first test of academic year in Sept, second test at end of academic year in Feb)</t>
    </r>
  </si>
  <si>
    <r>
      <rPr>
        <b/>
        <sz val="11"/>
        <rFont val="Arial"/>
        <family val="2"/>
      </rPr>
      <t>Off track:</t>
    </r>
    <r>
      <rPr>
        <sz val="11"/>
        <rFont val="Arial"/>
        <family val="2"/>
      </rPr>
      <t xml:space="preserve">
</t>
    </r>
    <r>
      <rPr>
        <b/>
        <sz val="11"/>
        <rFont val="Arial"/>
        <family val="2"/>
      </rPr>
      <t>Punjab average: 62%</t>
    </r>
    <r>
      <rPr>
        <sz val="11"/>
        <rFont val="Arial"/>
        <family val="2"/>
      </rPr>
      <t xml:space="preserve">
Gov. Maths:64%
Gov. English:59%
Gov. Urdu: 61%
                                                                                                                                                  PEF Punjab average: 71%
PEF. Maths: 70%
PEF. English:64%
PEF. Urdu: 77%
</t>
    </r>
    <r>
      <rPr>
        <b/>
        <sz val="11"/>
        <rFont val="Arial"/>
        <family val="2"/>
      </rPr>
      <t>[</t>
    </r>
    <r>
      <rPr>
        <b/>
        <i/>
        <sz val="11"/>
        <rFont val="Arial"/>
        <family val="2"/>
      </rPr>
      <t xml:space="preserve">September 2017]   </t>
    </r>
    <r>
      <rPr>
        <sz val="11"/>
        <rFont val="Arial"/>
        <family val="2"/>
      </rPr>
      <t xml:space="preserve">Punjab average: 77%
Gov. Maths:84%
Gov. English:68%
Gov. Urdu: 75%
                                                                                                                                                  PEF Punjab average: 80%
PEF. Maths:
PEF. English:
PEF. Urdu: 
</t>
    </r>
    <r>
      <rPr>
        <b/>
        <i/>
        <sz val="11"/>
        <rFont val="Arial"/>
        <family val="2"/>
      </rPr>
      <t xml:space="preserve"> [March 2018]</t>
    </r>
  </si>
  <si>
    <t>Punjab Average: 86.3% Math: 88.5%            English: 82.4%           Urdu: 88.1%</t>
  </si>
  <si>
    <t>Punjab Average: 82%          Math: 84.8%                        English: 77.6%                    Urdu: 83.6%</t>
  </si>
  <si>
    <t xml:space="preserve">DFID / TAMO Six Monthly Grade 3 assessment, ASER and LND </t>
  </si>
  <si>
    <t xml:space="preserve">91% attendance rate maintained every month*( 91 % boys schools ; 91% girls schools) </t>
  </si>
  <si>
    <t>92% attendance rate maintained every month (92% boys schools; 92% girls schools)</t>
  </si>
  <si>
    <t xml:space="preserve">93% attendance rate maintained every month* (93 % boys schools; 93% girls schools) </t>
  </si>
  <si>
    <t>94% attendance rate maintained every month* (94 % boys schools; 94% girls schools)</t>
  </si>
  <si>
    <r>
      <rPr>
        <b/>
        <sz val="11"/>
        <rFont val="Arial"/>
        <family val="2"/>
      </rPr>
      <t>On track</t>
    </r>
    <r>
      <rPr>
        <sz val="11"/>
        <rFont val="Arial"/>
        <family val="2"/>
      </rPr>
      <t xml:space="preserve">
On or above 90% every month  
12 month rolling average: 92%   
Girls: 92%
Boys: 92%
                                                                          </t>
    </r>
  </si>
  <si>
    <t>93% (exclusing summer months of June and July)</t>
  </si>
  <si>
    <t>93% for boys and girls (excluding June, July and August)</t>
  </si>
  <si>
    <t>Saima Anwer (SA) , Muhib Farooqui (MF) , Rizwan Azam (RA),  Omar Mukhtar (OM) , Shiraz Shahid (SS), Gareth Lafferty (GL), Ghulam Shabbir (GS)</t>
  </si>
  <si>
    <t>SA TL (0.5) SA (1) MA (1) EA (1) MhA (1) MAH (0.5) OM (0.5) SS (0.5) GL (0.5) SR (1)</t>
  </si>
  <si>
    <t xml:space="preserve">Number of districts with performance management </t>
  </si>
  <si>
    <t>Trainings for Assistant Education Officers (AEO) designed and completed to effectively implement the AEO mentoring model in all districts of Punjab.</t>
  </si>
  <si>
    <t>Atleast 8 DRC meetings held in every district in the last year</t>
  </si>
  <si>
    <t>Alteast 12 districts implementing School Improvement Framework and actions management system</t>
  </si>
  <si>
    <r>
      <rPr>
        <b/>
        <sz val="11"/>
        <color theme="1"/>
        <rFont val="Arial"/>
        <family val="2"/>
      </rPr>
      <t>Milestone moderately exceeded expectations</t>
    </r>
    <r>
      <rPr>
        <sz val="11"/>
        <color theme="1"/>
        <rFont val="Arial"/>
        <family val="2"/>
      </rPr>
      <t xml:space="preserve">
Trainings for AEOs designed and delivered in all 36 Districts with additional qualitative improvements (e.g. a special focus on AEOs of 4 lowest performing sub-districts in each district).
</t>
    </r>
  </si>
  <si>
    <r>
      <rPr>
        <b/>
        <sz val="11"/>
        <color theme="1"/>
        <rFont val="Arial"/>
        <family val="2"/>
      </rPr>
      <t>Milestone moderately exceeded expectations</t>
    </r>
    <r>
      <rPr>
        <sz val="11"/>
        <color theme="1"/>
        <rFont val="Arial"/>
        <family val="2"/>
      </rPr>
      <t xml:space="preserve">
35 districts held 10 meetings in the year while one district held 8 meetings in the year.</t>
    </r>
  </si>
  <si>
    <t xml:space="preserve">26 districts held at least 8 DRC meetings </t>
  </si>
  <si>
    <t xml:space="preserve">PMIU </t>
  </si>
  <si>
    <t>The Performance Management System (PMS) has two components: (i) Efficient follow up routines (Pre-DRCs &amp; DRCs) (ii) EDO conferences</t>
  </si>
  <si>
    <t xml:space="preserve">Frequency of MEA visits and reliability of data collected                       
</t>
  </si>
  <si>
    <t xml:space="preserve">90% school visit rate maintained every month in each district
MEA  data verified for sufficient robustness and quality.  The monthly variation between audit data within +/- 5 % for each district
</t>
  </si>
  <si>
    <t xml:space="preserve">90% MEA school viist rate ( including SpEd schools) maintained in all districts (12 month average) 
                                                                       Maximum variation between audit data ( from DFC spot checks or TPVs) and MEA data for the same schools should  be within +/- 10 %
</t>
  </si>
  <si>
    <t xml:space="preserve">90% MEA school visit rate maintained in all districts (12 month average) 
                                                                       Maximum variation between audit data (from DFC spot checks or TPVs) and MEA data for the same schools should be within +/- 10 %
</t>
  </si>
  <si>
    <r>
      <rPr>
        <b/>
        <sz val="11"/>
        <rFont val="Arial"/>
        <family val="2"/>
      </rPr>
      <t>Milestone met</t>
    </r>
    <r>
      <rPr>
        <sz val="11"/>
        <rFont val="Arial"/>
        <family val="2"/>
      </rPr>
      <t xml:space="preserve">
90% school visit rate maintained every month in each district except for two months due to monitors involvement in examinations. The rolling average was 91.2% of schools covered by MEA visits from Sept 16 to Sept 17. 
Data remained within +/- 5%. 
Student attendance: - 4.6% variance
Teacher presence: - 1.9%  variance
Functioning facilities: - 0.1%  variance
Enrolment: + 0.2% variance
                                                                                        </t>
    </r>
  </si>
  <si>
    <r>
      <rPr>
        <b/>
        <sz val="11"/>
        <rFont val="Arial"/>
        <family val="2"/>
      </rPr>
      <t>Milestone met expectation</t>
    </r>
    <r>
      <rPr>
        <sz val="11"/>
        <rFont val="Arial"/>
        <family val="2"/>
      </rPr>
      <t xml:space="preserve">
Except for the months of February (PEC exams) and May (start of summer vacations), MEA visits were consistently above 90% annually, the only exception being District Rajanpur
Variance remained within +/- 5% 
Student attendance: - 2 % variance
Teacher presence: - 4% variance
Functioning facilities: - 0.3% variance</t>
    </r>
  </si>
  <si>
    <t>SED school visit rate = 86.7%SpEd school visit rate = 34.5%                                                                                     94% schools had less than 10% variance</t>
  </si>
  <si>
    <t xml:space="preserve">Timely release and efficient utilization of school NSB
</t>
  </si>
  <si>
    <t>50 % utilisation, at district level, of released Non-Salary Budget (NSB).</t>
  </si>
  <si>
    <t xml:space="preserve">60% utilization at district level (releases to schools), of NSB released to districts from July - Dec 2018.
</t>
  </si>
  <si>
    <t xml:space="preserve">60% utilization at district level (releases to schools), of NSB released to districts from July - Dec 2019.
</t>
  </si>
  <si>
    <t xml:space="preserve">70% utilization at district level (releases to schools), of NSB released to districts from July - March 2021.
</t>
  </si>
  <si>
    <r>
      <rPr>
        <b/>
        <sz val="11"/>
        <rFont val="Arial"/>
        <family val="2"/>
      </rPr>
      <t>Milestone met</t>
    </r>
    <r>
      <rPr>
        <sz val="11"/>
        <rFont val="Arial"/>
        <family val="2"/>
      </rPr>
      <t xml:space="preserve">
50% (PKR 3.53 billion out of the PKR 7 billion released) to November 2017
</t>
    </r>
  </si>
  <si>
    <r>
      <rPr>
        <b/>
        <sz val="11"/>
        <rFont val="Arial"/>
        <family val="2"/>
      </rPr>
      <t>Milestone moderately did not meet expectations</t>
    </r>
    <r>
      <rPr>
        <sz val="11"/>
        <rFont val="Arial"/>
        <family val="2"/>
      </rPr>
      <t xml:space="preserve">
NSB utilisation at school level for the first six months of the current fiscal year (July-Dec 2018) is 55%</t>
    </r>
  </si>
  <si>
    <t>56.7% utilization by December 2019</t>
  </si>
  <si>
    <t>* NSB Budget utilization serves as a proxy for school council fund utilization and is tracked through the Tablet system.
** NSB districts refer to those districts in 2014/15 that received the new ‘Non-Salary Budget’ (NSB) grant for school councils. As of financial year 2015/16, all districts are receiving the NSB grant.</t>
  </si>
  <si>
    <t>Major</t>
  </si>
  <si>
    <r>
      <t xml:space="preserve">Development, dissemination and use of new textbooks and teacher guides for primary grades                </t>
    </r>
    <r>
      <rPr>
        <i/>
        <sz val="11"/>
        <rFont val="Arial"/>
        <family val="2"/>
      </rPr>
      <t>(</t>
    </r>
    <r>
      <rPr>
        <b/>
        <i/>
        <sz val="11"/>
        <rFont val="Arial"/>
        <family val="2"/>
      </rPr>
      <t xml:space="preserve">RAF: </t>
    </r>
    <r>
      <rPr>
        <i/>
        <sz val="11"/>
        <rFont val="Arial"/>
        <family val="2"/>
      </rPr>
      <t xml:space="preserve">Revise curriculum and develop new textbooks and teacher guides) </t>
    </r>
    <r>
      <rPr>
        <sz val="11"/>
        <rFont val="Arial"/>
        <family val="2"/>
      </rPr>
      <t xml:space="preserve">
</t>
    </r>
  </si>
  <si>
    <t xml:space="preserve">Grade 5 textbooks ready for printing by Punjab Curriculum and Textbook Board (PCTB) by Dec 2017.
</t>
  </si>
  <si>
    <t>PCTB completes procurement of authors / publishers using the new Scheme for the development of textbooks and supplementary reading materials</t>
  </si>
  <si>
    <t>No target for this year since there is no support to PCTB.</t>
  </si>
  <si>
    <r>
      <rPr>
        <b/>
        <sz val="11"/>
        <rFont val="Arial"/>
        <family val="2"/>
      </rPr>
      <t>Milestone moderately not met</t>
    </r>
    <r>
      <rPr>
        <sz val="11"/>
        <rFont val="Arial"/>
        <family val="2"/>
      </rPr>
      <t xml:space="preserve">
PCTB was not able to approve the new Grade 5 textbooks for printing by the milestone date
</t>
    </r>
  </si>
  <si>
    <r>
      <rPr>
        <b/>
        <sz val="11"/>
        <rFont val="Arial"/>
        <family val="2"/>
      </rPr>
      <t>Milestone met expectations</t>
    </r>
    <r>
      <rPr>
        <sz val="11"/>
        <rFont val="Arial"/>
        <family val="2"/>
      </rPr>
      <t xml:space="preserve">
Procurement of authors/publishers completed.</t>
    </r>
  </si>
  <si>
    <r>
      <t>Improved reporting, analysis and dissemination of PEC exam results</t>
    </r>
    <r>
      <rPr>
        <sz val="11"/>
        <color rgb="FFFF0000"/>
        <rFont val="Arial"/>
        <family val="2"/>
      </rPr>
      <t xml:space="preserve">                  </t>
    </r>
    <r>
      <rPr>
        <i/>
        <sz val="11"/>
        <rFont val="Arial"/>
        <family val="2"/>
      </rPr>
      <t>(</t>
    </r>
    <r>
      <rPr>
        <b/>
        <i/>
        <sz val="11"/>
        <rFont val="Arial"/>
        <family val="2"/>
      </rPr>
      <t xml:space="preserve">RAF: </t>
    </r>
    <r>
      <rPr>
        <i/>
        <sz val="11"/>
        <rFont val="Arial"/>
        <family val="2"/>
      </rPr>
      <t xml:space="preserve">Reform exams to assess student learning) </t>
    </r>
    <r>
      <rPr>
        <strike/>
        <sz val="11"/>
        <color rgb="FFFF0000"/>
        <rFont val="Arial"/>
        <family val="2"/>
      </rPr>
      <t xml:space="preserve">
</t>
    </r>
    <r>
      <rPr>
        <strike/>
        <sz val="11"/>
        <rFont val="Arial"/>
        <family val="2"/>
      </rPr>
      <t xml:space="preserve">
</t>
    </r>
  </si>
  <si>
    <t xml:space="preserve">PEC organizational development plan approved by PEC Board and implementation started </t>
  </si>
  <si>
    <t>No target for this year since there is no active support to PEC.</t>
  </si>
  <si>
    <t>Add EFO target related to PEC here</t>
  </si>
  <si>
    <r>
      <rPr>
        <b/>
        <sz val="11"/>
        <rFont val="Arial"/>
        <family val="2"/>
      </rPr>
      <t>Milestone moderately not met</t>
    </r>
    <r>
      <rPr>
        <sz val="11"/>
        <rFont val="Arial"/>
        <family val="2"/>
      </rPr>
      <t xml:space="preserve">
Third Party Validation (TPV) report records a decline in the conduct and administration of exams in 2017 compared to the 2016.
</t>
    </r>
  </si>
  <si>
    <r>
      <rPr>
        <b/>
        <sz val="11"/>
        <rFont val="Arial"/>
        <family val="2"/>
      </rPr>
      <t>Milestone substantially did not meet expectations</t>
    </r>
    <r>
      <rPr>
        <sz val="11"/>
        <rFont val="Arial"/>
        <family val="2"/>
      </rPr>
      <t xml:space="preserve">
Organizational development plan developed but still awaits approval. Implementation has not started.</t>
    </r>
  </si>
  <si>
    <r>
      <t xml:space="preserve">Quality and delivery of teacher training and mentoring                       </t>
    </r>
    <r>
      <rPr>
        <i/>
        <sz val="11"/>
        <rFont val="Arial"/>
        <family val="2"/>
      </rPr>
      <t>(</t>
    </r>
    <r>
      <rPr>
        <b/>
        <i/>
        <sz val="11"/>
        <rFont val="Arial"/>
        <family val="2"/>
      </rPr>
      <t xml:space="preserve">RAF: </t>
    </r>
    <r>
      <rPr>
        <i/>
        <sz val="11"/>
        <rFont val="Arial"/>
        <family val="2"/>
      </rPr>
      <t xml:space="preserve">Strengthen teacher training and improve quality and frequency of teacher coaching) 
</t>
    </r>
    <r>
      <rPr>
        <sz val="11"/>
        <rFont val="Arial"/>
        <family val="2"/>
      </rPr>
      <t xml:space="preserve">
</t>
    </r>
  </si>
  <si>
    <t>TA Team -DSD</t>
  </si>
  <si>
    <t>QAED completesTraining of Trainers for CPD and leadership development programme</t>
  </si>
  <si>
    <t>Develop and implement a school-based Continuous Professional Development (CPD) (with a focus on Literacy and Numeracy implemented in six districts)</t>
  </si>
  <si>
    <t>EFO target</t>
  </si>
  <si>
    <r>
      <rPr>
        <b/>
        <sz val="11"/>
        <rFont val="Arial"/>
        <family val="2"/>
      </rPr>
      <t>Milestone met</t>
    </r>
    <r>
      <rPr>
        <sz val="11"/>
        <rFont val="Arial"/>
        <family val="2"/>
      </rPr>
      <t xml:space="preserve">
69,267 teachers recruited and completed induction training. 
</t>
    </r>
  </si>
  <si>
    <r>
      <rPr>
        <b/>
        <sz val="11"/>
        <rFont val="Arial"/>
        <family val="2"/>
      </rPr>
      <t>Milestone met expectations</t>
    </r>
    <r>
      <rPr>
        <sz val="11"/>
        <rFont val="Arial"/>
        <family val="2"/>
      </rPr>
      <t xml:space="preserve">
Training of Trainers was conducted for continuous professional development of teachers and leadership development of head teachers.</t>
    </r>
  </si>
  <si>
    <t xml:space="preserve">CPD pilot rolled out in 6 districts </t>
  </si>
  <si>
    <t>PMIU,  TA Team reports</t>
  </si>
  <si>
    <t xml:space="preserve">75% government primary schools have at least 4 teachers </t>
  </si>
  <si>
    <t>75% government primary schools have at least 4 teachers 
95% attendance rate</t>
  </si>
  <si>
    <r>
      <rPr>
        <b/>
        <sz val="11"/>
        <rFont val="Arial"/>
        <family val="2"/>
      </rPr>
      <t>Milestone  moderately exceeded expectations</t>
    </r>
    <r>
      <rPr>
        <sz val="11"/>
        <rFont val="Arial"/>
        <family val="2"/>
      </rPr>
      <t xml:space="preserve">
72% of government primary schools now have 4 teachers. 
</t>
    </r>
  </si>
  <si>
    <r>
      <rPr>
        <b/>
        <sz val="11"/>
        <rFont val="Arial"/>
        <family val="2"/>
      </rPr>
      <t>Milestone substantially exceeded expectations</t>
    </r>
    <r>
      <rPr>
        <sz val="11"/>
        <rFont val="Arial"/>
        <family val="2"/>
      </rPr>
      <t xml:space="preserve">
87% of government primary schools now have 4 teachers. </t>
    </r>
  </si>
  <si>
    <t xml:space="preserve">61% primary schools have at least 4 teachers                  95.1% teacher attendance  </t>
  </si>
  <si>
    <t>* The teacher attendance targets for Milestones 3 onwards were modified ( Post April 2015) to 90 % from the original level of 92 % - The figure of 92 % teacher attendance was not correct as it did not incorporate sick/casual leave, and hence did not serve as a relevant milestone ** In 2018 the indicator was changed from teacher attendance to teacher recruitment and deployment to reflect the RM goal</t>
  </si>
  <si>
    <t>Moderate</t>
  </si>
  <si>
    <t xml:space="preserve">Districts with aggregated score of functioning facilities below 95% reach at least 95%
D. G. Khan, Rajanpur, Rahimyar Khan, Bhakar, Narowal (electricity)
</t>
  </si>
  <si>
    <t>a. Every district with functioning of facilities &gt;95%
b. SMCs/PMIU: 940 Additional Classrooms and revitalization of  400 laboratories and 230 libraries 
c. TCF: 694 additional classrooms, 56 toilet blocks and furniture</t>
  </si>
  <si>
    <t xml:space="preserve">
a. SMCs/PMIU: 2000 Additional Classrooms and revitalization of  1000 computer and science laboratories and 400 libraries 
b. TCF: 694 additional classrooms, 56 toilet blocks and furniture - TCF to be updated</t>
  </si>
  <si>
    <r>
      <rPr>
        <b/>
        <sz val="11"/>
        <rFont val="Arial"/>
        <family val="2"/>
      </rPr>
      <t xml:space="preserve"> Milestone met </t>
    </r>
    <r>
      <rPr>
        <sz val="11"/>
        <rFont val="Arial"/>
        <family val="2"/>
      </rPr>
      <t xml:space="preserve">
Three districts have met or exceeded the 95% target. Two are at 92% (D.G. Khan and Rajanpur)
</t>
    </r>
  </si>
  <si>
    <r>
      <rPr>
        <b/>
        <sz val="11"/>
        <rFont val="Arial"/>
        <family val="2"/>
      </rPr>
      <t>Milestone substantially exceeded expectations</t>
    </r>
    <r>
      <rPr>
        <sz val="11"/>
        <rFont val="Arial"/>
        <family val="2"/>
      </rPr>
      <t xml:space="preserve">
All districts have functioning facilities &gt;95%. Overall 99% of the schools across the province have functioning facilities</t>
    </r>
  </si>
  <si>
    <t xml:space="preserve">All districts have functioning facilities &gt;95%. Overall 99.3% schools in the prvince have functioning facilities </t>
  </si>
  <si>
    <t xml:space="preserve">By December 2017
a. Additional classrooms: Girls  485, Boys 534
b. Toilet cubicles: Girls 246, Boys 326
</t>
  </si>
  <si>
    <t xml:space="preserve">a. Additional classrooms: 
2412 (cumulative) completed
b. Toilet cubicles:
1291 (cumulative) completed
c. - All construction breaks ground
</t>
  </si>
  <si>
    <t>a. Additional classrooms: 
7,048  (cumulative) completed
b. Toilet cubicles:
3,216  (cumulative) completed
c. Construction complete by Sep 2019</t>
  </si>
  <si>
    <r>
      <rPr>
        <b/>
        <sz val="11"/>
        <rFont val="Arial"/>
        <family val="2"/>
      </rPr>
      <t>Outputs substantially did not meet expectations</t>
    </r>
    <r>
      <rPr>
        <sz val="11"/>
        <rFont val="Arial"/>
        <family val="2"/>
      </rPr>
      <t xml:space="preserve">
a. Additional classrooms: Girls 313, Boys 363. 
b. Toilet cubicles: Girls 187, Boys 259.
</t>
    </r>
  </si>
  <si>
    <r>
      <rPr>
        <b/>
        <sz val="11"/>
        <rFont val="Arial"/>
        <family val="2"/>
      </rPr>
      <t>Milestone substantially did not meet expectations</t>
    </r>
    <r>
      <rPr>
        <sz val="11"/>
        <rFont val="Arial"/>
        <family val="2"/>
      </rPr>
      <t xml:space="preserve">
a. 1702 (Girls 740, Boys 962) 
b. 922 (Girls 334, Boys 588)
c. 248 schools did not start</t>
    </r>
  </si>
  <si>
    <t xml:space="preserve">C: Milestone substantially did not meet expectations 
a. 3,593 classrooms (Girls 1,687; Boys 1,906) completed 
b. 1620 toilet cubicles (Girls 725; Boys 895) completed
c.  Construction has been completed in 843 out of 1,040 schools. Classroom construction is underway in 197 schools. 
</t>
  </si>
  <si>
    <t xml:space="preserve">Action plan has been executed against the recomendations from  TPV tracker list. </t>
  </si>
  <si>
    <r>
      <rPr>
        <b/>
        <sz val="11"/>
        <rFont val="Arial"/>
        <family val="2"/>
      </rPr>
      <t>Outputs substantially did not meet expectations</t>
    </r>
    <r>
      <rPr>
        <sz val="11"/>
        <rFont val="Arial"/>
        <family val="2"/>
      </rPr>
      <t xml:space="preserve">
The percentage of failed inspections increased from 8.8% to 21.8%. 
</t>
    </r>
  </si>
  <si>
    <r>
      <rPr>
        <b/>
        <sz val="11"/>
        <rFont val="Arial"/>
        <family val="2"/>
      </rPr>
      <t>Milestone substantially did not meet expectations</t>
    </r>
    <r>
      <rPr>
        <sz val="11"/>
        <rFont val="Arial"/>
        <family val="2"/>
      </rPr>
      <t xml:space="preserve">
The percentage of failed inspections increased to 25.1%</t>
    </r>
  </si>
  <si>
    <t xml:space="preserve">B: Milestone moderately did not meet expectations _x000D_
_x000D_
11.2% decrease in 2019, however stands at 13.9% which is above the baseline _x000D_
</t>
  </si>
  <si>
    <t>Number of OOSC enrolled in priority districts through PEF &amp; CSOs</t>
  </si>
  <si>
    <t>50,000 OOSC enrolled through Foundation Assisted Schools (FAS), Education Voucher Scheme (EVS) and New School Programme (NSP) across 11 districts by Sept 2017</t>
  </si>
  <si>
    <t>100, 000 ( cumulative)  out of school children enrolled through FAS, EVS and NSP in new schools across 11 districts
6,525 out of school adolescent girls are enrolled in and complete (graduate) ALP and TVET in three districts of South Punjab:                           ALP: 5,400                               TVET: 450                         Linkages: 675</t>
  </si>
  <si>
    <r>
      <rPr>
        <sz val="11"/>
        <rFont val="Arial"/>
        <family val="2"/>
      </rPr>
      <t xml:space="preserve">150, 000 ( cumulative)  out of school children enrolled through FAS, EVS and NSP in new schools across 11 districts      </t>
    </r>
    <r>
      <rPr>
        <sz val="11"/>
        <color rgb="FFFF0000"/>
        <rFont val="Arial"/>
        <family val="2"/>
      </rPr>
      <t xml:space="preserve">                                </t>
    </r>
    <r>
      <rPr>
        <sz val="11"/>
        <rFont val="Arial"/>
        <family val="2"/>
      </rPr>
      <t>23,235 (cumulative) out of school adolescent girls are enrolled in and complete ( graduate) ALP and TVET in three districts of South Punjab                          ALP: 10,185                               TVET: 900                         Linkages: 1350</t>
    </r>
  </si>
  <si>
    <t>15,000 additional out of school adolescent girls are enrolled in and complete ( graduate) ALP and TVET in three districts of South Punjab</t>
  </si>
  <si>
    <r>
      <rPr>
        <b/>
        <sz val="11"/>
        <rFont val="Arial"/>
        <family val="2"/>
      </rPr>
      <t xml:space="preserve">Milestone moderately exceeded expectations </t>
    </r>
    <r>
      <rPr>
        <sz val="11"/>
        <rFont val="Arial"/>
        <family val="2"/>
      </rPr>
      <t xml:space="preserve">
231,000 children have been enrolled through FAS, EVS and NSP in the 11 priority districts from April - September 2017. Over 50,000 attributed to additional funding through PESP II
</t>
    </r>
  </si>
  <si>
    <r>
      <rPr>
        <b/>
        <sz val="11"/>
        <rFont val="Arial"/>
        <family val="2"/>
      </rPr>
      <t>Milestone met expectations</t>
    </r>
    <r>
      <rPr>
        <sz val="11"/>
        <rFont val="Arial"/>
        <family val="2"/>
      </rPr>
      <t xml:space="preserve">
100,000 OOSC enrolled in 11 priority districts. 
3357 out of school adolescent girls are enrolled. 
Accelerated Learning Programme : 3025
Technical and Vocational Education Training : 332
Linkages: 82</t>
    </r>
  </si>
  <si>
    <t xml:space="preserve">A++: milestone substantially exceeded expectations  _x000D_
285,307 (cumulative) out of school children enrolled through FAS, EVS and NSP in 11 priority districts  across Punjab. _x000D_
_x000D_
Till end of December 2019 19,844 (cumulative) adolescent girls are enrolled and ITA on track to achieve enrolment/graduation of 21,000 girls by end of March 2020._x000D_
_x000D_
ALP: 11,170_x000D_
TVET: 1,373_x000D_
Linkages: 2,300_x000D_
</t>
  </si>
  <si>
    <t xml:space="preserve">By April 2018 
  i) EVS ii) NSP  iii) FAS
Total i) 515,357  ii) 237,516 iii)1,872,126                                                             Boys i) 283,446  ii) 130,633 iii)1,029,669
Girls  i) 231,911  ii) 106,883 iii) 842,457
Total: 2,620,000 students
</t>
  </si>
  <si>
    <t xml:space="preserve"> 
</t>
  </si>
  <si>
    <t>Not Applicable</t>
  </si>
  <si>
    <r>
      <t xml:space="preserve">
</t>
    </r>
    <r>
      <rPr>
        <b/>
        <sz val="11"/>
        <rFont val="Arial"/>
        <family val="2"/>
      </rPr>
      <t>Milestone met</t>
    </r>
    <r>
      <rPr>
        <sz val="11"/>
        <rFont val="Arial"/>
        <family val="2"/>
      </rPr>
      <t xml:space="preserve">
i) EVS  ii) NSP   iii) FAS
Total: i) 513,763 ii) 237,203 iii) 1,838,071
Boys: i) 281,987 ii) 128,071 iii) 1,006,900
Girls:  i) 231,776 ii) 109,132 iii) 831,171
Total: 2,589,000 (99% of milestone)  (45% girls)
</t>
    </r>
  </si>
  <si>
    <r>
      <rPr>
        <b/>
        <sz val="11"/>
        <rFont val="Arial"/>
        <family val="2"/>
      </rPr>
      <t>Milestone met expectations</t>
    </r>
    <r>
      <rPr>
        <sz val="11"/>
        <rFont val="Arial"/>
        <family val="2"/>
      </rPr>
      <t xml:space="preserve">
Total i) 468,149 ii) 276,226 iii) 1,860,677 
Boys i) 254,513 ii) 149,181 iii) 1,009,730
Girls i) 213,636 ii) 127,045 iii) 850,947
Total: 2,605,052 students</t>
    </r>
  </si>
  <si>
    <t xml:space="preserve">A: Milestone met expectations_x000D_
_x000D_
          i)EVS     ii)NSP         iii)FAS _x000D_
Total i)449,150 ii) 285,808 ii)1,901,570_x000D_
Boys i)243,735 ii) 153,811 iii)1,011,909_x000D_
Girls  i)205,415  ii) 131,997 iii) 889,661_x000D_
_x000D_
_x000D_
Total: 2,636,528 students_x000D_
</t>
  </si>
  <si>
    <t>2,000 additional children with SEND enrolled in special education institutions</t>
  </si>
  <si>
    <t>1,200 additional children with SEND enrolled in special education institutions</t>
  </si>
  <si>
    <t>to be decided</t>
  </si>
  <si>
    <r>
      <rPr>
        <b/>
        <sz val="11"/>
        <rFont val="Arial"/>
        <family val="2"/>
      </rPr>
      <t xml:space="preserve">Milestone substantially exceeded expectations  </t>
    </r>
    <r>
      <rPr>
        <sz val="11"/>
        <rFont val="Arial"/>
        <family val="2"/>
      </rPr>
      <t xml:space="preserve">
3,030  children with SEND enrolled in PEF schools by November 2017
</t>
    </r>
    <r>
      <rPr>
        <b/>
        <sz val="11"/>
        <rFont val="Arial"/>
        <family val="2"/>
      </rPr>
      <t xml:space="preserve">
</t>
    </r>
    <r>
      <rPr>
        <sz val="11"/>
        <rFont val="Arial"/>
        <family val="2"/>
      </rPr>
      <t xml:space="preserve">
</t>
    </r>
    <r>
      <rPr>
        <b/>
        <sz val="11"/>
        <rFont val="Arial"/>
        <family val="2"/>
      </rPr>
      <t/>
    </r>
  </si>
  <si>
    <r>
      <rPr>
        <b/>
        <sz val="11"/>
        <rFont val="Arial"/>
        <family val="2"/>
      </rPr>
      <t>Milestone substantially exceeded expectations</t>
    </r>
    <r>
      <rPr>
        <sz val="11"/>
        <rFont val="Arial"/>
        <family val="2"/>
      </rPr>
      <t xml:space="preserve">
5018 additional children with SEND enrolled in special education institutions
•	1761 additional children with SEND enrolled in Sped Government special schools.
•	3257 enrolled in PEF schools through IVS. </t>
    </r>
  </si>
  <si>
    <t>1911 additional children with SED enrolled in special education institutions</t>
  </si>
  <si>
    <t xml:space="preserve">Number of scholarships provided through (i) Lahore University of Management Sciences (LUMS): 58 and (ii) Punjab Education Endowment Fund (PEEF): 500
</t>
  </si>
  <si>
    <t>15,000 intermediate level scholarships provided to girls in 11 priority districts by PEEF</t>
  </si>
  <si>
    <t>19,040 intermediate level scholarships provided to girls in 16 priority districts by PEEF</t>
  </si>
  <si>
    <r>
      <rPr>
        <b/>
        <sz val="11"/>
        <rFont val="Arial"/>
        <family val="2"/>
      </rPr>
      <t>Milestone moderately exceeded expectations</t>
    </r>
    <r>
      <rPr>
        <sz val="11"/>
        <rFont val="Arial"/>
        <family val="2"/>
      </rPr>
      <t xml:space="preserve">
i)110 new tertiary scholarships provided under the National Outreach Programme (NOP) in 2016-17.  Currently 308 students are enrolled in the NOP directly supported by DFID. 
ii) PEEF awarded 506 intermediate-level scholarships to female secondary school students in the 11 priority districts in Punjab
</t>
    </r>
  </si>
  <si>
    <r>
      <rPr>
        <b/>
        <sz val="11"/>
        <rFont val="Arial"/>
        <family val="2"/>
      </rPr>
      <t>Milestone met expectations.</t>
    </r>
    <r>
      <rPr>
        <sz val="11"/>
        <rFont val="Arial"/>
        <family val="2"/>
      </rPr>
      <t xml:space="preserve">
PEEF on track to enrol 20,000 girls by the end of February.</t>
    </r>
  </si>
  <si>
    <t xml:space="preserve">A++: Milestone substantially exceeded expectations_x000D_
23,152 intermediate level scholarships provided to girl students by end of January and additional 1,848 girls students will be disbursed by end of March 2020._x000D_
</t>
  </si>
  <si>
    <t>Data analysis and performance management routines</t>
  </si>
  <si>
    <t xml:space="preserve">TA Team </t>
  </si>
  <si>
    <t xml:space="preserve">(i) Number of formal stocktake meetings
(ii) Frequency of pre-stocktake meetings and routines against plan 
</t>
  </si>
  <si>
    <t xml:space="preserve">(i) Monthly data review meetings with PMIU
(ii) Monthly internal (SED) stocktakes
(iii) Undertake the blueprint process with regular internal stakeholder meetings including SED, PMIU and other TA firms
(iv) Presentation/stocktake of the education blueprint with senior stakeholders
</t>
  </si>
  <si>
    <t xml:space="preserve">(i) Monthly data review meetings with PMIU
(ii) Monthly internal (SED) stocktakes
</t>
  </si>
  <si>
    <t>Monthly progress review meetings held by PMIU / Sec SED and Quaterly progress review meetings held by Minister SED</t>
  </si>
  <si>
    <r>
      <t xml:space="preserve"> </t>
    </r>
    <r>
      <rPr>
        <b/>
        <sz val="11"/>
        <rFont val="Arial"/>
        <family val="2"/>
      </rPr>
      <t>Milestone met</t>
    </r>
    <r>
      <rPr>
        <sz val="11"/>
        <rFont val="Arial"/>
        <family val="2"/>
      </rPr>
      <t xml:space="preserve">
(i) Three stocktakes held this year in February, June, October
(ii) Pre-stocktake meetings and routines:
8 Quarterly reviews with Chief Secretary, Minister of  Education, Strategic Monitoring Unit; 12 Monthly reviews with Secretary SED ; 4 Monthly notes to Chief Minister (since April'17 this has changed to a Quarterly note as agreed with DFID)
</t>
    </r>
  </si>
  <si>
    <r>
      <rPr>
        <b/>
        <sz val="11"/>
        <rFont val="Arial"/>
        <family val="2"/>
      </rPr>
      <t>Milestone moderately did not meet expectations</t>
    </r>
    <r>
      <rPr>
        <sz val="11"/>
        <rFont val="Arial"/>
        <family val="2"/>
      </rPr>
      <t xml:space="preserve">
6 data reviews meeting held with PMIU 
8 internal stocktake meetings held by the Secretary SED
6 workshops were held with key stakeholders on the education blueprint 
Roadmap team was part of the blue print/ new deal discussions however the roadmap TA contract ended before finalisation of education blue print/ new deal.</t>
    </r>
  </si>
  <si>
    <t xml:space="preserve">7 internal stocktake meeting SED </t>
  </si>
  <si>
    <t xml:space="preserve">Roadmap transition planning and handover </t>
  </si>
  <si>
    <t xml:space="preserve">(i) Perspective on future priorities to be developed as part of the Education Blueprint
(ii) Handover of all Roadmap activities and routines to the appropriate teams
</t>
  </si>
  <si>
    <t xml:space="preserve">completed 
</t>
  </si>
  <si>
    <t xml:space="preserve">TBC </t>
  </si>
  <si>
    <r>
      <rPr>
        <b/>
        <sz val="11"/>
        <rFont val="Arial"/>
        <family val="2"/>
      </rPr>
      <t>Milestone met</t>
    </r>
    <r>
      <rPr>
        <sz val="11"/>
        <rFont val="Arial"/>
        <family val="2"/>
      </rPr>
      <t xml:space="preserve">
24 trainings conducted. 
</t>
    </r>
  </si>
  <si>
    <r>
      <rPr>
        <b/>
        <sz val="11"/>
        <rFont val="Arial"/>
        <family val="2"/>
      </rPr>
      <t xml:space="preserve">Milestone met expectations </t>
    </r>
    <r>
      <rPr>
        <sz val="11"/>
        <rFont val="Arial"/>
        <family val="2"/>
      </rPr>
      <t xml:space="preserve">
Roadmap team as part of the transition developed the future strategy documents on quality, enrolment and delivery approach and fed into the ‘New Deal’ for Education document.
Handover to CE and SMU  completed on time.</t>
    </r>
  </si>
  <si>
    <t>High quality technical assistance to government stakeholders that builds sustainable systems and processes. </t>
  </si>
  <si>
    <t>High quality TA to GoPb </t>
  </si>
  <si>
    <t>Score of 4: Delivery criteria efficiently and effectively met in line with contractual and customer requirements</t>
  </si>
  <si>
    <t>Team mobilised, inception report submitted, and work plan agreed with DFID/GoPb for the implementation phase</t>
  </si>
  <si>
    <t>All activities implemented as per agreed work plan and key staff retained</t>
  </si>
  <si>
    <t>to be decided once EFO is signed off</t>
  </si>
  <si>
    <r>
      <rPr>
        <b/>
        <sz val="11"/>
        <rFont val="Arial"/>
        <family val="2"/>
      </rPr>
      <t>Milestone met</t>
    </r>
    <r>
      <rPr>
        <sz val="11"/>
        <rFont val="Arial"/>
        <family val="2"/>
      </rPr>
      <t xml:space="preserve">
Scored 4
</t>
    </r>
  </si>
  <si>
    <r>
      <rPr>
        <b/>
        <sz val="11"/>
        <rFont val="Arial"/>
        <family val="2"/>
      </rPr>
      <t>Milestone met expectations</t>
    </r>
    <r>
      <rPr>
        <sz val="11"/>
        <rFont val="Arial"/>
        <family val="2"/>
      </rPr>
      <t xml:space="preserve"> 
The inception phase has been completed and workplan agreed with the government </t>
    </r>
  </si>
  <si>
    <r>
      <rPr>
        <b/>
        <sz val="11"/>
        <rFont val="Arial"/>
        <family val="2"/>
      </rPr>
      <t>Milestone to be met by end of project</t>
    </r>
    <r>
      <rPr>
        <sz val="11"/>
        <rFont val="Arial"/>
        <family val="2"/>
      </rPr>
      <t xml:space="preserve"> 
</t>
    </r>
  </si>
  <si>
    <t xml:space="preserve">Capacity building and transfer of knowledge, skills and practices to SED and PMIU.
</t>
  </si>
  <si>
    <t> All knowledge products, progress reports and proposed way forward handed over to DFID in March 2018, and handed over to the new supplier in September 2018. </t>
  </si>
  <si>
    <t> All knowledge products, progress reports and proposed way forward handed over to DFID and SED.</t>
  </si>
  <si>
    <r>
      <rPr>
        <b/>
        <sz val="11"/>
        <rFont val="Arial"/>
        <family val="2"/>
      </rPr>
      <t>Milestone met</t>
    </r>
    <r>
      <rPr>
        <sz val="11"/>
        <rFont val="Arial"/>
        <family val="2"/>
      </rPr>
      <t xml:space="preserve">
On track to be met by March 2018-Handover activties completed
</t>
    </r>
  </si>
  <si>
    <r>
      <rPr>
        <b/>
        <sz val="11"/>
        <rFont val="Arial"/>
        <family val="2"/>
      </rPr>
      <t>Milestone met expectations</t>
    </r>
    <r>
      <rPr>
        <sz val="11"/>
        <rFont val="Arial"/>
        <family val="2"/>
      </rPr>
      <t xml:space="preserve"> 
The handover was completed by ASI to DFID since the new supplier was not on board by the time ASI contract ended</t>
    </r>
  </si>
  <si>
    <t xml:space="preserve">A: Milestone met expectations_x000D_
All products including CPD strategy, School Improvement Framework and PEF review documents are handed over to both DFID and SED. _x000D_
</t>
  </si>
  <si>
    <t>In process</t>
  </si>
  <si>
    <t>Output Risk</t>
  </si>
  <si>
    <t>Output number</t>
  </si>
  <si>
    <t>Output Description</t>
  </si>
  <si>
    <t>Impact Weight (%)</t>
  </si>
  <si>
    <t>Output Performance</t>
  </si>
  <si>
    <t>Impact Weighted Score</t>
  </si>
  <si>
    <t>Risk</t>
  </si>
  <si>
    <t>Performance</t>
  </si>
  <si>
    <t>Risk score</t>
  </si>
  <si>
    <t>Output numbers</t>
  </si>
  <si>
    <t>Output scoring scale</t>
  </si>
  <si>
    <t>Risk scale</t>
  </si>
  <si>
    <t>Check for score not being input</t>
  </si>
  <si>
    <t>Strong leadership and accountability</t>
  </si>
  <si>
    <t>Outputs met expectation (A)</t>
  </si>
  <si>
    <t>Outputs substantially exceeded expectation (A++)</t>
  </si>
  <si>
    <t>Low</t>
  </si>
  <si>
    <t>Outputs moderately exceeded expectation (A+)</t>
  </si>
  <si>
    <t>High-quality school infrastructure</t>
  </si>
  <si>
    <t>Outputs substantially did not meet expectation (C)</t>
  </si>
  <si>
    <t>Outputs moderately did not meet expectation (B)</t>
  </si>
  <si>
    <t>Annual Output Scoring</t>
  </si>
  <si>
    <t>Annual Output Score</t>
  </si>
  <si>
    <t>Annual Output Performance</t>
  </si>
  <si>
    <t>Annual Outcome Assessment</t>
  </si>
  <si>
    <t>Assessment</t>
  </si>
  <si>
    <t>Insert supporting narrative here.</t>
  </si>
  <si>
    <t>Output Risk Rating</t>
  </si>
  <si>
    <t xml:space="preserve">Annual Risk Rating </t>
  </si>
  <si>
    <t>(overall project risk)</t>
  </si>
  <si>
    <t>Note:</t>
  </si>
  <si>
    <t>Only the fields in yellow should be self-populated.</t>
  </si>
  <si>
    <t>Cells in blue are automatically calculated.</t>
  </si>
  <si>
    <t>Definitions:</t>
  </si>
  <si>
    <t>Indicator</t>
  </si>
  <si>
    <t>Description</t>
  </si>
  <si>
    <t>Definition</t>
  </si>
  <si>
    <t>Reporting frequency</t>
  </si>
  <si>
    <t>Report Availability</t>
  </si>
  <si>
    <t>Target Basis ( where applicable)</t>
  </si>
  <si>
    <t>Literacy Rate</t>
  </si>
  <si>
    <t>2 years -  (PSLM survey is carried out every other year)</t>
  </si>
  <si>
    <t>Pending confirmation of PSLM extension for 2015/2016.</t>
  </si>
  <si>
    <t>Not applicable</t>
  </si>
  <si>
    <t xml:space="preserve">Secondary completion rate </t>
  </si>
  <si>
    <t>Average participation rate of 15 and 16 year olds, disaggregated by gender--
Calculated as: Total 15 and 16 year olds surveyed and attending school / Total population of 15 and 16 year olds surveyed</t>
  </si>
  <si>
    <t>Six - Monthly</t>
  </si>
  <si>
    <t>Nielsen Household Survey - Wave 9 ( Dec 2016)</t>
  </si>
  <si>
    <t>Real growth in GDP at constant 2010 factor prices</t>
  </si>
  <si>
    <t>World Bank</t>
  </si>
  <si>
    <t>Annually</t>
  </si>
  <si>
    <t>Global Economic Prospects (GEP) Reports - June 2015 and December 2015</t>
  </si>
  <si>
    <t>Participation rate for primary school aged population (ages 5-9)</t>
  </si>
  <si>
    <t>Average participation rate of 5 to 9 year olds, disaggregated by gender-- Calculated as: Total 5 to 9 year olds (inclusive) surveyed / Total population of 5 to 9 year olds surveyed</t>
  </si>
  <si>
    <t>Target participation rate ( ages 5- 9) based on the CM's 2018 goals</t>
  </si>
  <si>
    <t>Participation rate for secondary school aged population (ages 10-16)</t>
  </si>
  <si>
    <t>Average participation rate of 10 to 16 year olds, disaggregated by gender-- Calculated as: Total 10 to 16 year olds (inclusive) surveyed / Total population of 10 to 16 year olds surveyed</t>
  </si>
  <si>
    <t>Student learning outcomes</t>
  </si>
  <si>
    <t xml:space="preserve">Aggregate percentage score for each subject tested (Math, English, Urdu)
Calculated as:
Average of students' performance against each SLO tested for a given subject. Performance on a given SLO is measured as percentage of students correctly answering the questions covering the SLO.
For each subject, the average of the aggregates for the September and March assessments is taken. </t>
  </si>
  <si>
    <t>DFID / TAMO Six  - Monthly Grade 3 assessment</t>
  </si>
  <si>
    <t>Six-Monthly measurement; Annual reporting</t>
  </si>
  <si>
    <t>Six - Monthly Assessment Reports by  DFID/TAMO for Grade 3 in  February 2017</t>
  </si>
  <si>
    <t>The CM's Education Roadmap sets an overall target of 75 % across all subjects</t>
  </si>
  <si>
    <t>Twelve month rolling average of Grades 1 to 12 students monthly attendance (Punjab average)</t>
  </si>
  <si>
    <t>Quarterly</t>
  </si>
  <si>
    <t>TAMO Quarterly Progress Reports ( Sept 2017)</t>
  </si>
  <si>
    <t>Student attendence milestones increased in line with expectation</t>
  </si>
  <si>
    <t>Number of districts with effective, targeted system wide performance management system in place and in use</t>
  </si>
  <si>
    <t xml:space="preserve"> An 'effective' peformance management system implies the following: (1) Pre-DRC Meetings held (2) Correct structure of the Pre-DRC (3) Alignment of the DRC in a phased manner with the Pre-DRC (4) Alignment of DRC and EDO Conference (5) Digitization of Data at EDO Level.</t>
  </si>
  <si>
    <t>TAMO Quarterly Progress Reports ( Sep 2017)</t>
  </si>
  <si>
    <t>Based on the CM's 2018 goal for a better managed, more accountable education system in all districts of Punjab</t>
  </si>
  <si>
    <t>Frequency of MEA visits and better reliability of Monthly data collected from every district</t>
  </si>
  <si>
    <t>Twelve month rolling average of MEA visits - Data reliability assessed through (1) DMO monitoring of data collection process through MEA checklist from PMIU (2) PMIU data checks on collected data, followed by TPV on data quality - An additional measure to check the reliability of the collected data is the use of unannounced spot checks ( 2 dedicated weeks across all districts) conducted by DFCs of schools recently visited by MEAs ( subject to  the existing workload of activities handled by DFCs in the field).</t>
  </si>
  <si>
    <t>TAMO DFC Quaterly Audit of MEA visits, PMIU data &amp; MEA checklists, TPV Data Quality Reports</t>
  </si>
  <si>
    <t>The target of 90 % for the MEA school visit rate is the maximum sustainable attendance rate for MEAs on ground.
+/-10% difference from spot check chosen as quality milestone of monthly data in each district. If milestone is exceeded need clear picture of what action/investigation took place.</t>
  </si>
  <si>
    <t>Functional Primary School Councils</t>
  </si>
  <si>
    <t xml:space="preserve">Calculated as the percentage of School Councils that are functional, where a functional School Council is defined as one that meets both of the following criteria:
-Having regular meetings (at least two meetings per quarter) - Targets set by studying the trend in data on meetings from 2014 - 2016.
-Ensuring adequate utilization of funds                                          
'Utilization' of funds refers to average NSB fund utilisation, and all districts are now NSB districts. The baseline is the average NSB utilisation rate as of June 2017, and an X % point increase is applied to determine the target utilisation rate by the end of the current fiscal year in June 2018. To align this target with the annual review reporting cycle, the milestones in the log frame are adjusted to reflect the expected average NSB utilisation rate by the end of the 2nd Quarter of the current fiscal year- Dec 2017. 
</t>
  </si>
  <si>
    <t>Annually/Quarterly</t>
  </si>
  <si>
    <t xml:space="preserve">(i) District Budget Execution Reports (BERs) (ii) Provincial Budget Execution Reports (BERs) (iii) NSB Utilization Reports </t>
  </si>
  <si>
    <t xml:space="preserve">Based on (1) CM's 2018 goal for a better managed, more accountable education system in all districts of Punjab (2) TAMO PESP II Workplan </t>
  </si>
  <si>
    <t xml:space="preserve">Development, dissemination and use of new textbooks and teacher guides for primary grades
</t>
  </si>
  <si>
    <t>Textbooks are typically developed and with the printers by December,  and are ready for onward distribution in March of the following calendar year.</t>
  </si>
  <si>
    <t xml:space="preserve">Based on (1) CM's 2018 goal for better teacher performance management and teaching  (2) TAMO PESP II Workplan </t>
  </si>
  <si>
    <t xml:space="preserve">Aggregate percentage score for each subject tested (Math, English, Urdu)
Calculated as:
Average of students' performance against each SLO tested for a given subject. Performance on a given SLO is measured as percentage of students correctly answering the questions covering the SLO.
For each subject, a rolling average of the last 12 recorded months is taken. </t>
  </si>
  <si>
    <t>Monthly</t>
  </si>
  <si>
    <t xml:space="preserve">PMIU Monthly Data </t>
  </si>
  <si>
    <t>Annual Assessment of PEC Exam Design (through the TAMO PEC Exam Analysis in May) and Annual Assessment of PEC Exam Conduct through Third Party Validation (TPV) Exercises</t>
  </si>
  <si>
    <t>Annual Reports on Exam Design and Conduct ( TAMO, TPV) are released in May of each year.</t>
  </si>
  <si>
    <t>Quality and delivery of teacher training and mentoring</t>
  </si>
  <si>
    <t>Twelve month rolling average of DTE visits
Qualitative assessment of quality of teacher training / mentoring by TAMO field team (government schools only)</t>
  </si>
  <si>
    <t>% government primary schools that have at least 4 teachers</t>
  </si>
  <si>
    <t xml:space="preserve">Notifications for atleast 4 teachers in all government primary schools has been issued. </t>
  </si>
  <si>
    <t xml:space="preserve">Improved availability and functioning of basic school facilities (toilets, boundary wall, drinking water, electricity) in all districts 
</t>
  </si>
  <si>
    <t>Twelve month rolling average of functioning facilities, by district</t>
  </si>
  <si>
    <t>Based on the CM's 2018 goal for a more appropriate environment for learning in all schools, through the provision of basic facilities.
Every district must be above the milestone.</t>
  </si>
  <si>
    <t>Number ofnew classrooms and toilet cubicles constructred</t>
  </si>
  <si>
    <t>TACE quarterly report  and Programme MIS</t>
  </si>
  <si>
    <t>Real time</t>
  </si>
  <si>
    <t xml:space="preserve">TACE quarterly progress report </t>
  </si>
  <si>
    <t xml:space="preserve">TACE annual work plan </t>
  </si>
  <si>
    <t xml:space="preserve">Percentage decrease of failed construction inspections per quarter </t>
  </si>
  <si>
    <t xml:space="preserve">%age is calculated as number of failed inspections divided by the sum of passed and failed inspections
</t>
  </si>
  <si>
    <t xml:space="preserve">TACE quarterly report </t>
  </si>
  <si>
    <t xml:space="preserve">Quarterly </t>
  </si>
  <si>
    <t xml:space="preserve">Additional children enrolled in PEF programmes in DFID's 11 priority districts </t>
  </si>
  <si>
    <t>Six- Monthly</t>
  </si>
  <si>
    <t>Pilot completion report</t>
  </si>
  <si>
    <t>Based on targets achieved through the pilot phase. The expansion of this component is being designed.</t>
  </si>
  <si>
    <t>Cumulative (actual) student enrolment as reported by PEF -  PEF has a different reporting cycle ( March to March) compared to PESP ( Jan to Jan) - For the purpose of the PESP Annual Review in January each year the exact achievement levels against the stated milestones  have to be approximated for the remaining March to Dec term ( as additional children enrolled).</t>
  </si>
  <si>
    <t>Targets based on PEF Expansion Plan -  Gender disaggregated targets ( added in August 2015) are based on the current PEF ratio of 55 % boys : 45 % girls for all children enrolled in PEF programmes.</t>
  </si>
  <si>
    <t xml:space="preserve">Children with Special Education Needs and Disabilities (SEND) enrolled in PEF schools </t>
  </si>
  <si>
    <t>PIEP progress reports from special education deptt; PEEF and TAMO TPV Reports</t>
  </si>
  <si>
    <t>Targets set by Special Education Department and based on School Education Sector Plan, Article 25 -A of the Constitution of Pakistan and the United Nations Convention on the Rights of Persons with Disabilities (UNCRPD).</t>
  </si>
  <si>
    <t>Tertiary - level scholarships are offered by the Lahore University of Management Sciences (LUMS), while higher secondary scholarhips (merit-based) are offered by the Punjab Educational Endowment Fund (PEEF) against provincial and gender-based quotas.</t>
  </si>
  <si>
    <t>LUMS/PEEF Quarterly Reports, DFID Reports</t>
  </si>
  <si>
    <t>LUMS/PEEF Quarterly Reports  ( Sept 2017)</t>
  </si>
  <si>
    <t>Targets set by LUMS &amp; PEEF in consultation with DFID (revised September 2016 by Omar)</t>
  </si>
  <si>
    <t xml:space="preserve">Roadmap team is expected to help organise, manage and follow up on actions from the pre stock take and stock take meetings, work closely with the SED and SMU to ensure effectiveness of the stocktake process </t>
  </si>
  <si>
    <t>Stocktake reports (meeting minutes) and roadmap quarterly progress reports</t>
  </si>
  <si>
    <t>Quarterly (April, June, Oct, Jan)</t>
  </si>
  <si>
    <t>Chief Minister's 2018 Goals</t>
  </si>
  <si>
    <t>Capacity building of PMIU in data analysis to support evidence based decision making</t>
  </si>
  <si>
    <t>Supporting the PMIU in improving its staff's ability to analyse school-level data collected by MEAs</t>
  </si>
  <si>
    <t>Training Needs Assessments and Post-Training Completion Reports</t>
  </si>
  <si>
    <t>TAMO Work Plan</t>
  </si>
  <si>
    <t>Output Indicator 6.1</t>
  </si>
  <si>
    <t>Rating of quality and timeliness of TA products and programme delivery (ASI)</t>
  </si>
  <si>
    <t xml:space="preserve">Qualitative measure of whether TA has delivered according to DFID's supplier expectations with regard to: a) quality and timeliness of delivery of programme and reporting to DFID; b) Performance of team leader (including managing staffing levels, staff performance and sub Contractors)  c) responsive, professional and quality service to partner, d) Performance of team and appropriate level of expertise / skill level of personnel allocated to project. </t>
  </si>
  <si>
    <t>Measured by DFID only, taking into account feedback from GoPb, on a 1-6 scale according to the methodology used in DFID's Key Supplier Management (KSM) process. An average will be taken of the three components.</t>
  </si>
  <si>
    <t>6 Monthly</t>
  </si>
  <si>
    <t>July and Jan</t>
  </si>
  <si>
    <t>KSM scoring, annually agreed milestones</t>
  </si>
  <si>
    <t>Output Indicator 6.2</t>
  </si>
  <si>
    <t>DFID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</si>
</sst>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 #,##0_-;_-* &quot;-&quot;??_-;_-@_-"/>
    <numFmt numFmtId="165" formatCode="_(* #,##0_);_(* \(#,##0\);_(* &quot;-&quot;??_);_(@_)"/>
    <numFmt numFmtId="166" formatCode="0.0"/>
    <numFmt numFmtId="167" formatCode="0.0%"/>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b/>
      <sz val="11"/>
      <name val="Arial"/>
      <family val="2"/>
    </font>
    <font>
      <sz val="11"/>
      <name val="Arial"/>
      <family val="2"/>
    </font>
    <font>
      <sz val="11"/>
      <color indexed="8"/>
      <name val="Arial"/>
      <family val="2"/>
    </font>
    <font>
      <b/>
      <sz val="10"/>
      <name val="Arial"/>
      <family val="2"/>
    </font>
    <font>
      <sz val="12"/>
      <name val="Arial"/>
      <family val="2"/>
    </font>
    <font>
      <b/>
      <sz val="14"/>
      <name val="Arial"/>
      <family val="2"/>
    </font>
    <font>
      <b/>
      <sz val="16"/>
      <name val="Arial"/>
      <family val="2"/>
    </font>
    <font>
      <sz val="11"/>
      <color rgb="FFFF0000"/>
      <name val="Arial"/>
      <family val="2"/>
    </font>
    <font>
      <b/>
      <sz val="11"/>
      <color theme="0"/>
      <name val="Arial"/>
      <family val="2"/>
    </font>
    <font>
      <sz val="11"/>
      <color theme="0"/>
      <name val="Arial"/>
      <family val="2"/>
    </font>
    <font>
      <sz val="9"/>
      <color indexed="81"/>
      <name val="Tahoma"/>
      <family val="2"/>
    </font>
    <font>
      <b/>
      <sz val="9"/>
      <color indexed="81"/>
      <name val="Tahoma"/>
      <family val="2"/>
    </font>
    <font>
      <b/>
      <sz val="11"/>
      <color rgb="FFFF0000"/>
      <name val="Arial"/>
      <family val="2"/>
    </font>
    <font>
      <sz val="9"/>
      <name val="Arial"/>
      <family val="2"/>
    </font>
    <font>
      <b/>
      <sz val="9"/>
      <name val="Arial"/>
      <family val="2"/>
    </font>
    <font>
      <sz val="10"/>
      <color rgb="FFFF0000"/>
      <name val="Arial"/>
      <family val="2"/>
    </font>
    <font>
      <sz val="11"/>
      <color theme="4"/>
      <name val="Arial"/>
      <family val="2"/>
    </font>
    <font>
      <b/>
      <sz val="15"/>
      <name val="Arial"/>
      <family val="2"/>
    </font>
    <font>
      <u/>
      <sz val="10"/>
      <color theme="10"/>
      <name val="Arial"/>
      <family val="2"/>
    </font>
    <font>
      <u/>
      <sz val="10"/>
      <color theme="11"/>
      <name val="Arial"/>
      <family val="2"/>
    </font>
    <font>
      <b/>
      <sz val="10"/>
      <color theme="0"/>
      <name val="Arial"/>
      <family val="2"/>
    </font>
    <font>
      <i/>
      <sz val="11"/>
      <name val="Arial"/>
      <family val="2"/>
    </font>
    <font>
      <b/>
      <sz val="11"/>
      <color indexed="8"/>
      <name val="Arial"/>
      <family val="2"/>
    </font>
    <font>
      <sz val="11"/>
      <color theme="1"/>
      <name val="Arial"/>
      <family val="2"/>
    </font>
    <font>
      <b/>
      <sz val="10"/>
      <color theme="1"/>
      <name val="Arial"/>
      <family val="2"/>
    </font>
    <font>
      <sz val="10"/>
      <color theme="1"/>
      <name val="Arial"/>
      <family val="2"/>
    </font>
    <font>
      <sz val="11"/>
      <color rgb="FF0070C0"/>
      <name val="Arial"/>
      <family val="2"/>
    </font>
    <font>
      <strike/>
      <sz val="11"/>
      <name val="Arial"/>
      <family val="2"/>
    </font>
    <font>
      <strike/>
      <sz val="11"/>
      <color rgb="FF0070C0"/>
      <name val="Arial"/>
      <family val="2"/>
    </font>
    <font>
      <b/>
      <strike/>
      <sz val="11"/>
      <name val="Arial"/>
      <family val="2"/>
    </font>
    <font>
      <sz val="11"/>
      <color rgb="FF212121"/>
      <name val="Arial"/>
      <family val="2"/>
    </font>
    <font>
      <b/>
      <sz val="11"/>
      <color rgb="FF212121"/>
      <name val="Arial"/>
      <family val="2"/>
    </font>
    <font>
      <b/>
      <i/>
      <sz val="11"/>
      <name val="Arial"/>
      <family val="2"/>
    </font>
    <font>
      <b/>
      <u/>
      <sz val="10"/>
      <name val="Arial"/>
      <family val="2"/>
    </font>
    <font>
      <b/>
      <sz val="11"/>
      <color theme="1"/>
      <name val="Arial"/>
      <family val="2"/>
    </font>
    <font>
      <sz val="11"/>
      <color theme="0" tint="-0.499984740745262"/>
      <name val="Arial"/>
      <family val="2"/>
    </font>
    <font>
      <strike/>
      <sz val="11"/>
      <color rgb="FFFF0000"/>
      <name val="Arial"/>
      <family val="2"/>
    </font>
    <font>
      <b/>
      <sz val="9"/>
      <color rgb="FF000000"/>
      <name val="Tahoma"/>
      <family val="2"/>
    </font>
    <font>
      <sz val="9"/>
      <color rgb="FF000000"/>
      <name val="Tahoma"/>
      <family val="2"/>
    </font>
    <font>
      <sz val="11"/>
      <color rgb="FF000000"/>
      <name val="Arial"/>
      <family val="2"/>
    </font>
  </fonts>
  <fills count="2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13"/>
        <bgColor indexed="64"/>
      </patternFill>
    </fill>
    <fill>
      <patternFill patternType="solid">
        <fgColor indexed="40"/>
        <bgColor indexed="64"/>
      </patternFill>
    </fill>
    <fill>
      <patternFill patternType="solid">
        <fgColor theme="3" tint="-0.249977111117893"/>
        <bgColor indexed="64"/>
      </patternFill>
    </fill>
    <fill>
      <patternFill patternType="solid">
        <fgColor rgb="FFCCFFCC"/>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3" tint="0.39997558519241921"/>
        <bgColor indexed="64"/>
      </patternFill>
    </fill>
    <fill>
      <patternFill patternType="solid">
        <fgColor rgb="FFFFC000"/>
        <bgColor indexed="64"/>
      </patternFill>
    </fill>
    <fill>
      <patternFill patternType="solid">
        <fgColor rgb="FFFFFFFF"/>
        <bgColor indexed="64"/>
      </patternFill>
    </fill>
  </fills>
  <borders count="3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right style="thin">
        <color auto="1"/>
      </right>
      <top/>
      <bottom/>
      <diagonal/>
    </border>
    <border>
      <left style="thin">
        <color auto="1"/>
      </left>
      <right style="medium">
        <color auto="1"/>
      </right>
      <top/>
      <bottom/>
      <diagonal/>
    </border>
    <border>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s>
  <cellStyleXfs count="136">
    <xf numFmtId="0" fontId="0" fillId="0" borderId="0"/>
    <xf numFmtId="43" fontId="4" fillId="0" borderId="0" applyFont="0" applyFill="0" applyBorder="0" applyAlignment="0" applyProtection="0"/>
    <xf numFmtId="0" fontId="5" fillId="0" borderId="0"/>
    <xf numFmtId="9" fontId="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3" fillId="0" borderId="0"/>
    <xf numFmtId="0" fontId="2"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4" fillId="0" borderId="0"/>
    <xf numFmtId="0" fontId="1" fillId="0" borderId="0"/>
    <xf numFmtId="0" fontId="4" fillId="0" borderId="0"/>
    <xf numFmtId="9" fontId="4" fillId="0" borderId="0" applyFont="0" applyFill="0" applyBorder="0" applyAlignment="0" applyProtection="0"/>
  </cellStyleXfs>
  <cellXfs count="815">
    <xf numFmtId="0" fontId="0" fillId="0" borderId="0" xfId="0"/>
    <xf numFmtId="0" fontId="8" fillId="0" borderId="0" xfId="0" applyFont="1"/>
    <xf numFmtId="0" fontId="8" fillId="0" borderId="3" xfId="0" applyFont="1" applyBorder="1" applyAlignment="1">
      <alignment vertical="top" wrapText="1"/>
    </xf>
    <xf numFmtId="0" fontId="8" fillId="2" borderId="1" xfId="0" applyFont="1" applyFill="1" applyBorder="1" applyAlignment="1">
      <alignment horizontal="left" vertical="top" wrapText="1"/>
    </xf>
    <xf numFmtId="0" fontId="8" fillId="0" borderId="1" xfId="0" applyFont="1" applyFill="1" applyBorder="1" applyAlignment="1">
      <alignment vertical="top" wrapText="1"/>
    </xf>
    <xf numFmtId="3" fontId="8" fillId="0" borderId="3" xfId="0" applyNumberFormat="1" applyFont="1" applyBorder="1" applyAlignment="1">
      <alignment horizontal="left" vertical="top" wrapText="1"/>
    </xf>
    <xf numFmtId="3" fontId="8" fillId="0" borderId="3" xfId="0" applyNumberFormat="1" applyFont="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9" fontId="8" fillId="0" borderId="3" xfId="0" applyNumberFormat="1" applyFont="1" applyBorder="1" applyAlignment="1">
      <alignment horizontal="left" vertical="top" wrapText="1"/>
    </xf>
    <xf numFmtId="164" fontId="8" fillId="0" borderId="3" xfId="1" applyNumberFormat="1" applyFont="1" applyBorder="1" applyAlignment="1">
      <alignment vertical="top" wrapText="1"/>
    </xf>
    <xf numFmtId="0" fontId="7" fillId="2" borderId="3" xfId="0" applyFont="1" applyFill="1" applyBorder="1" applyAlignment="1">
      <alignment vertical="top" wrapText="1"/>
    </xf>
    <xf numFmtId="0" fontId="7" fillId="2" borderId="3" xfId="0" applyFont="1" applyFill="1" applyBorder="1" applyAlignment="1">
      <alignment horizontal="left" vertical="top" wrapText="1"/>
    </xf>
    <xf numFmtId="0" fontId="7" fillId="0" borderId="3" xfId="0" applyFont="1" applyBorder="1" applyAlignment="1">
      <alignment vertical="top" wrapText="1"/>
    </xf>
    <xf numFmtId="0" fontId="7" fillId="0" borderId="3" xfId="0" applyFont="1" applyBorder="1" applyAlignment="1">
      <alignment horizontal="left" vertical="top" wrapText="1"/>
    </xf>
    <xf numFmtId="0" fontId="9" fillId="0" borderId="1" xfId="0" applyFont="1" applyBorder="1" applyAlignment="1">
      <alignment wrapText="1"/>
    </xf>
    <xf numFmtId="0" fontId="9" fillId="0" borderId="0" xfId="0" applyFont="1"/>
    <xf numFmtId="0" fontId="8" fillId="2" borderId="5"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0" xfId="0" applyFont="1" applyAlignment="1">
      <alignment horizontal="left"/>
    </xf>
    <xf numFmtId="9" fontId="7" fillId="0" borderId="0" xfId="0" applyNumberFormat="1" applyFont="1"/>
    <xf numFmtId="0" fontId="11" fillId="0" borderId="0" xfId="0" applyFont="1"/>
    <xf numFmtId="0" fontId="11" fillId="0" borderId="0" xfId="0" applyFont="1" applyAlignment="1">
      <alignment horizontal="justify" vertical="center"/>
    </xf>
    <xf numFmtId="0" fontId="12" fillId="0" borderId="0" xfId="0" applyFont="1"/>
    <xf numFmtId="0" fontId="12" fillId="0" borderId="0" xfId="0" applyFont="1" applyAlignment="1">
      <alignment horizontal="left"/>
    </xf>
    <xf numFmtId="0" fontId="9" fillId="0" borderId="0" xfId="0" applyFont="1" applyFill="1" applyBorder="1" applyAlignment="1">
      <alignment wrapText="1"/>
    </xf>
    <xf numFmtId="0" fontId="8" fillId="0" borderId="0" xfId="0" applyFont="1" applyFill="1"/>
    <xf numFmtId="0" fontId="13" fillId="0" borderId="0" xfId="0" applyFont="1"/>
    <xf numFmtId="9" fontId="8" fillId="0" borderId="5" xfId="0" applyNumberFormat="1" applyFont="1" applyBorder="1" applyAlignment="1">
      <alignment horizontal="left" vertical="top" wrapText="1"/>
    </xf>
    <xf numFmtId="0" fontId="8" fillId="0" borderId="9" xfId="0" applyFont="1" applyFill="1" applyBorder="1" applyAlignment="1">
      <alignment vertical="top" wrapText="1"/>
    </xf>
    <xf numFmtId="0" fontId="6" fillId="6" borderId="1" xfId="0" applyFont="1" applyFill="1" applyBorder="1" applyAlignment="1">
      <alignment vertical="top" wrapText="1"/>
    </xf>
    <xf numFmtId="0" fontId="7" fillId="7" borderId="3" xfId="0" applyFont="1" applyFill="1" applyBorder="1" applyAlignment="1">
      <alignment vertical="top" wrapText="1"/>
    </xf>
    <xf numFmtId="0" fontId="7" fillId="7" borderId="1" xfId="0" applyFont="1" applyFill="1" applyBorder="1" applyAlignment="1">
      <alignment vertical="top" wrapText="1"/>
    </xf>
    <xf numFmtId="0" fontId="15" fillId="8" borderId="1" xfId="0" applyFont="1" applyFill="1" applyBorder="1" applyAlignment="1">
      <alignment vertical="top" wrapText="1"/>
    </xf>
    <xf numFmtId="0" fontId="15" fillId="10" borderId="7" xfId="0" applyFont="1" applyFill="1" applyBorder="1" applyAlignment="1">
      <alignment vertical="top" wrapText="1"/>
    </xf>
    <xf numFmtId="0" fontId="8" fillId="5" borderId="8" xfId="0" applyFont="1" applyFill="1" applyBorder="1" applyAlignment="1">
      <alignment vertical="top" wrapText="1"/>
    </xf>
    <xf numFmtId="0" fontId="7" fillId="5" borderId="8" xfId="0" applyFont="1" applyFill="1" applyBorder="1" applyAlignment="1">
      <alignment vertical="top" wrapText="1"/>
    </xf>
    <xf numFmtId="0" fontId="7" fillId="5" borderId="2" xfId="0" applyFont="1" applyFill="1" applyBorder="1" applyAlignment="1">
      <alignment vertical="top" wrapText="1"/>
    </xf>
    <xf numFmtId="0" fontId="8" fillId="0" borderId="1" xfId="0" applyFont="1" applyBorder="1" applyAlignment="1">
      <alignment horizontal="left" vertical="top" wrapText="1"/>
    </xf>
    <xf numFmtId="0" fontId="15" fillId="5" borderId="8" xfId="0" applyFont="1" applyFill="1" applyBorder="1" applyAlignment="1">
      <alignment vertical="top" wrapText="1"/>
    </xf>
    <xf numFmtId="0" fontId="16" fillId="10" borderId="7" xfId="0" applyFont="1" applyFill="1" applyBorder="1" applyAlignment="1">
      <alignment vertical="top" wrapText="1"/>
    </xf>
    <xf numFmtId="0" fontId="7" fillId="7" borderId="3" xfId="0" applyFont="1" applyFill="1" applyBorder="1" applyAlignment="1">
      <alignment horizontal="left" vertical="top" wrapText="1"/>
    </xf>
    <xf numFmtId="0" fontId="7" fillId="0" borderId="1" xfId="0" applyFont="1" applyBorder="1" applyAlignment="1">
      <alignment horizontal="left" vertical="top" wrapText="1"/>
    </xf>
    <xf numFmtId="0" fontId="7" fillId="7" borderId="4"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7" borderId="2" xfId="0" applyFont="1" applyFill="1" applyBorder="1" applyAlignment="1">
      <alignment vertical="top" wrapText="1"/>
    </xf>
    <xf numFmtId="0" fontId="7" fillId="3" borderId="6" xfId="0" applyFont="1" applyFill="1" applyBorder="1" applyAlignment="1">
      <alignment vertical="top" wrapText="1"/>
    </xf>
    <xf numFmtId="0" fontId="8" fillId="0" borderId="6" xfId="0" applyFont="1" applyBorder="1" applyAlignment="1">
      <alignment vertical="top" wrapText="1"/>
    </xf>
    <xf numFmtId="0" fontId="14" fillId="4" borderId="8"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9" borderId="1" xfId="0" applyFont="1" applyFill="1" applyBorder="1" applyAlignment="1">
      <alignment horizontal="center" vertical="center" wrapText="1"/>
    </xf>
    <xf numFmtId="0" fontId="7" fillId="9" borderId="4" xfId="0" applyFont="1" applyFill="1" applyBorder="1" applyAlignment="1">
      <alignment horizontal="center" vertical="top" wrapText="1"/>
    </xf>
    <xf numFmtId="0" fontId="7" fillId="9" borderId="4" xfId="0" applyFont="1" applyFill="1" applyBorder="1" applyAlignment="1">
      <alignment horizontal="center" vertical="center" wrapText="1"/>
    </xf>
    <xf numFmtId="0" fontId="8" fillId="0" borderId="5" xfId="0" applyFont="1" applyBorder="1" applyAlignment="1">
      <alignment horizontal="left" vertical="top"/>
    </xf>
    <xf numFmtId="0" fontId="8" fillId="0" borderId="10" xfId="0" applyFont="1" applyBorder="1" applyAlignment="1">
      <alignment horizontal="left"/>
    </xf>
    <xf numFmtId="9" fontId="20" fillId="5"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21" fillId="5" borderId="1" xfId="0" applyFont="1" applyFill="1" applyBorder="1" applyAlignment="1">
      <alignment horizontal="center" vertical="top" wrapText="1"/>
    </xf>
    <xf numFmtId="0" fontId="20" fillId="2" borderId="1" xfId="0" applyFont="1" applyFill="1" applyBorder="1" applyAlignment="1">
      <alignment vertical="top" wrapText="1"/>
    </xf>
    <xf numFmtId="0" fontId="20" fillId="0" borderId="1" xfId="0" applyFont="1" applyBorder="1" applyAlignment="1">
      <alignment vertical="top" wrapText="1"/>
    </xf>
    <xf numFmtId="0" fontId="20" fillId="5" borderId="3" xfId="0" applyFont="1" applyFill="1" applyBorder="1" applyAlignment="1">
      <alignment horizontal="left" vertical="top" wrapText="1"/>
    </xf>
    <xf numFmtId="0" fontId="7" fillId="11" borderId="3" xfId="0" applyFont="1" applyFill="1" applyBorder="1" applyAlignment="1">
      <alignment vertical="top" wrapText="1"/>
    </xf>
    <xf numFmtId="0" fontId="7" fillId="11" borderId="3" xfId="0" applyFont="1" applyFill="1" applyBorder="1" applyAlignment="1">
      <alignment horizontal="left" vertical="top" wrapText="1"/>
    </xf>
    <xf numFmtId="0" fontId="7" fillId="11" borderId="4"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1" borderId="4" xfId="0" applyFont="1" applyFill="1" applyBorder="1" applyAlignment="1">
      <alignment horizontal="center" vertical="top" wrapText="1"/>
    </xf>
    <xf numFmtId="0" fontId="16" fillId="11" borderId="7" xfId="0" applyFont="1" applyFill="1" applyBorder="1" applyAlignment="1">
      <alignment vertical="top" wrapText="1"/>
    </xf>
    <xf numFmtId="0" fontId="20" fillId="11" borderId="7" xfId="0" applyFont="1" applyFill="1" applyBorder="1" applyAlignment="1">
      <alignment vertical="top" wrapText="1"/>
    </xf>
    <xf numFmtId="0" fontId="21" fillId="11" borderId="6" xfId="0" applyFont="1" applyFill="1" applyBorder="1" applyAlignment="1">
      <alignment horizontal="center" vertical="top" wrapText="1"/>
    </xf>
    <xf numFmtId="3" fontId="20" fillId="11" borderId="3" xfId="0" applyNumberFormat="1" applyFont="1" applyFill="1" applyBorder="1" applyAlignment="1">
      <alignment horizontal="center" vertical="top" wrapText="1"/>
    </xf>
    <xf numFmtId="0" fontId="8" fillId="11" borderId="3" xfId="0" applyFont="1" applyFill="1" applyBorder="1" applyAlignment="1">
      <alignment horizontal="center" vertical="center" wrapText="1"/>
    </xf>
    <xf numFmtId="0" fontId="8" fillId="11" borderId="8" xfId="0" applyFont="1" applyFill="1" applyBorder="1" applyAlignment="1">
      <alignment vertical="top" wrapText="1"/>
    </xf>
    <xf numFmtId="0" fontId="8" fillId="11" borderId="8" xfId="0" applyFont="1" applyFill="1" applyBorder="1" applyAlignment="1">
      <alignment horizontal="left" vertical="top" wrapText="1"/>
    </xf>
    <xf numFmtId="0" fontId="21" fillId="11" borderId="1" xfId="0" applyFont="1" applyFill="1" applyBorder="1" applyAlignment="1">
      <alignment horizontal="center" vertical="top" wrapText="1"/>
    </xf>
    <xf numFmtId="0" fontId="20" fillId="11" borderId="5" xfId="0" applyFont="1" applyFill="1" applyBorder="1" applyAlignment="1">
      <alignment horizontal="center" vertical="top" wrapText="1"/>
    </xf>
    <xf numFmtId="3" fontId="20" fillId="11" borderId="1" xfId="0" applyNumberFormat="1" applyFont="1" applyFill="1" applyBorder="1" applyAlignment="1">
      <alignment horizontal="center" vertical="top" wrapText="1"/>
    </xf>
    <xf numFmtId="0" fontId="20" fillId="11" borderId="1" xfId="0" applyFont="1" applyFill="1" applyBorder="1" applyAlignment="1">
      <alignment horizontal="center" vertical="top" wrapText="1"/>
    </xf>
    <xf numFmtId="0" fontId="8" fillId="11" borderId="1" xfId="0" applyFont="1" applyFill="1" applyBorder="1" applyAlignment="1">
      <alignment horizontal="center" vertical="top" wrapText="1"/>
    </xf>
    <xf numFmtId="0" fontId="7" fillId="11" borderId="8" xfId="0" applyFont="1" applyFill="1" applyBorder="1" applyAlignment="1">
      <alignment vertical="top" wrapText="1"/>
    </xf>
    <xf numFmtId="0" fontId="8" fillId="11" borderId="2" xfId="0" applyFont="1" applyFill="1" applyBorder="1" applyAlignment="1">
      <alignment horizontal="left" vertical="top" wrapText="1"/>
    </xf>
    <xf numFmtId="0" fontId="8" fillId="11" borderId="9" xfId="0" applyFont="1" applyFill="1" applyBorder="1" applyAlignment="1">
      <alignment horizontal="left" vertical="top"/>
    </xf>
    <xf numFmtId="0" fontId="8" fillId="11" borderId="10" xfId="0" applyFont="1" applyFill="1" applyBorder="1" applyAlignment="1">
      <alignment horizontal="left"/>
    </xf>
    <xf numFmtId="0" fontId="8" fillId="11" borderId="10" xfId="0" applyFont="1" applyFill="1" applyBorder="1" applyAlignment="1">
      <alignment horizontal="left" vertical="top"/>
    </xf>
    <xf numFmtId="0" fontId="8" fillId="11" borderId="4" xfId="0" applyFont="1" applyFill="1" applyBorder="1" applyAlignment="1">
      <alignment horizontal="left" vertical="top"/>
    </xf>
    <xf numFmtId="0" fontId="7" fillId="11" borderId="2" xfId="0" applyFont="1" applyFill="1" applyBorder="1" applyAlignment="1">
      <alignment vertical="top" wrapText="1"/>
    </xf>
    <xf numFmtId="3" fontId="20" fillId="11" borderId="3" xfId="0" applyNumberFormat="1" applyFont="1" applyFill="1" applyBorder="1" applyAlignment="1">
      <alignment horizontal="center" vertical="center" wrapText="1"/>
    </xf>
    <xf numFmtId="0" fontId="20" fillId="11" borderId="5"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8" fillId="5" borderId="7" xfId="0" applyFont="1" applyFill="1" applyBorder="1" applyAlignment="1">
      <alignment vertical="top" wrapText="1"/>
    </xf>
    <xf numFmtId="0" fontId="14" fillId="0" borderId="3" xfId="0" applyFont="1" applyBorder="1" applyAlignment="1">
      <alignment horizontal="left" vertical="top" wrapText="1"/>
    </xf>
    <xf numFmtId="0" fontId="14" fillId="5" borderId="8" xfId="0" applyFont="1" applyFill="1" applyBorder="1" applyAlignment="1">
      <alignment vertical="top" wrapText="1"/>
    </xf>
    <xf numFmtId="9" fontId="14" fillId="0" borderId="3" xfId="0" applyNumberFormat="1" applyFont="1" applyBorder="1" applyAlignment="1">
      <alignment horizontal="left" vertical="top" wrapText="1"/>
    </xf>
    <xf numFmtId="0" fontId="14" fillId="4" borderId="8" xfId="0" applyFont="1" applyFill="1" applyBorder="1" applyAlignment="1">
      <alignment vertical="top" wrapText="1"/>
    </xf>
    <xf numFmtId="0" fontId="14" fillId="4" borderId="2" xfId="0" applyFont="1" applyFill="1" applyBorder="1" applyAlignment="1">
      <alignment vertical="top" wrapText="1"/>
    </xf>
    <xf numFmtId="0" fontId="10" fillId="0" borderId="1" xfId="0" applyFont="1" applyBorder="1" applyAlignment="1">
      <alignment horizontal="center" vertical="top" wrapText="1"/>
    </xf>
    <xf numFmtId="0" fontId="10" fillId="5" borderId="6" xfId="0" applyFont="1" applyFill="1" applyBorder="1" applyAlignment="1">
      <alignment horizontal="center" vertical="top" wrapText="1"/>
    </xf>
    <xf numFmtId="0" fontId="8" fillId="5" borderId="2" xfId="0" applyFont="1" applyFill="1" applyBorder="1" applyAlignment="1">
      <alignment vertical="top" wrapText="1"/>
    </xf>
    <xf numFmtId="0" fontId="8" fillId="5" borderId="11" xfId="0" applyFont="1" applyFill="1" applyBorder="1" applyAlignment="1">
      <alignment vertical="top" wrapText="1"/>
    </xf>
    <xf numFmtId="0" fontId="8" fillId="5" borderId="15" xfId="0" applyFont="1" applyFill="1" applyBorder="1" applyAlignment="1">
      <alignment vertical="top" wrapText="1"/>
    </xf>
    <xf numFmtId="9" fontId="7" fillId="0" borderId="2" xfId="0" applyNumberFormat="1" applyFont="1" applyBorder="1" applyAlignment="1">
      <alignment horizontal="left" vertical="top" wrapText="1"/>
    </xf>
    <xf numFmtId="9" fontId="23" fillId="0" borderId="3" xfId="0" applyNumberFormat="1" applyFont="1" applyBorder="1" applyAlignment="1">
      <alignment horizontal="left" vertical="top" wrapText="1"/>
    </xf>
    <xf numFmtId="0" fontId="23" fillId="0" borderId="0" xfId="0" applyFont="1" applyAlignment="1">
      <alignment vertical="top"/>
    </xf>
    <xf numFmtId="9" fontId="8" fillId="0" borderId="3" xfId="0" applyNumberFormat="1" applyFont="1" applyBorder="1" applyAlignment="1">
      <alignment vertical="top" wrapText="1"/>
    </xf>
    <xf numFmtId="10" fontId="8" fillId="0" borderId="3" xfId="3" applyNumberFormat="1" applyFont="1" applyBorder="1" applyAlignment="1">
      <alignment vertical="top" wrapText="1"/>
    </xf>
    <xf numFmtId="10" fontId="8" fillId="0" borderId="3" xfId="0" applyNumberFormat="1" applyFont="1" applyBorder="1" applyAlignment="1">
      <alignment vertical="top" wrapText="1"/>
    </xf>
    <xf numFmtId="9" fontId="8" fillId="0" borderId="1" xfId="0" applyNumberFormat="1" applyFont="1" applyFill="1" applyBorder="1" applyAlignment="1">
      <alignment vertical="top" wrapText="1"/>
    </xf>
    <xf numFmtId="3" fontId="8" fillId="0" borderId="3" xfId="3" applyNumberFormat="1" applyFont="1" applyBorder="1" applyAlignment="1">
      <alignment horizontal="left" vertical="top" wrapText="1"/>
    </xf>
    <xf numFmtId="0" fontId="8" fillId="11" borderId="7" xfId="0" applyFont="1" applyFill="1" applyBorder="1" applyAlignment="1">
      <alignment horizontal="left" vertical="top" wrapText="1"/>
    </xf>
    <xf numFmtId="0" fontId="7" fillId="11" borderId="3"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3" xfId="0" applyFont="1" applyFill="1" applyBorder="1" applyAlignment="1">
      <alignment horizontal="center" vertical="top" wrapText="1"/>
    </xf>
    <xf numFmtId="0" fontId="16" fillId="11" borderId="8" xfId="0" applyFont="1" applyFill="1" applyBorder="1" applyAlignment="1">
      <alignment vertical="top" wrapText="1"/>
    </xf>
    <xf numFmtId="9" fontId="8" fillId="0" borderId="2" xfId="0" applyNumberFormat="1" applyFont="1" applyBorder="1" applyAlignment="1">
      <alignment horizontal="left" vertical="top" wrapText="1"/>
    </xf>
    <xf numFmtId="0" fontId="7" fillId="0" borderId="0" xfId="0" applyFont="1"/>
    <xf numFmtId="0" fontId="7" fillId="6" borderId="1" xfId="0" applyFont="1" applyFill="1" applyBorder="1" applyAlignment="1">
      <alignment vertical="top" wrapText="1"/>
    </xf>
    <xf numFmtId="9" fontId="8" fillId="5" borderId="3" xfId="0" applyNumberFormat="1" applyFont="1" applyFill="1" applyBorder="1" applyAlignment="1">
      <alignment horizontal="center" vertical="center" wrapText="1"/>
    </xf>
    <xf numFmtId="0" fontId="7" fillId="5" borderId="1" xfId="0" applyFont="1" applyFill="1" applyBorder="1" applyAlignment="1">
      <alignment horizontal="center" vertical="top" wrapText="1"/>
    </xf>
    <xf numFmtId="0" fontId="7" fillId="5" borderId="6" xfId="0" applyFont="1" applyFill="1" applyBorder="1" applyAlignment="1">
      <alignment horizontal="center" vertical="top" wrapText="1"/>
    </xf>
    <xf numFmtId="0" fontId="7" fillId="0" borderId="1" xfId="0" applyFont="1" applyBorder="1" applyAlignment="1">
      <alignment horizontal="center" vertical="top" wrapText="1"/>
    </xf>
    <xf numFmtId="0" fontId="8" fillId="2" borderId="1" xfId="0" applyFont="1" applyFill="1" applyBorder="1" applyAlignment="1">
      <alignment vertical="top" wrapText="1"/>
    </xf>
    <xf numFmtId="0" fontId="8" fillId="0" borderId="1" xfId="0" applyFont="1" applyBorder="1" applyAlignment="1">
      <alignment vertical="top" wrapText="1"/>
    </xf>
    <xf numFmtId="0" fontId="8" fillId="11" borderId="7" xfId="0" applyFont="1" applyFill="1" applyBorder="1" applyAlignment="1">
      <alignment vertical="top" wrapText="1"/>
    </xf>
    <xf numFmtId="0" fontId="7" fillId="11" borderId="6" xfId="0" applyFont="1" applyFill="1" applyBorder="1" applyAlignment="1">
      <alignment horizontal="center" vertical="top" wrapText="1"/>
    </xf>
    <xf numFmtId="3" fontId="8" fillId="11" borderId="3" xfId="0" applyNumberFormat="1" applyFont="1" applyFill="1" applyBorder="1" applyAlignment="1">
      <alignment horizontal="center" vertical="top" wrapText="1"/>
    </xf>
    <xf numFmtId="0" fontId="7" fillId="11" borderId="1" xfId="0" applyFont="1" applyFill="1" applyBorder="1" applyAlignment="1">
      <alignment horizontal="center" vertical="top" wrapText="1"/>
    </xf>
    <xf numFmtId="0" fontId="8" fillId="11" borderId="5" xfId="0" applyFont="1" applyFill="1" applyBorder="1" applyAlignment="1">
      <alignment horizontal="center" vertical="top" wrapText="1"/>
    </xf>
    <xf numFmtId="3" fontId="8" fillId="11" borderId="1" xfId="0" applyNumberFormat="1" applyFont="1" applyFill="1" applyBorder="1" applyAlignment="1">
      <alignment horizontal="center" vertical="top" wrapText="1"/>
    </xf>
    <xf numFmtId="3" fontId="8" fillId="11" borderId="3" xfId="0" applyNumberFormat="1"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1" xfId="0" applyFont="1" applyFill="1" applyBorder="1" applyAlignment="1">
      <alignment horizontal="center" vertical="center" wrapText="1"/>
    </xf>
    <xf numFmtId="3" fontId="7" fillId="0" borderId="3" xfId="0" applyNumberFormat="1" applyFont="1" applyBorder="1" applyAlignment="1">
      <alignment horizontal="left" vertical="top" wrapText="1"/>
    </xf>
    <xf numFmtId="0" fontId="8" fillId="0" borderId="9" xfId="0" applyFont="1" applyBorder="1" applyAlignment="1">
      <alignment horizontal="left" vertical="center" wrapText="1"/>
    </xf>
    <xf numFmtId="0" fontId="8" fillId="5" borderId="1" xfId="0" applyFont="1" applyFill="1" applyBorder="1" applyAlignment="1">
      <alignment vertical="top" wrapText="1"/>
    </xf>
    <xf numFmtId="0" fontId="8" fillId="5" borderId="9" xfId="0" applyFont="1" applyFill="1" applyBorder="1" applyAlignment="1">
      <alignment vertical="top" wrapText="1"/>
    </xf>
    <xf numFmtId="9" fontId="8" fillId="5" borderId="3" xfId="0" applyNumberFormat="1" applyFont="1" applyFill="1" applyBorder="1" applyAlignment="1">
      <alignment horizontal="left" vertical="top" wrapText="1"/>
    </xf>
    <xf numFmtId="0" fontId="8" fillId="5" borderId="1" xfId="0" applyFont="1" applyFill="1" applyBorder="1" applyAlignment="1">
      <alignment horizontal="left" vertical="top" wrapText="1"/>
    </xf>
    <xf numFmtId="3" fontId="8" fillId="5" borderId="3" xfId="3" applyNumberFormat="1" applyFont="1" applyFill="1" applyBorder="1" applyAlignment="1">
      <alignment horizontal="left" vertical="top" wrapText="1"/>
    </xf>
    <xf numFmtId="9" fontId="8" fillId="5" borderId="1" xfId="3" applyFont="1" applyFill="1" applyBorder="1" applyAlignment="1">
      <alignment vertical="top" wrapText="1"/>
    </xf>
    <xf numFmtId="0" fontId="8" fillId="5" borderId="1" xfId="0" applyFont="1" applyFill="1" applyBorder="1" applyAlignment="1">
      <alignment horizontal="left" vertical="center" wrapText="1"/>
    </xf>
    <xf numFmtId="0" fontId="0" fillId="5" borderId="0" xfId="0" applyFill="1" applyAlignment="1">
      <alignment vertical="top" wrapText="1"/>
    </xf>
    <xf numFmtId="0" fontId="10" fillId="5" borderId="0" xfId="0" applyFont="1" applyFill="1" applyAlignment="1">
      <alignment vertical="top" wrapText="1"/>
    </xf>
    <xf numFmtId="0" fontId="8" fillId="5" borderId="0" xfId="0" applyFont="1" applyFill="1" applyAlignment="1">
      <alignment horizontal="left"/>
    </xf>
    <xf numFmtId="0" fontId="8" fillId="5" borderId="0" xfId="0" applyFont="1" applyFill="1"/>
    <xf numFmtId="0" fontId="7" fillId="5" borderId="0" xfId="0" applyFont="1" applyFill="1"/>
    <xf numFmtId="0" fontId="7" fillId="5" borderId="0" xfId="0" applyFont="1" applyFill="1" applyAlignment="1">
      <alignment horizontal="left"/>
    </xf>
    <xf numFmtId="0" fontId="8" fillId="5" borderId="0" xfId="0" applyFont="1" applyFill="1" applyAlignment="1">
      <alignment horizontal="right" vertical="top"/>
    </xf>
    <xf numFmtId="0" fontId="14" fillId="5" borderId="0" xfId="0" applyFont="1" applyFill="1" applyAlignment="1">
      <alignment horizontal="center" vertical="center" wrapText="1"/>
    </xf>
    <xf numFmtId="0" fontId="8" fillId="5" borderId="11" xfId="0" applyFont="1" applyFill="1" applyBorder="1" applyAlignment="1">
      <alignment horizontal="right" vertical="top" wrapText="1"/>
    </xf>
    <xf numFmtId="0" fontId="14" fillId="5" borderId="0" xfId="0" applyFont="1" applyFill="1" applyAlignment="1">
      <alignment horizontal="right" vertical="top" wrapText="1"/>
    </xf>
    <xf numFmtId="0" fontId="8" fillId="5" borderId="0" xfId="0" applyFont="1" applyFill="1" applyAlignment="1">
      <alignment horizontal="right" vertical="top" wrapText="1"/>
    </xf>
    <xf numFmtId="0" fontId="7" fillId="5" borderId="0" xfId="0" applyFont="1" applyFill="1" applyBorder="1" applyAlignment="1">
      <alignment vertical="top" wrapText="1"/>
    </xf>
    <xf numFmtId="0" fontId="7" fillId="5" borderId="0" xfId="0" applyFont="1" applyFill="1" applyBorder="1" applyAlignment="1">
      <alignment horizontal="left" vertical="top" wrapText="1"/>
    </xf>
    <xf numFmtId="0" fontId="9" fillId="5" borderId="0" xfId="0" applyFont="1" applyFill="1"/>
    <xf numFmtId="0" fontId="29" fillId="0" borderId="0" xfId="0" applyFont="1"/>
    <xf numFmtId="0" fontId="7" fillId="5" borderId="7" xfId="0" applyFont="1" applyFill="1" applyBorder="1" applyAlignment="1">
      <alignment vertical="top" wrapText="1"/>
    </xf>
    <xf numFmtId="0" fontId="29" fillId="5" borderId="0" xfId="0" applyFont="1" applyFill="1"/>
    <xf numFmtId="0" fontId="7" fillId="11" borderId="6" xfId="0" applyFont="1" applyFill="1" applyBorder="1" applyAlignment="1">
      <alignment vertical="top" wrapText="1"/>
    </xf>
    <xf numFmtId="0" fontId="7" fillId="11" borderId="8" xfId="0" applyFont="1" applyFill="1" applyBorder="1" applyAlignment="1">
      <alignment horizontal="left" vertical="top" wrapText="1"/>
    </xf>
    <xf numFmtId="0" fontId="7" fillId="11" borderId="2" xfId="0" applyFont="1" applyFill="1" applyBorder="1" applyAlignment="1">
      <alignment horizontal="left" vertical="top" wrapText="1"/>
    </xf>
    <xf numFmtId="9" fontId="8" fillId="0" borderId="1" xfId="0" applyNumberFormat="1" applyFont="1" applyBorder="1" applyAlignment="1">
      <alignment horizontal="left" vertical="center" wrapText="1"/>
    </xf>
    <xf numFmtId="0" fontId="8" fillId="5" borderId="0" xfId="0" applyFont="1" applyFill="1" applyAlignment="1">
      <alignment horizontal="justify" vertical="center"/>
    </xf>
    <xf numFmtId="0" fontId="7" fillId="5" borderId="0" xfId="0" applyFont="1" applyFill="1" applyAlignment="1">
      <alignment horizontal="justify" vertical="center"/>
    </xf>
    <xf numFmtId="9" fontId="8" fillId="0" borderId="3" xfId="0" applyNumberFormat="1" applyFont="1" applyFill="1" applyBorder="1" applyAlignment="1">
      <alignment horizontal="left" vertical="top" wrapText="1"/>
    </xf>
    <xf numFmtId="9" fontId="8" fillId="0" borderId="5" xfId="0" applyNumberFormat="1" applyFont="1" applyFill="1" applyBorder="1" applyAlignment="1">
      <alignment horizontal="left" vertical="top" wrapText="1"/>
    </xf>
    <xf numFmtId="10" fontId="8" fillId="0" borderId="1" xfId="0" applyNumberFormat="1" applyFont="1" applyFill="1" applyBorder="1" applyAlignment="1">
      <alignment horizontal="left" vertical="top" wrapText="1"/>
    </xf>
    <xf numFmtId="0" fontId="8" fillId="0" borderId="7" xfId="0" applyFont="1" applyFill="1" applyBorder="1" applyAlignment="1">
      <alignment vertical="top" wrapText="1"/>
    </xf>
    <xf numFmtId="0" fontId="8" fillId="5" borderId="0" xfId="0" applyFont="1" applyFill="1" applyBorder="1" applyAlignment="1">
      <alignment horizontal="left" vertical="top" wrapText="1"/>
    </xf>
    <xf numFmtId="0" fontId="7" fillId="4" borderId="7" xfId="0" applyFont="1" applyFill="1" applyBorder="1" applyAlignment="1">
      <alignment vertical="top" wrapText="1"/>
    </xf>
    <xf numFmtId="0" fontId="7" fillId="4" borderId="8" xfId="0" applyFont="1" applyFill="1" applyBorder="1" applyAlignment="1">
      <alignment vertical="top" wrapText="1"/>
    </xf>
    <xf numFmtId="0" fontId="7" fillId="4" borderId="2" xfId="0" applyFont="1" applyFill="1" applyBorder="1" applyAlignment="1">
      <alignment vertical="top" wrapText="1"/>
    </xf>
    <xf numFmtId="9" fontId="8" fillId="5" borderId="1" xfId="0" applyNumberFormat="1" applyFont="1" applyFill="1" applyBorder="1" applyAlignment="1">
      <alignment horizontal="left" vertical="top" wrapText="1"/>
    </xf>
    <xf numFmtId="9" fontId="8" fillId="5" borderId="3" xfId="0" applyNumberFormat="1" applyFont="1" applyFill="1" applyBorder="1" applyAlignment="1">
      <alignment horizontal="left" vertical="center" wrapText="1"/>
    </xf>
    <xf numFmtId="165" fontId="8" fillId="5" borderId="1" xfId="1" applyNumberFormat="1" applyFont="1" applyFill="1" applyBorder="1" applyAlignment="1">
      <alignment horizontal="left" vertical="top" wrapText="1"/>
    </xf>
    <xf numFmtId="0" fontId="29" fillId="0" borderId="1" xfId="0" applyFont="1" applyBorder="1" applyAlignment="1">
      <alignment wrapText="1"/>
    </xf>
    <xf numFmtId="0" fontId="15" fillId="15" borderId="8" xfId="0" applyFont="1" applyFill="1" applyBorder="1" applyAlignment="1">
      <alignment vertical="top" wrapText="1"/>
    </xf>
    <xf numFmtId="9" fontId="8" fillId="0" borderId="1" xfId="0" applyNumberFormat="1" applyFont="1" applyFill="1" applyBorder="1" applyAlignment="1">
      <alignment horizontal="left" vertical="top" wrapText="1"/>
    </xf>
    <xf numFmtId="0" fontId="8" fillId="0" borderId="3" xfId="0" quotePrefix="1" applyFont="1" applyBorder="1" applyAlignment="1">
      <alignment horizontal="left" vertical="top" wrapText="1"/>
    </xf>
    <xf numFmtId="10" fontId="8" fillId="5" borderId="3" xfId="3" applyNumberFormat="1" applyFont="1" applyFill="1" applyBorder="1" applyAlignment="1">
      <alignment vertical="top" wrapText="1"/>
    </xf>
    <xf numFmtId="0" fontId="4" fillId="5" borderId="18" xfId="0" applyFont="1" applyFill="1" applyBorder="1" applyAlignment="1">
      <alignment vertical="top" wrapText="1"/>
    </xf>
    <xf numFmtId="0" fontId="8" fillId="5" borderId="6" xfId="0" applyFont="1" applyFill="1" applyBorder="1" applyAlignment="1">
      <alignment horizontal="left" vertical="top" wrapText="1"/>
    </xf>
    <xf numFmtId="165" fontId="8" fillId="0" borderId="1" xfId="1" applyNumberFormat="1" applyFont="1" applyBorder="1" applyAlignment="1">
      <alignment vertical="top" wrapText="1"/>
    </xf>
    <xf numFmtId="165" fontId="8" fillId="0" borderId="1" xfId="1" applyNumberFormat="1" applyFont="1" applyFill="1" applyBorder="1" applyAlignment="1">
      <alignment vertical="top" wrapText="1"/>
    </xf>
    <xf numFmtId="0" fontId="8" fillId="5" borderId="1" xfId="1" applyNumberFormat="1" applyFont="1" applyFill="1" applyBorder="1" applyAlignment="1">
      <alignment horizontal="left" vertical="top" wrapText="1"/>
    </xf>
    <xf numFmtId="0" fontId="8" fillId="16" borderId="1" xfId="0" applyFont="1" applyFill="1" applyBorder="1" applyAlignment="1">
      <alignment vertical="top" wrapText="1"/>
    </xf>
    <xf numFmtId="0" fontId="8" fillId="16" borderId="1" xfId="0" applyFont="1" applyFill="1" applyBorder="1" applyAlignment="1">
      <alignment horizontal="left" vertical="top" wrapText="1"/>
    </xf>
    <xf numFmtId="0" fontId="8" fillId="16" borderId="1" xfId="0" applyFont="1" applyFill="1" applyBorder="1" applyAlignment="1">
      <alignment horizontal="left" vertical="center" wrapText="1"/>
    </xf>
    <xf numFmtId="0" fontId="8" fillId="11" borderId="1" xfId="0" applyFont="1" applyFill="1" applyBorder="1" applyAlignment="1">
      <alignment horizontal="left" vertical="top" wrapText="1"/>
    </xf>
    <xf numFmtId="0" fontId="8" fillId="17" borderId="1" xfId="0" applyFont="1" applyFill="1" applyBorder="1" applyAlignment="1">
      <alignment vertical="top" wrapText="1"/>
    </xf>
    <xf numFmtId="0" fontId="8" fillId="11" borderId="1" xfId="0" applyFont="1" applyFill="1" applyBorder="1" applyAlignment="1">
      <alignment vertical="top" wrapText="1"/>
    </xf>
    <xf numFmtId="49" fontId="8" fillId="11" borderId="1" xfId="0" applyNumberFormat="1" applyFont="1" applyFill="1" applyBorder="1" applyAlignment="1">
      <alignment horizontal="left" vertical="top" wrapText="1"/>
    </xf>
    <xf numFmtId="0" fontId="8" fillId="11" borderId="1" xfId="0" applyFont="1" applyFill="1" applyBorder="1" applyAlignment="1">
      <alignment horizontal="left" vertical="center" wrapText="1"/>
    </xf>
    <xf numFmtId="0" fontId="36" fillId="0" borderId="6" xfId="0" applyFont="1" applyBorder="1" applyAlignment="1">
      <alignment horizontal="left" vertical="top" wrapText="1"/>
    </xf>
    <xf numFmtId="0" fontId="34" fillId="2" borderId="1" xfId="0" applyFont="1" applyFill="1" applyBorder="1" applyAlignment="1">
      <alignment horizontal="left" vertical="top" wrapText="1"/>
    </xf>
    <xf numFmtId="0" fontId="34" fillId="0" borderId="1" xfId="0" applyFont="1" applyFill="1" applyBorder="1" applyAlignment="1">
      <alignment vertical="top" wrapText="1"/>
    </xf>
    <xf numFmtId="0" fontId="34" fillId="5" borderId="1" xfId="0" applyFont="1" applyFill="1" applyBorder="1" applyAlignment="1">
      <alignment vertical="top" wrapText="1"/>
    </xf>
    <xf numFmtId="0" fontId="36" fillId="0" borderId="1" xfId="0" applyFont="1" applyBorder="1" applyAlignment="1">
      <alignment horizontal="left" vertical="top" wrapText="1"/>
    </xf>
    <xf numFmtId="0" fontId="34" fillId="11" borderId="1" xfId="0" applyFont="1" applyFill="1" applyBorder="1" applyAlignment="1">
      <alignment vertical="top" wrapText="1"/>
    </xf>
    <xf numFmtId="0" fontId="34" fillId="16" borderId="1" xfId="0" applyFont="1" applyFill="1" applyBorder="1" applyAlignment="1">
      <alignment vertical="top" wrapText="1"/>
    </xf>
    <xf numFmtId="0" fontId="34" fillId="5" borderId="7" xfId="0" applyFont="1" applyFill="1" applyBorder="1" applyAlignment="1">
      <alignment horizontal="left" vertical="top" wrapText="1"/>
    </xf>
    <xf numFmtId="0" fontId="34" fillId="5" borderId="2" xfId="0" applyFont="1" applyFill="1" applyBorder="1" applyAlignment="1">
      <alignment horizontal="left" vertical="top" wrapText="1"/>
    </xf>
    <xf numFmtId="0" fontId="8" fillId="5" borderId="0" xfId="132" applyFont="1" applyFill="1" applyAlignment="1">
      <alignment horizontal="left"/>
    </xf>
    <xf numFmtId="0" fontId="8" fillId="5" borderId="0" xfId="132" applyFont="1" applyFill="1"/>
    <xf numFmtId="0" fontId="4" fillId="0" borderId="0" xfId="132"/>
    <xf numFmtId="0" fontId="7" fillId="5" borderId="0" xfId="132" applyFont="1" applyFill="1"/>
    <xf numFmtId="0" fontId="7" fillId="5" borderId="0" xfId="132" applyFont="1" applyFill="1" applyAlignment="1">
      <alignment horizontal="left"/>
    </xf>
    <xf numFmtId="0" fontId="7" fillId="6" borderId="1" xfId="132" applyFont="1" applyFill="1" applyBorder="1" applyAlignment="1">
      <alignment vertical="top" wrapText="1"/>
    </xf>
    <xf numFmtId="0" fontId="7" fillId="7" borderId="2" xfId="132" applyFont="1" applyFill="1" applyBorder="1" applyAlignment="1">
      <alignment vertical="top" wrapText="1"/>
    </xf>
    <xf numFmtId="0" fontId="7" fillId="7" borderId="3" xfId="132" applyFont="1" applyFill="1" applyBorder="1" applyAlignment="1">
      <alignment horizontal="left" vertical="top" wrapText="1"/>
    </xf>
    <xf numFmtId="0" fontId="7" fillId="9" borderId="4" xfId="132" applyFont="1" applyFill="1" applyBorder="1" applyAlignment="1">
      <alignment horizontal="center" vertical="center" wrapText="1"/>
    </xf>
    <xf numFmtId="0" fontId="7" fillId="9" borderId="1" xfId="132" applyFont="1" applyFill="1" applyBorder="1" applyAlignment="1">
      <alignment horizontal="center" vertical="center" wrapText="1"/>
    </xf>
    <xf numFmtId="0" fontId="7" fillId="9" borderId="4" xfId="132" applyFont="1" applyFill="1" applyBorder="1" applyAlignment="1">
      <alignment horizontal="center" vertical="top" wrapText="1"/>
    </xf>
    <xf numFmtId="0" fontId="7" fillId="0" borderId="1" xfId="132" applyFont="1" applyBorder="1" applyAlignment="1">
      <alignment horizontal="left" vertical="top" wrapText="1"/>
    </xf>
    <xf numFmtId="0" fontId="8" fillId="2" borderId="1" xfId="132" applyFont="1" applyFill="1" applyBorder="1" applyAlignment="1">
      <alignment horizontal="left" vertical="top" wrapText="1"/>
    </xf>
    <xf numFmtId="9" fontId="8" fillId="0" borderId="3" xfId="132" applyNumberFormat="1" applyFont="1" applyBorder="1" applyAlignment="1">
      <alignment horizontal="left" vertical="top" wrapText="1"/>
    </xf>
    <xf numFmtId="0" fontId="8" fillId="11" borderId="1" xfId="132" applyFont="1" applyFill="1" applyBorder="1" applyAlignment="1">
      <alignment vertical="top" wrapText="1"/>
    </xf>
    <xf numFmtId="0" fontId="8" fillId="17" borderId="1" xfId="132" applyFont="1" applyFill="1" applyBorder="1" applyAlignment="1">
      <alignment vertical="top" wrapText="1"/>
    </xf>
    <xf numFmtId="0" fontId="8" fillId="0" borderId="1" xfId="132" applyFont="1" applyFill="1" applyBorder="1" applyAlignment="1">
      <alignment horizontal="left" vertical="top" wrapText="1"/>
    </xf>
    <xf numFmtId="0" fontId="7" fillId="7" borderId="1" xfId="132" applyFont="1" applyFill="1" applyBorder="1" applyAlignment="1">
      <alignment vertical="top" wrapText="1"/>
    </xf>
    <xf numFmtId="0" fontId="7" fillId="7" borderId="4" xfId="132" applyFont="1" applyFill="1" applyBorder="1" applyAlignment="1">
      <alignment horizontal="left" vertical="top" wrapText="1"/>
    </xf>
    <xf numFmtId="0" fontId="7" fillId="3" borderId="6" xfId="132" applyFont="1" applyFill="1" applyBorder="1" applyAlignment="1">
      <alignment vertical="top" wrapText="1"/>
    </xf>
    <xf numFmtId="10" fontId="8" fillId="0" borderId="3" xfId="132" applyNumberFormat="1" applyFont="1" applyBorder="1" applyAlignment="1">
      <alignment vertical="top" wrapText="1"/>
    </xf>
    <xf numFmtId="3" fontId="8" fillId="0" borderId="3" xfId="132" applyNumberFormat="1" applyFont="1" applyBorder="1" applyAlignment="1">
      <alignment vertical="top" wrapText="1"/>
    </xf>
    <xf numFmtId="0" fontId="8" fillId="16" borderId="1" xfId="132" applyFont="1" applyFill="1" applyBorder="1" applyAlignment="1">
      <alignment vertical="top" wrapText="1"/>
    </xf>
    <xf numFmtId="0" fontId="8" fillId="0" borderId="1" xfId="132" applyFont="1" applyFill="1" applyBorder="1" applyAlignment="1">
      <alignment vertical="top" wrapText="1"/>
    </xf>
    <xf numFmtId="0" fontId="7" fillId="0" borderId="0" xfId="132" applyFont="1" applyFill="1" applyBorder="1" applyAlignment="1">
      <alignment vertical="top" wrapText="1"/>
    </xf>
    <xf numFmtId="0" fontId="7" fillId="0" borderId="0" xfId="132" applyFont="1" applyFill="1" applyBorder="1" applyAlignment="1">
      <alignment horizontal="left" vertical="top" wrapText="1"/>
    </xf>
    <xf numFmtId="0" fontId="15" fillId="8" borderId="1" xfId="132" applyFont="1" applyFill="1" applyBorder="1" applyAlignment="1">
      <alignment vertical="top" wrapText="1"/>
    </xf>
    <xf numFmtId="0" fontId="15" fillId="10" borderId="7" xfId="132" applyFont="1" applyFill="1" applyBorder="1" applyAlignment="1">
      <alignment vertical="top" wrapText="1"/>
    </xf>
    <xf numFmtId="0" fontId="8" fillId="5" borderId="0" xfId="132" applyFont="1" applyFill="1" applyAlignment="1">
      <alignment horizontal="right" vertical="top"/>
    </xf>
    <xf numFmtId="0" fontId="7" fillId="7" borderId="3" xfId="132" applyFont="1" applyFill="1" applyBorder="1" applyAlignment="1">
      <alignment vertical="top" wrapText="1"/>
    </xf>
    <xf numFmtId="0" fontId="8" fillId="5" borderId="1" xfId="132" applyFont="1" applyFill="1" applyBorder="1" applyAlignment="1">
      <alignment vertical="top" wrapText="1"/>
    </xf>
    <xf numFmtId="0" fontId="8" fillId="0" borderId="3" xfId="132" quotePrefix="1" applyFont="1" applyBorder="1" applyAlignment="1">
      <alignment horizontal="left" vertical="top" wrapText="1"/>
    </xf>
    <xf numFmtId="0" fontId="7" fillId="2" borderId="3" xfId="132" applyFont="1" applyFill="1" applyBorder="1" applyAlignment="1">
      <alignment vertical="top" wrapText="1"/>
    </xf>
    <xf numFmtId="0" fontId="7" fillId="2" borderId="3" xfId="132" applyFont="1" applyFill="1" applyBorder="1" applyAlignment="1">
      <alignment horizontal="left" vertical="top" wrapText="1"/>
    </xf>
    <xf numFmtId="0" fontId="7" fillId="0" borderId="3" xfId="132" applyFont="1" applyBorder="1" applyAlignment="1">
      <alignment vertical="top" wrapText="1"/>
    </xf>
    <xf numFmtId="0" fontId="7" fillId="0" borderId="3" xfId="132" applyFont="1" applyBorder="1" applyAlignment="1">
      <alignment horizontal="left" vertical="top" wrapText="1"/>
    </xf>
    <xf numFmtId="3" fontId="7" fillId="0" borderId="3" xfId="132" applyNumberFormat="1" applyFont="1" applyBorder="1" applyAlignment="1">
      <alignment horizontal="left" vertical="top" wrapText="1"/>
    </xf>
    <xf numFmtId="0" fontId="7" fillId="2" borderId="1" xfId="132" applyFont="1" applyFill="1" applyBorder="1" applyAlignment="1">
      <alignment horizontal="left" vertical="top" wrapText="1"/>
    </xf>
    <xf numFmtId="0" fontId="9" fillId="0" borderId="1" xfId="132" applyFont="1" applyBorder="1" applyAlignment="1">
      <alignment wrapText="1"/>
    </xf>
    <xf numFmtId="0" fontId="29" fillId="0" borderId="1" xfId="132" applyFont="1" applyBorder="1" applyAlignment="1">
      <alignment wrapText="1"/>
    </xf>
    <xf numFmtId="0" fontId="7" fillId="0" borderId="5" xfId="132" applyFont="1" applyBorder="1" applyAlignment="1">
      <alignment horizontal="left" vertical="top" wrapText="1"/>
    </xf>
    <xf numFmtId="0" fontId="9" fillId="0" borderId="0" xfId="132" applyFont="1"/>
    <xf numFmtId="0" fontId="29" fillId="0" borderId="0" xfId="132" applyFont="1"/>
    <xf numFmtId="9" fontId="8" fillId="0" borderId="3" xfId="132" applyNumberFormat="1" applyFont="1" applyFill="1" applyBorder="1" applyAlignment="1">
      <alignment horizontal="left" vertical="top" wrapText="1"/>
    </xf>
    <xf numFmtId="9" fontId="8" fillId="0" borderId="5" xfId="132" applyNumberFormat="1" applyFont="1" applyFill="1" applyBorder="1" applyAlignment="1">
      <alignment horizontal="left" vertical="top" wrapText="1"/>
    </xf>
    <xf numFmtId="0" fontId="8" fillId="0" borderId="3" xfId="132" applyFont="1" applyBorder="1" applyAlignment="1">
      <alignment horizontal="left" vertical="top" wrapText="1"/>
    </xf>
    <xf numFmtId="0" fontId="8" fillId="0" borderId="9" xfId="132" applyFont="1" applyFill="1" applyBorder="1" applyAlignment="1">
      <alignment vertical="top" wrapText="1"/>
    </xf>
    <xf numFmtId="9" fontId="8" fillId="0" borderId="2" xfId="132" applyNumberFormat="1" applyFont="1" applyBorder="1" applyAlignment="1">
      <alignment horizontal="left" vertical="top" wrapText="1"/>
    </xf>
    <xf numFmtId="10" fontId="8" fillId="0" borderId="1" xfId="132" applyNumberFormat="1" applyFont="1" applyFill="1" applyBorder="1" applyAlignment="1">
      <alignment horizontal="left" vertical="top" wrapText="1"/>
    </xf>
    <xf numFmtId="0" fontId="8" fillId="11" borderId="1" xfId="132" applyFont="1" applyFill="1" applyBorder="1" applyAlignment="1">
      <alignment horizontal="left" vertical="top" wrapText="1"/>
    </xf>
    <xf numFmtId="0" fontId="8" fillId="16" borderId="1" xfId="132" applyFont="1" applyFill="1" applyBorder="1" applyAlignment="1">
      <alignment horizontal="left" vertical="top" wrapText="1"/>
    </xf>
    <xf numFmtId="0" fontId="8" fillId="0" borderId="1" xfId="132" applyFont="1" applyBorder="1" applyAlignment="1">
      <alignment horizontal="left" vertical="top" wrapText="1"/>
    </xf>
    <xf numFmtId="0" fontId="8" fillId="5" borderId="7" xfId="132" applyFont="1" applyFill="1" applyBorder="1" applyAlignment="1">
      <alignment vertical="top" wrapText="1"/>
    </xf>
    <xf numFmtId="0" fontId="7" fillId="5" borderId="7" xfId="132" applyFont="1" applyFill="1" applyBorder="1" applyAlignment="1">
      <alignment vertical="top" wrapText="1"/>
    </xf>
    <xf numFmtId="9" fontId="8" fillId="5" borderId="3" xfId="132" applyNumberFormat="1" applyFont="1" applyFill="1" applyBorder="1" applyAlignment="1">
      <alignment horizontal="center" vertical="center" wrapText="1"/>
    </xf>
    <xf numFmtId="0" fontId="8" fillId="0" borderId="3" xfId="132" applyFont="1" applyFill="1" applyBorder="1" applyAlignment="1">
      <alignment horizontal="center" vertical="center" wrapText="1"/>
    </xf>
    <xf numFmtId="0" fontId="8" fillId="0" borderId="10" xfId="132" applyFont="1" applyBorder="1" applyAlignment="1">
      <alignment horizontal="left"/>
    </xf>
    <xf numFmtId="0" fontId="7" fillId="5" borderId="1" xfId="132" applyFont="1" applyFill="1" applyBorder="1" applyAlignment="1">
      <alignment horizontal="center" vertical="top" wrapText="1"/>
    </xf>
    <xf numFmtId="9" fontId="8" fillId="5" borderId="1" xfId="132" applyNumberFormat="1" applyFont="1" applyFill="1" applyBorder="1" applyAlignment="1">
      <alignment horizontal="left" vertical="top" wrapText="1"/>
    </xf>
    <xf numFmtId="9" fontId="8" fillId="0" borderId="1" xfId="132" applyNumberFormat="1" applyFont="1" applyFill="1" applyBorder="1" applyAlignment="1">
      <alignment horizontal="left" vertical="top" wrapText="1"/>
    </xf>
    <xf numFmtId="0" fontId="8" fillId="5" borderId="1" xfId="132" applyFont="1" applyFill="1" applyBorder="1" applyAlignment="1">
      <alignment horizontal="left" vertical="top" wrapText="1"/>
    </xf>
    <xf numFmtId="0" fontId="8" fillId="5" borderId="8" xfId="132" applyFont="1" applyFill="1" applyBorder="1" applyAlignment="1">
      <alignment vertical="top" wrapText="1"/>
    </xf>
    <xf numFmtId="0" fontId="15" fillId="15" borderId="8" xfId="132" applyFont="1" applyFill="1" applyBorder="1" applyAlignment="1">
      <alignment vertical="top" wrapText="1"/>
    </xf>
    <xf numFmtId="0" fontId="8" fillId="5" borderId="2" xfId="132" applyFont="1" applyFill="1" applyBorder="1" applyAlignment="1">
      <alignment vertical="top" wrapText="1"/>
    </xf>
    <xf numFmtId="0" fontId="7" fillId="5" borderId="0" xfId="132" applyFont="1" applyFill="1" applyBorder="1" applyAlignment="1">
      <alignment vertical="top" wrapText="1"/>
    </xf>
    <xf numFmtId="0" fontId="9" fillId="5" borderId="0" xfId="132" applyFont="1" applyFill="1"/>
    <xf numFmtId="0" fontId="29" fillId="5" borderId="0" xfId="132" applyFont="1" applyFill="1"/>
    <xf numFmtId="0" fontId="7" fillId="5" borderId="0" xfId="132" applyFont="1" applyFill="1" applyBorder="1" applyAlignment="1">
      <alignment horizontal="left" vertical="top" wrapText="1"/>
    </xf>
    <xf numFmtId="0" fontId="14" fillId="5" borderId="0" xfId="132" applyFont="1" applyFill="1" applyAlignment="1">
      <alignment horizontal="center" vertical="center" wrapText="1"/>
    </xf>
    <xf numFmtId="0" fontId="7" fillId="5" borderId="8" xfId="132" applyFont="1" applyFill="1" applyBorder="1" applyAlignment="1">
      <alignment vertical="top" wrapText="1"/>
    </xf>
    <xf numFmtId="0" fontId="7" fillId="5" borderId="2" xfId="132" applyFont="1" applyFill="1" applyBorder="1" applyAlignment="1">
      <alignment vertical="top" wrapText="1"/>
    </xf>
    <xf numFmtId="49" fontId="8" fillId="11" borderId="1" xfId="132" applyNumberFormat="1" applyFont="1" applyFill="1" applyBorder="1" applyAlignment="1">
      <alignment horizontal="left" vertical="top" wrapText="1"/>
    </xf>
    <xf numFmtId="0" fontId="7" fillId="5" borderId="6" xfId="132" applyFont="1" applyFill="1" applyBorder="1" applyAlignment="1">
      <alignment horizontal="center" vertical="top" wrapText="1"/>
    </xf>
    <xf numFmtId="9" fontId="8" fillId="5" borderId="3" xfId="132" applyNumberFormat="1" applyFont="1" applyFill="1" applyBorder="1" applyAlignment="1">
      <alignment horizontal="left" vertical="center" wrapText="1"/>
    </xf>
    <xf numFmtId="0" fontId="7" fillId="0" borderId="1" xfId="132" applyFont="1" applyBorder="1" applyAlignment="1">
      <alignment horizontal="center" vertical="top" wrapText="1"/>
    </xf>
    <xf numFmtId="0" fontId="8" fillId="11" borderId="1" xfId="132" applyFont="1" applyFill="1" applyBorder="1" applyAlignment="1">
      <alignment horizontal="left" vertical="center" wrapText="1"/>
    </xf>
    <xf numFmtId="0" fontId="8" fillId="16" borderId="1" xfId="132" applyFont="1" applyFill="1" applyBorder="1" applyAlignment="1">
      <alignment horizontal="left" vertical="center" wrapText="1"/>
    </xf>
    <xf numFmtId="0" fontId="8" fillId="0" borderId="9" xfId="132" applyFont="1" applyBorder="1" applyAlignment="1">
      <alignment horizontal="left" vertical="center" wrapText="1"/>
    </xf>
    <xf numFmtId="0" fontId="8" fillId="5" borderId="11" xfId="132" applyFont="1" applyFill="1" applyBorder="1" applyAlignment="1">
      <alignment horizontal="right" vertical="top" wrapText="1"/>
    </xf>
    <xf numFmtId="0" fontId="14" fillId="5" borderId="0" xfId="132" applyFont="1" applyFill="1" applyAlignment="1">
      <alignment horizontal="right" vertical="top" wrapText="1"/>
    </xf>
    <xf numFmtId="9" fontId="8" fillId="0" borderId="1" xfId="132" applyNumberFormat="1" applyFont="1" applyBorder="1" applyAlignment="1">
      <alignment horizontal="left" vertical="center" wrapText="1"/>
    </xf>
    <xf numFmtId="0" fontId="8" fillId="5" borderId="1" xfId="132" applyFont="1" applyFill="1" applyBorder="1" applyAlignment="1">
      <alignment horizontal="left" vertical="center" wrapText="1"/>
    </xf>
    <xf numFmtId="165" fontId="8" fillId="5" borderId="1" xfId="1" applyNumberFormat="1" applyFont="1" applyFill="1" applyBorder="1" applyAlignment="1">
      <alignment vertical="top" wrapText="1"/>
    </xf>
    <xf numFmtId="0" fontId="8" fillId="5" borderId="16" xfId="132" applyFont="1" applyFill="1" applyBorder="1" applyAlignment="1">
      <alignment horizontal="left" vertical="top" wrapText="1"/>
    </xf>
    <xf numFmtId="0" fontId="7" fillId="7" borderId="8" xfId="132" applyFont="1" applyFill="1" applyBorder="1" applyAlignment="1">
      <alignment vertical="top" wrapText="1"/>
    </xf>
    <xf numFmtId="0" fontId="7" fillId="9" borderId="3" xfId="132" applyFont="1" applyFill="1" applyBorder="1" applyAlignment="1">
      <alignment horizontal="center" vertical="center" wrapText="1"/>
    </xf>
    <xf numFmtId="0" fontId="7" fillId="9" borderId="2" xfId="132" applyFont="1" applyFill="1" applyBorder="1" applyAlignment="1">
      <alignment horizontal="center" vertical="center" wrapText="1"/>
    </xf>
    <xf numFmtId="0" fontId="7" fillId="9" borderId="3" xfId="132" applyFont="1" applyFill="1" applyBorder="1" applyAlignment="1">
      <alignment horizontal="center" vertical="top" wrapText="1"/>
    </xf>
    <xf numFmtId="0" fontId="7" fillId="0" borderId="6" xfId="132" applyFont="1" applyBorder="1" applyAlignment="1">
      <alignment horizontal="left" vertical="top" wrapText="1"/>
    </xf>
    <xf numFmtId="0" fontId="8" fillId="5" borderId="6" xfId="132" applyFont="1" applyFill="1" applyBorder="1" applyAlignment="1">
      <alignment horizontal="left" vertical="top" wrapText="1"/>
    </xf>
    <xf numFmtId="0" fontId="8" fillId="5" borderId="0" xfId="132" applyFont="1" applyFill="1" applyAlignment="1">
      <alignment horizontal="right" vertical="top" wrapText="1"/>
    </xf>
    <xf numFmtId="0" fontId="8" fillId="2" borderId="1" xfId="132" applyFont="1" applyFill="1" applyBorder="1" applyAlignment="1">
      <alignment vertical="top" wrapText="1"/>
    </xf>
    <xf numFmtId="0" fontId="8" fillId="0" borderId="1" xfId="132" applyFont="1" applyBorder="1" applyAlignment="1">
      <alignment vertical="top" wrapText="1"/>
    </xf>
    <xf numFmtId="0" fontId="8" fillId="0" borderId="7" xfId="132" applyFont="1" applyFill="1" applyBorder="1" applyAlignment="1">
      <alignment vertical="top" wrapText="1"/>
    </xf>
    <xf numFmtId="0" fontId="4" fillId="0" borderId="1" xfId="132" applyBorder="1"/>
    <xf numFmtId="0" fontId="7" fillId="4" borderId="7" xfId="132" applyFont="1" applyFill="1" applyBorder="1" applyAlignment="1">
      <alignment vertical="top" wrapText="1"/>
    </xf>
    <xf numFmtId="9" fontId="8" fillId="5" borderId="3" xfId="132" applyNumberFormat="1" applyFont="1" applyFill="1" applyBorder="1" applyAlignment="1">
      <alignment horizontal="left" vertical="top" wrapText="1"/>
    </xf>
    <xf numFmtId="0" fontId="7" fillId="4" borderId="8" xfId="132" applyFont="1" applyFill="1" applyBorder="1" applyAlignment="1">
      <alignment vertical="top" wrapText="1"/>
    </xf>
    <xf numFmtId="0" fontId="8" fillId="0" borderId="3" xfId="132" applyNumberFormat="1" applyFont="1" applyFill="1" applyBorder="1" applyAlignment="1">
      <alignment horizontal="left" vertical="top" wrapText="1"/>
    </xf>
    <xf numFmtId="0" fontId="34" fillId="2" borderId="1" xfId="132" applyFont="1" applyFill="1" applyBorder="1" applyAlignment="1">
      <alignment horizontal="left" vertical="top" wrapText="1"/>
    </xf>
    <xf numFmtId="0" fontId="34" fillId="0" borderId="1" xfId="132" applyFont="1" applyFill="1" applyBorder="1" applyAlignment="1">
      <alignment vertical="top" wrapText="1"/>
    </xf>
    <xf numFmtId="0" fontId="34" fillId="5" borderId="1" xfId="132" applyFont="1" applyFill="1" applyBorder="1" applyAlignment="1">
      <alignment vertical="top" wrapText="1"/>
    </xf>
    <xf numFmtId="0" fontId="34" fillId="11" borderId="1" xfId="132" applyFont="1" applyFill="1" applyBorder="1" applyAlignment="1">
      <alignment vertical="top" wrapText="1"/>
    </xf>
    <xf numFmtId="0" fontId="34" fillId="16" borderId="1" xfId="132" applyFont="1" applyFill="1" applyBorder="1" applyAlignment="1">
      <alignment vertical="top" wrapText="1"/>
    </xf>
    <xf numFmtId="0" fontId="7" fillId="4" borderId="2" xfId="132" applyFont="1" applyFill="1" applyBorder="1" applyAlignment="1">
      <alignment vertical="top" wrapText="1"/>
    </xf>
    <xf numFmtId="0" fontId="8" fillId="5" borderId="9" xfId="132" applyFont="1" applyFill="1" applyBorder="1" applyAlignment="1">
      <alignment vertical="top" wrapText="1"/>
    </xf>
    <xf numFmtId="0" fontId="7" fillId="11" borderId="3" xfId="132" applyFont="1" applyFill="1" applyBorder="1" applyAlignment="1">
      <alignment vertical="top" wrapText="1"/>
    </xf>
    <xf numFmtId="0" fontId="7" fillId="11" borderId="3" xfId="132" applyFont="1" applyFill="1" applyBorder="1" applyAlignment="1">
      <alignment horizontal="left" vertical="top" wrapText="1"/>
    </xf>
    <xf numFmtId="0" fontId="7" fillId="11" borderId="3" xfId="132" applyFont="1" applyFill="1" applyBorder="1" applyAlignment="1">
      <alignment horizontal="center" vertical="center" wrapText="1"/>
    </xf>
    <xf numFmtId="0" fontId="7" fillId="11" borderId="2" xfId="132" applyFont="1" applyFill="1" applyBorder="1" applyAlignment="1">
      <alignment horizontal="center" vertical="center" wrapText="1"/>
    </xf>
    <xf numFmtId="0" fontId="7" fillId="11" borderId="3" xfId="132" applyFont="1" applyFill="1" applyBorder="1" applyAlignment="1">
      <alignment horizontal="center" vertical="top" wrapText="1"/>
    </xf>
    <xf numFmtId="0" fontId="16" fillId="11" borderId="8" xfId="132" applyFont="1" applyFill="1" applyBorder="1" applyAlignment="1">
      <alignment vertical="top" wrapText="1"/>
    </xf>
    <xf numFmtId="0" fontId="8" fillId="11" borderId="7" xfId="132" applyFont="1" applyFill="1" applyBorder="1" applyAlignment="1">
      <alignment vertical="top" wrapText="1"/>
    </xf>
    <xf numFmtId="0" fontId="7" fillId="11" borderId="6" xfId="132" applyFont="1" applyFill="1" applyBorder="1" applyAlignment="1">
      <alignment vertical="top" wrapText="1"/>
    </xf>
    <xf numFmtId="0" fontId="7" fillId="11" borderId="6" xfId="132" applyFont="1" applyFill="1" applyBorder="1" applyAlignment="1">
      <alignment horizontal="center" vertical="top" wrapText="1"/>
    </xf>
    <xf numFmtId="3" fontId="8" fillId="11" borderId="3" xfId="132" applyNumberFormat="1" applyFont="1" applyFill="1" applyBorder="1" applyAlignment="1">
      <alignment horizontal="center" vertical="top" wrapText="1"/>
    </xf>
    <xf numFmtId="0" fontId="8" fillId="11" borderId="3" xfId="132" applyFont="1" applyFill="1" applyBorder="1" applyAlignment="1">
      <alignment horizontal="center" vertical="center" wrapText="1"/>
    </xf>
    <xf numFmtId="0" fontId="8" fillId="11" borderId="8" xfId="132" applyFont="1" applyFill="1" applyBorder="1" applyAlignment="1">
      <alignment vertical="top" wrapText="1"/>
    </xf>
    <xf numFmtId="0" fontId="7" fillId="11" borderId="8" xfId="132" applyFont="1" applyFill="1" applyBorder="1" applyAlignment="1">
      <alignment horizontal="left" vertical="top" wrapText="1"/>
    </xf>
    <xf numFmtId="0" fontId="7" fillId="11" borderId="1" xfId="132" applyFont="1" applyFill="1" applyBorder="1" applyAlignment="1">
      <alignment horizontal="center" vertical="top" wrapText="1"/>
    </xf>
    <xf numFmtId="0" fontId="8" fillId="11" borderId="5" xfId="132" applyFont="1" applyFill="1" applyBorder="1" applyAlignment="1">
      <alignment horizontal="center" vertical="top" wrapText="1"/>
    </xf>
    <xf numFmtId="3" fontId="8" fillId="11" borderId="1" xfId="132" applyNumberFormat="1" applyFont="1" applyFill="1" applyBorder="1" applyAlignment="1">
      <alignment horizontal="center" vertical="top" wrapText="1"/>
    </xf>
    <xf numFmtId="0" fontId="8" fillId="11" borderId="1" xfId="132" applyFont="1" applyFill="1" applyBorder="1" applyAlignment="1">
      <alignment horizontal="center" vertical="top" wrapText="1"/>
    </xf>
    <xf numFmtId="0" fontId="7" fillId="11" borderId="8" xfId="132" applyFont="1" applyFill="1" applyBorder="1" applyAlignment="1">
      <alignment vertical="top" wrapText="1"/>
    </xf>
    <xf numFmtId="0" fontId="7" fillId="11" borderId="2" xfId="132" applyFont="1" applyFill="1" applyBorder="1" applyAlignment="1">
      <alignment horizontal="left" vertical="top" wrapText="1"/>
    </xf>
    <xf numFmtId="0" fontId="8" fillId="11" borderId="9" xfId="132" applyFont="1" applyFill="1" applyBorder="1" applyAlignment="1">
      <alignment horizontal="left" vertical="top"/>
    </xf>
    <xf numFmtId="0" fontId="8" fillId="11" borderId="10" xfId="132" applyFont="1" applyFill="1" applyBorder="1" applyAlignment="1">
      <alignment horizontal="left"/>
    </xf>
    <xf numFmtId="0" fontId="8" fillId="11" borderId="10" xfId="132" applyFont="1" applyFill="1" applyBorder="1" applyAlignment="1">
      <alignment horizontal="left" vertical="top"/>
    </xf>
    <xf numFmtId="0" fontId="8" fillId="11" borderId="4" xfId="132" applyFont="1" applyFill="1" applyBorder="1" applyAlignment="1">
      <alignment horizontal="left" vertical="top"/>
    </xf>
    <xf numFmtId="0" fontId="7" fillId="11" borderId="2" xfId="132" applyFont="1" applyFill="1" applyBorder="1" applyAlignment="1">
      <alignment vertical="top" wrapText="1"/>
    </xf>
    <xf numFmtId="0" fontId="7" fillId="11" borderId="4" xfId="132" applyFont="1" applyFill="1" applyBorder="1" applyAlignment="1">
      <alignment horizontal="center" vertical="center" wrapText="1"/>
    </xf>
    <xf numFmtId="0" fontId="7" fillId="11" borderId="1" xfId="132" applyFont="1" applyFill="1" applyBorder="1" applyAlignment="1">
      <alignment horizontal="center" vertical="center" wrapText="1"/>
    </xf>
    <xf numFmtId="0" fontId="7" fillId="11" borderId="4" xfId="132" applyFont="1" applyFill="1" applyBorder="1" applyAlignment="1">
      <alignment horizontal="center" vertical="top" wrapText="1"/>
    </xf>
    <xf numFmtId="0" fontId="16" fillId="11" borderId="7" xfId="132" applyFont="1" applyFill="1" applyBorder="1" applyAlignment="1">
      <alignment vertical="top" wrapText="1"/>
    </xf>
    <xf numFmtId="3" fontId="8" fillId="11" borderId="3" xfId="132" applyNumberFormat="1" applyFont="1" applyFill="1" applyBorder="1" applyAlignment="1">
      <alignment horizontal="center" vertical="center" wrapText="1"/>
    </xf>
    <xf numFmtId="0" fontId="8" fillId="11" borderId="5" xfId="132" applyFont="1" applyFill="1" applyBorder="1" applyAlignment="1">
      <alignment horizontal="center" vertical="center" wrapText="1"/>
    </xf>
    <xf numFmtId="0" fontId="8" fillId="11" borderId="1" xfId="132" applyFont="1" applyFill="1" applyBorder="1" applyAlignment="1">
      <alignment horizontal="center" vertical="center" wrapText="1"/>
    </xf>
    <xf numFmtId="0" fontId="8" fillId="0" borderId="0" xfId="132" applyFont="1"/>
    <xf numFmtId="0" fontId="7" fillId="0" borderId="0" xfId="132" applyFont="1"/>
    <xf numFmtId="0" fontId="8" fillId="0" borderId="0" xfId="132" applyFont="1" applyAlignment="1">
      <alignment horizontal="left"/>
    </xf>
    <xf numFmtId="49" fontId="8" fillId="5" borderId="1" xfId="132" applyNumberFormat="1" applyFont="1" applyFill="1" applyBorder="1" applyAlignment="1">
      <alignment horizontal="left" vertical="top" wrapText="1"/>
    </xf>
    <xf numFmtId="0" fontId="4" fillId="5" borderId="16" xfId="0" applyFont="1" applyFill="1" applyBorder="1" applyAlignment="1">
      <alignment vertical="top" wrapText="1"/>
    </xf>
    <xf numFmtId="0" fontId="4" fillId="0" borderId="17" xfId="0" applyFont="1" applyBorder="1" applyAlignment="1">
      <alignment vertical="top" wrapText="1"/>
    </xf>
    <xf numFmtId="165" fontId="8" fillId="0" borderId="3" xfId="1" applyNumberFormat="1" applyFont="1" applyFill="1" applyBorder="1" applyAlignment="1">
      <alignment horizontal="left" vertical="top" wrapText="1"/>
    </xf>
    <xf numFmtId="0" fontId="4" fillId="0" borderId="17" xfId="0" applyFont="1" applyFill="1" applyBorder="1" applyAlignment="1">
      <alignment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20" xfId="0" applyFont="1" applyFill="1" applyBorder="1" applyAlignment="1">
      <alignment horizontal="left" vertical="top" wrapText="1"/>
    </xf>
    <xf numFmtId="0" fontId="4" fillId="0" borderId="16" xfId="0" applyFont="1" applyFill="1" applyBorder="1" applyAlignment="1">
      <alignment vertical="top" wrapText="1"/>
    </xf>
    <xf numFmtId="0" fontId="4" fillId="0" borderId="18" xfId="0" applyFont="1" applyFill="1" applyBorder="1" applyAlignment="1">
      <alignment vertical="top" wrapText="1"/>
    </xf>
    <xf numFmtId="0" fontId="8" fillId="0" borderId="28" xfId="132" applyFont="1" applyFill="1" applyBorder="1" applyAlignment="1">
      <alignment vertical="top" wrapText="1"/>
    </xf>
    <xf numFmtId="0" fontId="4" fillId="5" borderId="0" xfId="132" applyFill="1"/>
    <xf numFmtId="10" fontId="4" fillId="5" borderId="0" xfId="3" applyNumberFormat="1" applyFill="1"/>
    <xf numFmtId="0" fontId="7" fillId="0" borderId="1" xfId="132" applyFont="1" applyFill="1" applyBorder="1" applyAlignment="1">
      <alignment vertical="top" wrapText="1"/>
    </xf>
    <xf numFmtId="3" fontId="8" fillId="0" borderId="3" xfId="3" applyNumberFormat="1" applyFont="1" applyFill="1" applyBorder="1" applyAlignment="1">
      <alignment horizontal="left" vertical="top" wrapText="1"/>
    </xf>
    <xf numFmtId="0" fontId="8" fillId="0" borderId="1" xfId="132" applyFont="1" applyFill="1" applyBorder="1" applyAlignment="1">
      <alignment horizontal="left" vertical="center" wrapText="1"/>
    </xf>
    <xf numFmtId="0" fontId="37" fillId="0" borderId="0" xfId="0" applyFont="1" applyFill="1" applyAlignment="1">
      <alignment horizontal="left" vertical="center" wrapText="1"/>
    </xf>
    <xf numFmtId="0" fontId="30" fillId="5" borderId="0" xfId="133" applyFont="1" applyFill="1"/>
    <xf numFmtId="0" fontId="30" fillId="5" borderId="0" xfId="133" applyFont="1" applyFill="1" applyAlignment="1">
      <alignment horizontal="left"/>
    </xf>
    <xf numFmtId="0" fontId="30" fillId="5" borderId="0" xfId="133" applyFont="1" applyFill="1" applyAlignment="1">
      <alignment wrapText="1"/>
    </xf>
    <xf numFmtId="0" fontId="30" fillId="18" borderId="0" xfId="133" applyFont="1" applyFill="1"/>
    <xf numFmtId="0" fontId="31" fillId="5" borderId="0" xfId="133" applyFont="1" applyFill="1" applyAlignment="1">
      <alignment horizontal="center" wrapText="1"/>
    </xf>
    <xf numFmtId="0" fontId="31" fillId="5" borderId="21" xfId="133" applyFont="1" applyFill="1" applyBorder="1" applyAlignment="1">
      <alignment horizontal="center" wrapText="1"/>
    </xf>
    <xf numFmtId="0" fontId="31" fillId="12" borderId="0" xfId="133" applyFont="1" applyFill="1" applyAlignment="1">
      <alignment horizontal="left" vertical="top"/>
    </xf>
    <xf numFmtId="0" fontId="32" fillId="5" borderId="0" xfId="133" applyFont="1" applyFill="1" applyAlignment="1">
      <alignment vertical="top" wrapText="1"/>
    </xf>
    <xf numFmtId="0" fontId="30" fillId="5" borderId="0" xfId="133" applyFont="1" applyFill="1" applyAlignment="1">
      <alignment horizontal="left" vertical="top"/>
    </xf>
    <xf numFmtId="0" fontId="30" fillId="5" borderId="0" xfId="133" applyFont="1" applyFill="1" applyAlignment="1">
      <alignment vertical="top" wrapText="1"/>
    </xf>
    <xf numFmtId="0" fontId="30" fillId="18" borderId="0" xfId="133" applyFont="1" applyFill="1" applyAlignment="1">
      <alignment horizontal="left"/>
    </xf>
    <xf numFmtId="0" fontId="30" fillId="18" borderId="0" xfId="133" applyFont="1" applyFill="1" applyAlignment="1">
      <alignment wrapText="1"/>
    </xf>
    <xf numFmtId="0" fontId="4" fillId="5" borderId="0" xfId="0" applyFont="1" applyFill="1" applyAlignment="1">
      <alignment vertical="top" wrapText="1"/>
    </xf>
    <xf numFmtId="0" fontId="27" fillId="19" borderId="29" xfId="0" applyFont="1" applyFill="1" applyBorder="1" applyAlignment="1">
      <alignment vertical="top" wrapText="1"/>
    </xf>
    <xf numFmtId="0" fontId="27" fillId="19" borderId="30" xfId="0" applyFont="1" applyFill="1" applyBorder="1" applyAlignment="1">
      <alignment vertical="top" wrapText="1"/>
    </xf>
    <xf numFmtId="0" fontId="27" fillId="19" borderId="27" xfId="0" applyFont="1" applyFill="1" applyBorder="1" applyAlignment="1">
      <alignment vertical="top" wrapText="1"/>
    </xf>
    <xf numFmtId="0" fontId="4" fillId="0" borderId="31" xfId="0" applyFont="1" applyBorder="1" applyAlignment="1">
      <alignment vertical="top" wrapText="1"/>
    </xf>
    <xf numFmtId="0" fontId="4" fillId="0" borderId="32" xfId="0" applyFont="1" applyFill="1" applyBorder="1" applyAlignment="1">
      <alignment vertical="top" wrapText="1"/>
    </xf>
    <xf numFmtId="0" fontId="4" fillId="0" borderId="33" xfId="0" applyFont="1" applyFill="1" applyBorder="1" applyAlignment="1">
      <alignment vertical="top" wrapText="1"/>
    </xf>
    <xf numFmtId="0" fontId="4" fillId="5" borderId="20" xfId="0" applyFont="1" applyFill="1" applyBorder="1" applyAlignment="1">
      <alignment vertical="top" wrapText="1"/>
    </xf>
    <xf numFmtId="0" fontId="4" fillId="0" borderId="34" xfId="0" applyFont="1" applyFill="1" applyBorder="1" applyAlignment="1">
      <alignment horizontal="left" vertical="top" wrapText="1"/>
    </xf>
    <xf numFmtId="0" fontId="4" fillId="5" borderId="0" xfId="0" applyFont="1" applyFill="1" applyBorder="1" applyAlignment="1">
      <alignment vertical="top" wrapText="1"/>
    </xf>
    <xf numFmtId="0" fontId="10" fillId="5" borderId="0" xfId="134" applyFont="1" applyFill="1"/>
    <xf numFmtId="0" fontId="4" fillId="5" borderId="0" xfId="134" applyFont="1" applyFill="1"/>
    <xf numFmtId="0" fontId="4" fillId="5" borderId="0" xfId="0" applyFont="1" applyFill="1"/>
    <xf numFmtId="0" fontId="10" fillId="5" borderId="0" xfId="134" applyFont="1" applyFill="1" applyBorder="1" applyAlignment="1">
      <alignment horizontal="left" vertical="center"/>
    </xf>
    <xf numFmtId="0" fontId="10" fillId="5" borderId="21" xfId="134" applyFont="1" applyFill="1" applyBorder="1" applyAlignment="1">
      <alignment horizontal="center"/>
    </xf>
    <xf numFmtId="0" fontId="10" fillId="5" borderId="0" xfId="134" applyFont="1" applyFill="1" applyBorder="1" applyAlignment="1">
      <alignment horizontal="center"/>
    </xf>
    <xf numFmtId="0" fontId="4" fillId="13" borderId="13" xfId="134" applyFont="1" applyFill="1" applyBorder="1" applyAlignment="1">
      <alignment horizontal="center"/>
    </xf>
    <xf numFmtId="0" fontId="4" fillId="13" borderId="7" xfId="134" applyFont="1" applyFill="1" applyBorder="1" applyAlignment="1">
      <alignment horizontal="left" vertical="center" wrapText="1"/>
    </xf>
    <xf numFmtId="9" fontId="4" fillId="13" borderId="14" xfId="135" applyFont="1" applyFill="1" applyBorder="1" applyAlignment="1">
      <alignment horizontal="center"/>
    </xf>
    <xf numFmtId="0" fontId="4" fillId="13" borderId="7" xfId="134" applyFont="1" applyFill="1" applyBorder="1" applyAlignment="1">
      <alignment horizontal="center" wrapText="1"/>
    </xf>
    <xf numFmtId="166" fontId="4" fillId="13" borderId="26" xfId="134" applyNumberFormat="1" applyFont="1" applyFill="1" applyBorder="1"/>
    <xf numFmtId="0" fontId="4" fillId="13" borderId="27" xfId="134" applyFont="1" applyFill="1" applyBorder="1"/>
    <xf numFmtId="0" fontId="4" fillId="5" borderId="0" xfId="134" applyFont="1" applyFill="1" applyBorder="1"/>
    <xf numFmtId="0" fontId="4" fillId="5" borderId="0" xfId="134" applyFont="1" applyFill="1" applyAlignment="1">
      <alignment horizontal="center"/>
    </xf>
    <xf numFmtId="9" fontId="4" fillId="5" borderId="0" xfId="134" applyNumberFormat="1" applyFont="1" applyFill="1"/>
    <xf numFmtId="0" fontId="4" fillId="13" borderId="11" xfId="134" applyFont="1" applyFill="1" applyBorder="1" applyAlignment="1">
      <alignment horizontal="center"/>
    </xf>
    <xf numFmtId="0" fontId="4" fillId="13" borderId="8" xfId="134" applyFont="1" applyFill="1" applyBorder="1" applyAlignment="1">
      <alignment horizontal="left" vertical="center" wrapText="1"/>
    </xf>
    <xf numFmtId="9" fontId="4" fillId="13" borderId="0" xfId="135" applyFont="1" applyFill="1" applyBorder="1" applyAlignment="1">
      <alignment horizontal="center"/>
    </xf>
    <xf numFmtId="0" fontId="4" fillId="13" borderId="8" xfId="134" applyFont="1" applyFill="1" applyBorder="1" applyAlignment="1">
      <alignment horizontal="center" wrapText="1"/>
    </xf>
    <xf numFmtId="166" fontId="4" fillId="13" borderId="22" xfId="134" applyNumberFormat="1" applyFont="1" applyFill="1" applyBorder="1"/>
    <xf numFmtId="0" fontId="4" fillId="13" borderId="23" xfId="134" applyFont="1" applyFill="1" applyBorder="1"/>
    <xf numFmtId="0" fontId="4" fillId="13" borderId="15" xfId="134" applyFont="1" applyFill="1" applyBorder="1" applyAlignment="1">
      <alignment horizontal="center"/>
    </xf>
    <xf numFmtId="0" fontId="4" fillId="13" borderId="2" xfId="134" applyFont="1" applyFill="1" applyBorder="1" applyAlignment="1">
      <alignment horizontal="center" wrapText="1"/>
    </xf>
    <xf numFmtId="9" fontId="4" fillId="13" borderId="5" xfId="135" applyFont="1" applyFill="1" applyBorder="1" applyAlignment="1">
      <alignment horizontal="center"/>
    </xf>
    <xf numFmtId="166" fontId="4" fillId="13" borderId="24" xfId="134" applyNumberFormat="1" applyFont="1" applyFill="1" applyBorder="1"/>
    <xf numFmtId="0" fontId="4" fillId="13" borderId="25" xfId="134" applyFont="1" applyFill="1" applyBorder="1"/>
    <xf numFmtId="0" fontId="4" fillId="0" borderId="0" xfId="134" applyFont="1" applyAlignment="1">
      <alignment horizontal="center"/>
    </xf>
    <xf numFmtId="9" fontId="4" fillId="0" borderId="0" xfId="134" applyNumberFormat="1" applyFont="1" applyAlignment="1">
      <alignment horizontal="center"/>
    </xf>
    <xf numFmtId="166" fontId="4" fillId="0" borderId="0" xfId="134" applyNumberFormat="1" applyFont="1"/>
    <xf numFmtId="0" fontId="4" fillId="0" borderId="0" xfId="134" applyFont="1"/>
    <xf numFmtId="0" fontId="10" fillId="5" borderId="0" xfId="134" applyFont="1" applyFill="1" applyBorder="1"/>
    <xf numFmtId="0" fontId="4" fillId="5" borderId="13" xfId="134" applyFont="1" applyFill="1" applyBorder="1" applyAlignment="1">
      <alignment horizontal="center"/>
    </xf>
    <xf numFmtId="0" fontId="4" fillId="0" borderId="12" xfId="134" applyFont="1" applyBorder="1" applyAlignment="1">
      <alignment horizontal="center"/>
    </xf>
    <xf numFmtId="0" fontId="10" fillId="5" borderId="11" xfId="134" applyFont="1" applyFill="1" applyBorder="1" applyAlignment="1">
      <alignment horizontal="left"/>
    </xf>
    <xf numFmtId="166" fontId="4" fillId="14" borderId="6" xfId="134" applyNumberFormat="1" applyFont="1" applyFill="1" applyBorder="1"/>
    <xf numFmtId="0" fontId="4" fillId="5" borderId="11" xfId="134" applyFont="1" applyFill="1" applyBorder="1"/>
    <xf numFmtId="0" fontId="4" fillId="0" borderId="6" xfId="134" applyFont="1" applyFill="1" applyBorder="1"/>
    <xf numFmtId="0" fontId="4" fillId="5" borderId="15" xfId="134" applyFont="1" applyFill="1" applyBorder="1"/>
    <xf numFmtId="0" fontId="4" fillId="0" borderId="3" xfId="134" applyFont="1" applyBorder="1"/>
    <xf numFmtId="0" fontId="10" fillId="5" borderId="9" xfId="134" applyFont="1" applyFill="1" applyBorder="1"/>
    <xf numFmtId="0" fontId="4" fillId="2" borderId="4" xfId="134" applyFont="1" applyFill="1" applyBorder="1"/>
    <xf numFmtId="0" fontId="4" fillId="2" borderId="4" xfId="134" applyFont="1" applyFill="1" applyBorder="1" applyAlignment="1">
      <alignment horizontal="left"/>
    </xf>
    <xf numFmtId="0" fontId="4" fillId="5" borderId="13" xfId="134" applyFont="1" applyFill="1" applyBorder="1"/>
    <xf numFmtId="0" fontId="4" fillId="0" borderId="12" xfId="134" applyFont="1" applyBorder="1"/>
    <xf numFmtId="0" fontId="4" fillId="13" borderId="6" xfId="134" applyFont="1" applyFill="1" applyBorder="1"/>
    <xf numFmtId="0" fontId="10" fillId="5" borderId="15" xfId="134" applyFont="1" applyFill="1" applyBorder="1"/>
    <xf numFmtId="0" fontId="40" fillId="5" borderId="0" xfId="134" applyFont="1" applyFill="1"/>
    <xf numFmtId="0" fontId="4" fillId="13" borderId="0" xfId="134" applyFont="1" applyFill="1"/>
    <xf numFmtId="0" fontId="4" fillId="14" borderId="0" xfId="134" applyFont="1" applyFill="1"/>
    <xf numFmtId="0" fontId="4" fillId="13" borderId="2" xfId="134" applyFont="1" applyFill="1" applyBorder="1" applyAlignment="1">
      <alignment horizontal="left" wrapText="1"/>
    </xf>
    <xf numFmtId="0" fontId="8" fillId="5" borderId="9" xfId="132" applyFont="1" applyFill="1" applyBorder="1" applyAlignment="1">
      <alignment horizontal="left" vertical="center" wrapText="1"/>
    </xf>
    <xf numFmtId="0" fontId="30" fillId="5" borderId="1" xfId="132" applyFont="1" applyFill="1" applyBorder="1" applyAlignment="1">
      <alignment vertical="top" wrapText="1"/>
    </xf>
    <xf numFmtId="10" fontId="8" fillId="5" borderId="1" xfId="132" applyNumberFormat="1" applyFont="1" applyFill="1" applyBorder="1" applyAlignment="1">
      <alignment vertical="top" wrapText="1"/>
    </xf>
    <xf numFmtId="0" fontId="7" fillId="5" borderId="1" xfId="132" applyFont="1" applyFill="1" applyBorder="1" applyAlignment="1">
      <alignment vertical="top" wrapText="1"/>
    </xf>
    <xf numFmtId="0" fontId="15" fillId="5" borderId="8" xfId="132" applyFont="1" applyFill="1" applyBorder="1" applyAlignment="1">
      <alignment vertical="top" wrapText="1"/>
    </xf>
    <xf numFmtId="0" fontId="30" fillId="0" borderId="1" xfId="132" applyFont="1" applyFill="1" applyBorder="1" applyAlignment="1">
      <alignment vertical="top" wrapText="1"/>
    </xf>
    <xf numFmtId="10" fontId="8" fillId="5" borderId="3" xfId="132" applyNumberFormat="1" applyFont="1" applyFill="1" applyBorder="1" applyAlignment="1">
      <alignment vertical="top" wrapText="1"/>
    </xf>
    <xf numFmtId="0" fontId="7" fillId="2" borderId="5" xfId="132" applyFont="1" applyFill="1" applyBorder="1" applyAlignment="1">
      <alignment vertical="top" wrapText="1"/>
    </xf>
    <xf numFmtId="0" fontId="7" fillId="0" borderId="5" xfId="132" applyFont="1" applyBorder="1" applyAlignment="1">
      <alignment vertical="top" wrapText="1"/>
    </xf>
    <xf numFmtId="0" fontId="30" fillId="5" borderId="9" xfId="132" applyFont="1" applyFill="1" applyBorder="1" applyAlignment="1">
      <alignment vertical="top" wrapText="1"/>
    </xf>
    <xf numFmtId="0" fontId="14" fillId="5" borderId="6" xfId="132" applyFont="1" applyFill="1" applyBorder="1" applyAlignment="1">
      <alignment horizontal="left" vertical="top" wrapText="1"/>
    </xf>
    <xf numFmtId="17" fontId="8" fillId="5" borderId="3" xfId="132" applyNumberFormat="1" applyFont="1" applyFill="1" applyBorder="1" applyAlignment="1">
      <alignment vertical="top" wrapText="1"/>
    </xf>
    <xf numFmtId="165" fontId="8" fillId="0" borderId="1" xfId="1" applyNumberFormat="1" applyFont="1" applyFill="1" applyBorder="1" applyAlignment="1">
      <alignment horizontal="left" vertical="top" wrapText="1"/>
    </xf>
    <xf numFmtId="167" fontId="8" fillId="0" borderId="1" xfId="1" applyNumberFormat="1" applyFont="1" applyFill="1" applyBorder="1" applyAlignment="1">
      <alignment horizontal="left" vertical="top" wrapText="1"/>
    </xf>
    <xf numFmtId="0" fontId="8" fillId="0" borderId="10" xfId="0" applyFont="1" applyBorder="1"/>
    <xf numFmtId="0" fontId="8" fillId="0" borderId="10" xfId="132" applyFont="1" applyBorder="1"/>
    <xf numFmtId="9" fontId="8" fillId="0" borderId="3" xfId="132" applyNumberFormat="1" applyFont="1" applyFill="1" applyBorder="1" applyAlignment="1">
      <alignment horizontal="left" vertical="center" wrapText="1"/>
    </xf>
    <xf numFmtId="0" fontId="4" fillId="5" borderId="7" xfId="0" applyFont="1" applyFill="1" applyBorder="1" applyAlignment="1">
      <alignment vertical="top" wrapText="1"/>
    </xf>
    <xf numFmtId="9" fontId="4" fillId="5" borderId="3" xfId="0" applyNumberFormat="1" applyFont="1" applyFill="1" applyBorder="1" applyAlignment="1">
      <alignment horizontal="center" vertical="center" wrapText="1"/>
    </xf>
    <xf numFmtId="9" fontId="4" fillId="5" borderId="5"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4" borderId="8"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left" vertical="top" wrapText="1"/>
    </xf>
    <xf numFmtId="9" fontId="4" fillId="0" borderId="1" xfId="0" applyNumberFormat="1" applyFont="1" applyBorder="1" applyAlignment="1">
      <alignment horizontal="center" vertical="center" wrapText="1"/>
    </xf>
    <xf numFmtId="167" fontId="8" fillId="5" borderId="4" xfId="132" applyNumberFormat="1" applyFont="1" applyFill="1" applyBorder="1" applyAlignment="1">
      <alignment horizontal="left" vertical="top" wrapText="1"/>
    </xf>
    <xf numFmtId="10" fontId="8" fillId="0" borderId="1" xfId="132" applyNumberFormat="1" applyFont="1" applyBorder="1" applyAlignment="1">
      <alignment horizontal="left" vertical="top" wrapText="1"/>
    </xf>
    <xf numFmtId="0" fontId="14" fillId="0" borderId="1" xfId="132" applyFont="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8" fillId="0" borderId="15" xfId="0" applyFont="1" applyBorder="1" applyAlignment="1">
      <alignment horizontal="left" vertical="top" wrapText="1"/>
    </xf>
    <xf numFmtId="0" fontId="8" fillId="0" borderId="3" xfId="0" applyFont="1" applyBorder="1" applyAlignment="1">
      <alignment horizontal="left" vertical="top" wrapText="1"/>
    </xf>
    <xf numFmtId="0" fontId="8"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15" fillId="8" borderId="2" xfId="0" applyFont="1" applyFill="1" applyBorder="1" applyAlignment="1">
      <alignment vertical="top" wrapText="1"/>
    </xf>
    <xf numFmtId="0" fontId="7" fillId="2" borderId="4" xfId="0" applyFont="1" applyFill="1" applyBorder="1" applyAlignment="1">
      <alignment vertical="top" wrapText="1"/>
    </xf>
    <xf numFmtId="0" fontId="7" fillId="3" borderId="3" xfId="0" applyFont="1" applyFill="1" applyBorder="1" applyAlignment="1">
      <alignment vertical="top" wrapText="1"/>
    </xf>
    <xf numFmtId="0" fontId="8" fillId="5" borderId="9" xfId="0" applyFont="1" applyFill="1" applyBorder="1" applyAlignment="1">
      <alignment horizontal="left" vertical="top"/>
    </xf>
    <xf numFmtId="0" fontId="8" fillId="5" borderId="10" xfId="0" applyFont="1" applyFill="1" applyBorder="1" applyAlignment="1">
      <alignment horizontal="left" vertical="top"/>
    </xf>
    <xf numFmtId="0" fontId="8" fillId="5" borderId="4" xfId="0" applyFont="1" applyFill="1" applyBorder="1" applyAlignment="1">
      <alignment horizontal="left" vertical="top"/>
    </xf>
    <xf numFmtId="0" fontId="8" fillId="5" borderId="7" xfId="0" quotePrefix="1" applyFont="1" applyFill="1" applyBorder="1" applyAlignment="1">
      <alignment horizontal="left" vertical="top" wrapText="1"/>
    </xf>
    <xf numFmtId="0" fontId="8" fillId="5" borderId="3"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2" xfId="0" applyFont="1" applyFill="1" applyBorder="1" applyAlignment="1">
      <alignment horizontal="left" vertical="top" wrapText="1"/>
    </xf>
    <xf numFmtId="0" fontId="7" fillId="4" borderId="8" xfId="0" applyFont="1" applyFill="1" applyBorder="1" applyAlignment="1">
      <alignment horizontal="center" vertical="center" wrapText="1"/>
    </xf>
    <xf numFmtId="9" fontId="7" fillId="5" borderId="8" xfId="0" applyNumberFormat="1" applyFont="1" applyFill="1" applyBorder="1" applyAlignment="1">
      <alignment horizontal="center" vertical="center" wrapText="1"/>
    </xf>
    <xf numFmtId="0" fontId="7" fillId="0" borderId="2" xfId="0" applyFont="1" applyBorder="1" applyAlignment="1">
      <alignment horizontal="left" vertical="top" wrapText="1"/>
    </xf>
    <xf numFmtId="0" fontId="7" fillId="4" borderId="2" xfId="0" applyFont="1" applyFill="1" applyBorder="1" applyAlignment="1">
      <alignment horizontal="left" vertical="top" wrapText="1"/>
    </xf>
    <xf numFmtId="0" fontId="7" fillId="4" borderId="2" xfId="0" applyFont="1" applyFill="1" applyBorder="1" applyAlignment="1">
      <alignment horizontal="center" vertical="center" wrapText="1"/>
    </xf>
    <xf numFmtId="0" fontId="8" fillId="0" borderId="6"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9" xfId="132" applyFont="1" applyFill="1" applyBorder="1" applyAlignment="1">
      <alignment horizontal="left" vertical="top" wrapText="1"/>
    </xf>
    <xf numFmtId="0" fontId="8" fillId="5" borderId="4" xfId="132" applyFont="1" applyFill="1" applyBorder="1" applyAlignment="1">
      <alignment horizontal="left" vertical="top" wrapText="1"/>
    </xf>
    <xf numFmtId="0" fontId="7" fillId="4" borderId="8" xfId="132" applyFont="1" applyFill="1" applyBorder="1" applyAlignment="1">
      <alignment horizontal="center" vertical="center" wrapText="1"/>
    </xf>
    <xf numFmtId="0" fontId="8" fillId="0" borderId="4" xfId="132" applyFont="1" applyFill="1" applyBorder="1" applyAlignment="1">
      <alignment horizontal="left" vertical="top" wrapText="1"/>
    </xf>
    <xf numFmtId="0" fontId="8" fillId="5" borderId="8" xfId="132" applyFont="1" applyFill="1" applyBorder="1" applyAlignment="1">
      <alignment horizontal="left" vertical="top" wrapText="1"/>
    </xf>
    <xf numFmtId="0" fontId="8" fillId="5" borderId="2" xfId="132" applyFont="1" applyFill="1" applyBorder="1" applyAlignment="1">
      <alignment horizontal="left" vertical="top" wrapText="1"/>
    </xf>
    <xf numFmtId="0" fontId="8" fillId="5" borderId="9" xfId="132" applyFont="1" applyFill="1" applyBorder="1" applyAlignment="1">
      <alignment horizontal="left" vertical="top"/>
    </xf>
    <xf numFmtId="0" fontId="8" fillId="5" borderId="10" xfId="132" applyFont="1" applyFill="1" applyBorder="1" applyAlignment="1">
      <alignment horizontal="left" vertical="top"/>
    </xf>
    <xf numFmtId="0" fontId="8" fillId="5" borderId="4" xfId="132" applyFont="1" applyFill="1" applyBorder="1" applyAlignment="1">
      <alignment horizontal="left" vertical="top"/>
    </xf>
    <xf numFmtId="9" fontId="7" fillId="5" borderId="8" xfId="132" applyNumberFormat="1" applyFont="1" applyFill="1" applyBorder="1" applyAlignment="1">
      <alignment horizontal="center" vertical="center" wrapText="1"/>
    </xf>
    <xf numFmtId="0" fontId="8" fillId="0" borderId="6" xfId="132" applyFont="1" applyFill="1" applyBorder="1" applyAlignment="1">
      <alignment horizontal="left" vertical="top" wrapText="1"/>
    </xf>
    <xf numFmtId="0" fontId="8" fillId="0" borderId="3" xfId="132" applyFont="1" applyFill="1" applyBorder="1" applyAlignment="1">
      <alignment horizontal="left" vertical="top" wrapText="1"/>
    </xf>
    <xf numFmtId="0" fontId="8" fillId="5" borderId="3" xfId="132" applyFont="1" applyFill="1" applyBorder="1" applyAlignment="1">
      <alignment horizontal="left" vertical="top" wrapText="1"/>
    </xf>
    <xf numFmtId="0" fontId="7" fillId="4" borderId="2" xfId="132" applyFont="1" applyFill="1" applyBorder="1" applyAlignment="1">
      <alignment horizontal="center" vertical="center" wrapText="1"/>
    </xf>
    <xf numFmtId="0" fontId="15" fillId="8" borderId="2" xfId="132" applyFont="1" applyFill="1" applyBorder="1" applyAlignment="1">
      <alignment vertical="top" wrapText="1"/>
    </xf>
    <xf numFmtId="0" fontId="7" fillId="2" borderId="4" xfId="132" applyFont="1" applyFill="1" applyBorder="1" applyAlignment="1">
      <alignment vertical="top" wrapText="1"/>
    </xf>
    <xf numFmtId="0" fontId="7" fillId="3" borderId="3" xfId="132" applyFont="1" applyFill="1" applyBorder="1" applyAlignment="1">
      <alignment vertical="top" wrapText="1"/>
    </xf>
    <xf numFmtId="0" fontId="8" fillId="0" borderId="4" xfId="132" applyFont="1" applyBorder="1" applyAlignment="1">
      <alignment horizontal="left" vertical="top" wrapText="1"/>
    </xf>
    <xf numFmtId="0" fontId="7" fillId="4" borderId="7" xfId="132" applyFont="1" applyFill="1" applyBorder="1" applyAlignment="1">
      <alignment horizontal="left" vertical="top" wrapText="1"/>
    </xf>
    <xf numFmtId="0" fontId="7" fillId="4" borderId="8" xfId="132" applyFont="1" applyFill="1" applyBorder="1" applyAlignment="1">
      <alignment horizontal="left" vertical="top" wrapText="1"/>
    </xf>
    <xf numFmtId="0" fontId="7" fillId="4" borderId="2" xfId="132" applyFont="1" applyFill="1" applyBorder="1" applyAlignment="1">
      <alignment horizontal="left" vertical="top" wrapText="1"/>
    </xf>
    <xf numFmtId="0" fontId="7" fillId="0" borderId="2" xfId="132" applyFont="1" applyBorder="1" applyAlignment="1">
      <alignment horizontal="left" vertical="top" wrapText="1"/>
    </xf>
    <xf numFmtId="0" fontId="8" fillId="4" borderId="8" xfId="132" applyFont="1" applyFill="1" applyBorder="1" applyAlignment="1">
      <alignment horizontal="left" vertical="top" wrapText="1"/>
    </xf>
    <xf numFmtId="0" fontId="8" fillId="4" borderId="2" xfId="132" applyFont="1" applyFill="1" applyBorder="1" applyAlignment="1">
      <alignment horizontal="left" vertical="top" wrapText="1"/>
    </xf>
    <xf numFmtId="0" fontId="8" fillId="5" borderId="7" xfId="132" applyFont="1" applyFill="1" applyBorder="1" applyAlignment="1">
      <alignment horizontal="left" vertical="top" wrapText="1"/>
    </xf>
    <xf numFmtId="0" fontId="8" fillId="5" borderId="0" xfId="132" applyFont="1" applyFill="1" applyBorder="1" applyAlignment="1">
      <alignment horizontal="left" vertical="top" wrapText="1"/>
    </xf>
    <xf numFmtId="167" fontId="8" fillId="0" borderId="4" xfId="1" applyNumberFormat="1" applyFont="1" applyFill="1" applyBorder="1" applyAlignment="1">
      <alignment horizontal="left" vertical="top" wrapText="1"/>
    </xf>
    <xf numFmtId="0" fontId="8" fillId="11" borderId="7" xfId="132" applyFont="1" applyFill="1" applyBorder="1" applyAlignment="1">
      <alignment horizontal="left" vertical="top" wrapText="1"/>
    </xf>
    <xf numFmtId="0" fontId="8" fillId="11" borderId="8" xfId="132" applyFont="1" applyFill="1" applyBorder="1" applyAlignment="1">
      <alignment horizontal="left" vertical="top" wrapText="1"/>
    </xf>
    <xf numFmtId="0" fontId="8" fillId="11" borderId="2" xfId="132" applyFont="1" applyFill="1" applyBorder="1" applyAlignment="1">
      <alignment horizontal="left" vertical="top" wrapText="1"/>
    </xf>
    <xf numFmtId="0" fontId="8" fillId="21" borderId="1" xfId="132" applyFont="1" applyFill="1" applyBorder="1" applyAlignment="1">
      <alignment vertical="top" wrapText="1"/>
    </xf>
    <xf numFmtId="0" fontId="8" fillId="11" borderId="3" xfId="132" applyFont="1" applyFill="1" applyBorder="1" applyAlignment="1">
      <alignment horizontal="left" vertical="top" wrapText="1"/>
    </xf>
    <xf numFmtId="0" fontId="8" fillId="21" borderId="3" xfId="132" applyFont="1" applyFill="1" applyBorder="1" applyAlignment="1">
      <alignment horizontal="left" vertical="top" wrapText="1"/>
    </xf>
    <xf numFmtId="9" fontId="8" fillId="11" borderId="3" xfId="132" applyNumberFormat="1" applyFont="1" applyFill="1" applyBorder="1" applyAlignment="1">
      <alignment horizontal="left" vertical="top" wrapText="1"/>
    </xf>
    <xf numFmtId="9" fontId="8" fillId="11" borderId="3" xfId="132" applyNumberFormat="1" applyFont="1" applyFill="1" applyBorder="1" applyAlignment="1">
      <alignment horizontal="left" vertical="center" wrapText="1"/>
    </xf>
    <xf numFmtId="0" fontId="8" fillId="21" borderId="1" xfId="132" applyFont="1" applyFill="1" applyBorder="1" applyAlignment="1">
      <alignment horizontal="left" vertical="top" wrapText="1"/>
    </xf>
    <xf numFmtId="0" fontId="46" fillId="21" borderId="6" xfId="132" applyFont="1" applyFill="1" applyBorder="1" applyAlignment="1">
      <alignment horizontal="left" vertical="top" wrapText="1"/>
    </xf>
    <xf numFmtId="3" fontId="8" fillId="11" borderId="3" xfId="3" applyNumberFormat="1" applyFont="1" applyFill="1" applyBorder="1" applyAlignment="1">
      <alignment horizontal="left" vertical="top" wrapText="1"/>
    </xf>
    <xf numFmtId="0" fontId="8" fillId="11" borderId="3" xfId="132" applyNumberFormat="1" applyFont="1" applyFill="1" applyBorder="1" applyAlignment="1">
      <alignment horizontal="left" vertical="top" wrapText="1"/>
    </xf>
    <xf numFmtId="0" fontId="7" fillId="11" borderId="13" xfId="0" applyFont="1" applyFill="1" applyBorder="1" applyAlignment="1">
      <alignment horizontal="left" vertical="top" wrapText="1"/>
    </xf>
    <xf numFmtId="0" fontId="7" fillId="11" borderId="14" xfId="0" applyFont="1" applyFill="1" applyBorder="1" applyAlignment="1">
      <alignment horizontal="left" vertical="top" wrapText="1"/>
    </xf>
    <xf numFmtId="0" fontId="7" fillId="11" borderId="12" xfId="0" applyFont="1" applyFill="1" applyBorder="1" applyAlignment="1">
      <alignment horizontal="left" vertical="top" wrapText="1"/>
    </xf>
    <xf numFmtId="0" fontId="7" fillId="9" borderId="9" xfId="0" applyFont="1" applyFill="1" applyBorder="1" applyAlignment="1">
      <alignment horizontal="left" vertical="top" wrapText="1"/>
    </xf>
    <xf numFmtId="0" fontId="7" fillId="9" borderId="10" xfId="0" applyFont="1" applyFill="1" applyBorder="1" applyAlignment="1">
      <alignment horizontal="left" vertical="top" wrapText="1"/>
    </xf>
    <xf numFmtId="0" fontId="7" fillId="9" borderId="4" xfId="0" applyFont="1" applyFill="1" applyBorder="1" applyAlignment="1">
      <alignment horizontal="left" vertical="top" wrapText="1"/>
    </xf>
    <xf numFmtId="0" fontId="8" fillId="5" borderId="9" xfId="0" applyFont="1" applyFill="1" applyBorder="1" applyAlignment="1">
      <alignment horizontal="left" vertical="top"/>
    </xf>
    <xf numFmtId="0" fontId="8" fillId="5" borderId="10" xfId="0" applyFont="1" applyFill="1" applyBorder="1" applyAlignment="1">
      <alignment horizontal="left" vertical="top"/>
    </xf>
    <xf numFmtId="0" fontId="8" fillId="5" borderId="4" xfId="0" applyFont="1" applyFill="1" applyBorder="1" applyAlignment="1">
      <alignment horizontal="left" vertical="top"/>
    </xf>
    <xf numFmtId="0" fontId="14" fillId="5" borderId="9" xfId="0" applyFont="1" applyFill="1" applyBorder="1" applyAlignment="1">
      <alignment horizontal="left" vertical="top"/>
    </xf>
    <xf numFmtId="0" fontId="22" fillId="0" borderId="10" xfId="0" applyFont="1" applyBorder="1" applyAlignment="1">
      <alignment horizontal="left"/>
    </xf>
    <xf numFmtId="0" fontId="22" fillId="0" borderId="4" xfId="0" applyFont="1" applyBorder="1" applyAlignment="1">
      <alignment horizontal="left"/>
    </xf>
    <xf numFmtId="0" fontId="7" fillId="9" borderId="13" xfId="0" applyFont="1" applyFill="1" applyBorder="1" applyAlignment="1">
      <alignment horizontal="left" vertical="top" wrapText="1"/>
    </xf>
    <xf numFmtId="0" fontId="7" fillId="9" borderId="14" xfId="0" applyFont="1" applyFill="1" applyBorder="1" applyAlignment="1">
      <alignment horizontal="left" vertical="top" wrapText="1"/>
    </xf>
    <xf numFmtId="0" fontId="7" fillId="9" borderId="12" xfId="0" applyFont="1" applyFill="1" applyBorder="1" applyAlignment="1">
      <alignment horizontal="left" vertical="top" wrapText="1"/>
    </xf>
    <xf numFmtId="0" fontId="8" fillId="0" borderId="11" xfId="0" applyFont="1" applyBorder="1" applyAlignment="1">
      <alignment horizontal="center"/>
    </xf>
    <xf numFmtId="0" fontId="8" fillId="0" borderId="0" xfId="0" applyFont="1" applyAlignment="1">
      <alignment horizontal="center"/>
    </xf>
    <xf numFmtId="0" fontId="14" fillId="0" borderId="9" xfId="0" applyFont="1" applyBorder="1" applyAlignment="1"/>
    <xf numFmtId="0" fontId="14" fillId="0" borderId="10" xfId="0" applyFont="1" applyBorder="1" applyAlignment="1"/>
    <xf numFmtId="0" fontId="14" fillId="0" borderId="4" xfId="0" applyFont="1" applyBorder="1" applyAlignment="1"/>
    <xf numFmtId="9" fontId="7" fillId="4" borderId="8" xfId="0" applyNumberFormat="1" applyFont="1" applyFill="1" applyBorder="1" applyAlignment="1">
      <alignment horizontal="center" vertical="center" wrapText="1"/>
    </xf>
    <xf numFmtId="0" fontId="7" fillId="4" borderId="8" xfId="0" applyFont="1" applyFill="1" applyBorder="1" applyAlignment="1">
      <alignment horizontal="center" vertical="center" wrapText="1"/>
    </xf>
    <xf numFmtId="0" fontId="0" fillId="0" borderId="8" xfId="0" applyBorder="1" applyAlignment="1">
      <alignment wrapText="1"/>
    </xf>
    <xf numFmtId="0" fontId="0" fillId="0" borderId="2" xfId="0" applyBorder="1" applyAlignment="1">
      <alignment wrapText="1"/>
    </xf>
    <xf numFmtId="0" fontId="8"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2" xfId="0" applyFont="1" applyFill="1" applyBorder="1" applyAlignment="1">
      <alignment horizontal="left" vertical="top" wrapText="1"/>
    </xf>
    <xf numFmtId="0" fontId="8" fillId="0" borderId="9" xfId="0" applyFont="1" applyBorder="1" applyAlignment="1"/>
    <xf numFmtId="0" fontId="8" fillId="0" borderId="10" xfId="0" applyFont="1" applyBorder="1" applyAlignment="1"/>
    <xf numFmtId="0" fontId="8" fillId="0" borderId="4" xfId="0" applyFont="1" applyBorder="1" applyAlignment="1"/>
    <xf numFmtId="0" fontId="14" fillId="0" borderId="11" xfId="0" applyFont="1" applyBorder="1" applyAlignment="1">
      <alignment horizontal="center" vertical="center"/>
    </xf>
    <xf numFmtId="0" fontId="14" fillId="0" borderId="0" xfId="0" applyFont="1" applyAlignment="1">
      <alignment horizontal="center" vertical="center"/>
    </xf>
    <xf numFmtId="9" fontId="7" fillId="5" borderId="8" xfId="0" applyNumberFormat="1"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4" fillId="0" borderId="11" xfId="0" applyFont="1" applyBorder="1" applyAlignment="1">
      <alignment horizontal="center" wrapText="1"/>
    </xf>
    <xf numFmtId="0" fontId="14" fillId="0" borderId="0" xfId="0" applyFont="1" applyAlignment="1">
      <alignment horizontal="center" wrapText="1"/>
    </xf>
    <xf numFmtId="0" fontId="8" fillId="5" borderId="15" xfId="0" applyFont="1" applyFill="1" applyBorder="1" applyAlignment="1">
      <alignment horizontal="left" vertical="top"/>
    </xf>
    <xf numFmtId="0" fontId="8" fillId="5" borderId="5" xfId="0" applyFont="1" applyFill="1" applyBorder="1" applyAlignment="1">
      <alignment horizontal="left" vertical="top"/>
    </xf>
    <xf numFmtId="0" fontId="8" fillId="5" borderId="3" xfId="0" applyFont="1" applyFill="1" applyBorder="1" applyAlignment="1">
      <alignment horizontal="left" vertical="top"/>
    </xf>
    <xf numFmtId="0" fontId="0" fillId="0" borderId="8" xfId="0" applyBorder="1" applyAlignment="1">
      <alignment horizontal="left" vertical="top" wrapText="1"/>
    </xf>
    <xf numFmtId="0" fontId="0" fillId="0" borderId="2" xfId="0" applyBorder="1" applyAlignment="1">
      <alignment horizontal="left" vertical="top" wrapText="1"/>
    </xf>
    <xf numFmtId="0" fontId="14" fillId="0" borderId="11" xfId="0" applyFont="1" applyBorder="1" applyAlignment="1">
      <alignment horizontal="center" vertical="center" wrapText="1"/>
    </xf>
    <xf numFmtId="0" fontId="8" fillId="0" borderId="0" xfId="0" applyFont="1" applyAlignment="1">
      <alignment horizontal="center" vertical="center" wrapText="1"/>
    </xf>
    <xf numFmtId="9" fontId="7" fillId="4" borderId="7" xfId="0" applyNumberFormat="1" applyFont="1" applyFill="1" applyBorder="1" applyAlignment="1">
      <alignment horizontal="center" vertical="center" wrapText="1"/>
    </xf>
    <xf numFmtId="0" fontId="8" fillId="5" borderId="15"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3"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8" fillId="5" borderId="7" xfId="0" quotePrefix="1" applyFont="1" applyFill="1" applyBorder="1" applyAlignment="1">
      <alignment horizontal="left" vertical="top" wrapText="1"/>
    </xf>
    <xf numFmtId="0" fontId="14" fillId="0" borderId="0" xfId="0" applyFont="1" applyAlignment="1">
      <alignment horizontal="center" vertical="center" wrapText="1"/>
    </xf>
    <xf numFmtId="0" fontId="8" fillId="5" borderId="7"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2" xfId="0" applyFont="1" applyFill="1" applyBorder="1" applyAlignment="1">
      <alignment horizontal="left" vertical="top" wrapText="1"/>
    </xf>
    <xf numFmtId="0" fontId="15" fillId="8" borderId="7" xfId="0" applyFont="1" applyFill="1" applyBorder="1" applyAlignment="1">
      <alignment vertical="top" wrapText="1"/>
    </xf>
    <xf numFmtId="0" fontId="15" fillId="8" borderId="2" xfId="0" applyFont="1" applyFill="1" applyBorder="1" applyAlignment="1">
      <alignment vertical="top" wrapText="1"/>
    </xf>
    <xf numFmtId="0" fontId="7" fillId="3" borderId="13" xfId="0" applyFont="1" applyFill="1" applyBorder="1" applyAlignment="1">
      <alignment vertical="top" wrapText="1"/>
    </xf>
    <xf numFmtId="0" fontId="7" fillId="3" borderId="14" xfId="0" applyFont="1" applyFill="1" applyBorder="1" applyAlignment="1">
      <alignment vertical="top" wrapText="1"/>
    </xf>
    <xf numFmtId="0" fontId="7" fillId="3" borderId="12" xfId="0" applyFont="1" applyFill="1" applyBorder="1" applyAlignment="1">
      <alignment vertical="top" wrapText="1"/>
    </xf>
    <xf numFmtId="0" fontId="7" fillId="3" borderId="15" xfId="0" applyFont="1" applyFill="1" applyBorder="1" applyAlignment="1">
      <alignment vertical="top" wrapText="1"/>
    </xf>
    <xf numFmtId="0" fontId="7" fillId="3" borderId="5" xfId="0" applyFont="1" applyFill="1" applyBorder="1" applyAlignment="1">
      <alignment vertical="top" wrapText="1"/>
    </xf>
    <xf numFmtId="0" fontId="7" fillId="3" borderId="3" xfId="0" applyFont="1" applyFill="1" applyBorder="1" applyAlignment="1">
      <alignment vertical="top" wrapText="1"/>
    </xf>
    <xf numFmtId="0" fontId="8" fillId="0" borderId="7" xfId="0" applyFont="1" applyBorder="1" applyAlignment="1">
      <alignment horizontal="left" vertical="top" wrapText="1"/>
    </xf>
    <xf numFmtId="0" fontId="8" fillId="0" borderId="2" xfId="0" applyFont="1" applyBorder="1" applyAlignment="1">
      <alignment horizontal="left" vertical="top" wrapText="1"/>
    </xf>
    <xf numFmtId="0" fontId="7"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4" xfId="0" applyFont="1" applyBorder="1" applyAlignment="1">
      <alignment horizontal="left" vertical="top" wrapText="1"/>
    </xf>
    <xf numFmtId="0" fontId="7" fillId="2" borderId="9" xfId="0" applyFont="1" applyFill="1" applyBorder="1" applyAlignment="1">
      <alignment vertical="top" wrapText="1"/>
    </xf>
    <xf numFmtId="0" fontId="7" fillId="2" borderId="4" xfId="0" applyFont="1" applyFill="1" applyBorder="1" applyAlignment="1">
      <alignment vertical="top" wrapText="1"/>
    </xf>
    <xf numFmtId="9" fontId="7" fillId="0" borderId="9" xfId="0" applyNumberFormat="1" applyFont="1" applyBorder="1" applyAlignment="1">
      <alignment horizontal="left" vertical="top" wrapText="1"/>
    </xf>
    <xf numFmtId="0" fontId="7" fillId="0" borderId="4" xfId="0" applyFont="1" applyBorder="1" applyAlignment="1">
      <alignment horizontal="left" vertical="top" wrapText="1"/>
    </xf>
    <xf numFmtId="0" fontId="8" fillId="0" borderId="7"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7" xfId="0" quotePrefix="1" applyFont="1" applyBorder="1" applyAlignment="1">
      <alignment vertical="top" wrapText="1"/>
    </xf>
    <xf numFmtId="0" fontId="8" fillId="0" borderId="8" xfId="0" applyFont="1" applyBorder="1" applyAlignment="1">
      <alignment vertical="top" wrapText="1"/>
    </xf>
    <xf numFmtId="0" fontId="8" fillId="0" borderId="15" xfId="0" applyFont="1" applyBorder="1" applyAlignment="1">
      <alignment horizontal="left" vertical="top" wrapText="1"/>
    </xf>
    <xf numFmtId="0" fontId="8" fillId="0" borderId="5" xfId="0" applyFont="1" applyBorder="1" applyAlignment="1">
      <alignment horizontal="left" vertical="top" wrapText="1"/>
    </xf>
    <xf numFmtId="0" fontId="8" fillId="0" borderId="3" xfId="0" applyFont="1" applyBorder="1" applyAlignment="1">
      <alignment horizontal="left" vertical="top" wrapText="1"/>
    </xf>
    <xf numFmtId="0" fontId="6" fillId="6" borderId="9" xfId="0" applyFont="1" applyFill="1" applyBorder="1" applyAlignment="1">
      <alignment vertical="top" wrapText="1"/>
    </xf>
    <xf numFmtId="0" fontId="6" fillId="6" borderId="10" xfId="0" applyFont="1" applyFill="1" applyBorder="1" applyAlignment="1">
      <alignment vertical="top" wrapText="1"/>
    </xf>
    <xf numFmtId="0" fontId="6" fillId="6" borderId="4" xfId="0" applyFont="1" applyFill="1" applyBorder="1" applyAlignment="1">
      <alignment vertical="top" wrapText="1"/>
    </xf>
    <xf numFmtId="0" fontId="7" fillId="3" borderId="7" xfId="0" applyFont="1" applyFill="1" applyBorder="1" applyAlignment="1">
      <alignment vertical="top" wrapText="1"/>
    </xf>
    <xf numFmtId="0" fontId="7" fillId="3" borderId="8" xfId="0" applyFont="1" applyFill="1" applyBorder="1" applyAlignment="1">
      <alignment vertical="top" wrapText="1"/>
    </xf>
    <xf numFmtId="0" fontId="10" fillId="0" borderId="8" xfId="0" applyFont="1" applyBorder="1" applyAlignment="1">
      <alignment horizontal="left" vertical="top" wrapText="1"/>
    </xf>
    <xf numFmtId="0" fontId="10" fillId="0" borderId="2" xfId="0" applyFont="1" applyBorder="1" applyAlignment="1">
      <alignment horizontal="left" vertical="top" wrapText="1"/>
    </xf>
    <xf numFmtId="0" fontId="7" fillId="4" borderId="7" xfId="0" applyFont="1" applyFill="1" applyBorder="1" applyAlignment="1">
      <alignment horizontal="center" vertical="top" wrapText="1"/>
    </xf>
    <xf numFmtId="0" fontId="7" fillId="4" borderId="8" xfId="0" applyFont="1" applyFill="1" applyBorder="1" applyAlignment="1">
      <alignment horizontal="center" vertical="top" wrapText="1"/>
    </xf>
    <xf numFmtId="0" fontId="7" fillId="4" borderId="2" xfId="0" applyFont="1" applyFill="1" applyBorder="1" applyAlignment="1">
      <alignment horizontal="center" vertical="top" wrapText="1"/>
    </xf>
    <xf numFmtId="0" fontId="7" fillId="0" borderId="8"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9" xfId="0" applyFont="1" applyFill="1" applyBorder="1" applyAlignment="1">
      <alignment horizontal="left" vertical="top"/>
    </xf>
    <xf numFmtId="0" fontId="8" fillId="0" borderId="10" xfId="0" applyFont="1" applyFill="1" applyBorder="1" applyAlignment="1">
      <alignment horizontal="left"/>
    </xf>
    <xf numFmtId="0" fontId="8" fillId="0" borderId="4" xfId="0" applyFont="1" applyFill="1" applyBorder="1" applyAlignment="1">
      <alignment horizontal="left"/>
    </xf>
    <xf numFmtId="0" fontId="8" fillId="5" borderId="9" xfId="0" applyFont="1" applyFill="1" applyBorder="1" applyAlignment="1">
      <alignment horizontal="left" vertical="top" wrapText="1"/>
    </xf>
    <xf numFmtId="0" fontId="8" fillId="5" borderId="10" xfId="0" applyFont="1" applyFill="1" applyBorder="1" applyAlignment="1">
      <alignment horizontal="left" vertical="top" wrapText="1"/>
    </xf>
    <xf numFmtId="0" fontId="8" fillId="5" borderId="4"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8" xfId="0" applyFont="1" applyFill="1" applyBorder="1" applyAlignment="1">
      <alignment horizontal="left" vertical="top" wrapText="1"/>
    </xf>
    <xf numFmtId="0" fontId="34" fillId="0" borderId="2" xfId="0" applyFont="1" applyFill="1" applyBorder="1" applyAlignment="1">
      <alignment horizontal="left" vertical="top" wrapText="1"/>
    </xf>
    <xf numFmtId="0" fontId="36" fillId="0" borderId="7" xfId="0" applyFont="1" applyFill="1" applyBorder="1" applyAlignment="1">
      <alignment horizontal="left" vertical="top" wrapText="1"/>
    </xf>
    <xf numFmtId="0" fontId="36" fillId="0" borderId="8" xfId="0" applyFont="1" applyFill="1" applyBorder="1" applyAlignment="1">
      <alignment horizontal="left" vertical="top" wrapText="1"/>
    </xf>
    <xf numFmtId="0" fontId="36" fillId="0" borderId="2" xfId="0" applyFont="1" applyFill="1" applyBorder="1" applyAlignment="1">
      <alignment horizontal="left" vertical="top" wrapText="1"/>
    </xf>
    <xf numFmtId="0" fontId="8" fillId="5" borderId="8" xfId="0" applyFont="1" applyFill="1" applyBorder="1" applyAlignment="1">
      <alignment horizontal="center" vertical="top" wrapText="1"/>
    </xf>
    <xf numFmtId="0" fontId="8" fillId="5" borderId="2" xfId="0" applyFont="1" applyFill="1" applyBorder="1" applyAlignment="1">
      <alignment horizontal="center" vertical="top" wrapText="1"/>
    </xf>
    <xf numFmtId="0" fontId="36" fillId="9" borderId="9" xfId="0" applyFont="1" applyFill="1" applyBorder="1" applyAlignment="1">
      <alignment horizontal="left" vertical="top" wrapText="1"/>
    </xf>
    <xf numFmtId="0" fontId="36" fillId="9" borderId="10" xfId="0" applyFont="1" applyFill="1" applyBorder="1" applyAlignment="1">
      <alignment horizontal="left" vertical="top" wrapText="1"/>
    </xf>
    <xf numFmtId="0" fontId="36" fillId="9" borderId="4" xfId="0" applyFont="1" applyFill="1" applyBorder="1" applyAlignment="1">
      <alignment horizontal="left" vertical="top" wrapText="1"/>
    </xf>
    <xf numFmtId="0" fontId="34" fillId="5" borderId="9" xfId="0" applyFont="1" applyFill="1" applyBorder="1" applyAlignment="1">
      <alignment horizontal="left" vertical="top"/>
    </xf>
    <xf numFmtId="0" fontId="34" fillId="5" borderId="10" xfId="0" applyFont="1" applyFill="1" applyBorder="1" applyAlignment="1">
      <alignment horizontal="left"/>
    </xf>
    <xf numFmtId="0" fontId="34" fillId="5" borderId="4" xfId="0" applyFont="1" applyFill="1" applyBorder="1" applyAlignment="1">
      <alignment horizontal="left"/>
    </xf>
    <xf numFmtId="0" fontId="8" fillId="0" borderId="9"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8" xfId="0" applyFont="1" applyBorder="1" applyAlignment="1">
      <alignment wrapText="1"/>
    </xf>
    <xf numFmtId="0" fontId="8" fillId="0" borderId="2" xfId="0" applyFont="1" applyBorder="1" applyAlignment="1">
      <alignment wrapText="1"/>
    </xf>
    <xf numFmtId="0" fontId="8" fillId="5" borderId="8" xfId="0" quotePrefix="1" applyFont="1" applyFill="1" applyBorder="1" applyAlignment="1">
      <alignment horizontal="left" vertical="top" wrapText="1"/>
    </xf>
    <xf numFmtId="0" fontId="7" fillId="16" borderId="13" xfId="0" applyFont="1" applyFill="1" applyBorder="1" applyAlignment="1">
      <alignment horizontal="left" vertical="top" wrapText="1"/>
    </xf>
    <xf numFmtId="0" fontId="7" fillId="16" borderId="14" xfId="0" applyFont="1" applyFill="1" applyBorder="1" applyAlignment="1">
      <alignment horizontal="left" vertical="top" wrapText="1"/>
    </xf>
    <xf numFmtId="0" fontId="7" fillId="16" borderId="12" xfId="0" applyFont="1" applyFill="1" applyBorder="1" applyAlignment="1">
      <alignment horizontal="left" vertical="top" wrapText="1"/>
    </xf>
    <xf numFmtId="0" fontId="14" fillId="5" borderId="11" xfId="0" applyFont="1" applyFill="1" applyBorder="1" applyAlignment="1">
      <alignment horizontal="center" vertical="center" wrapText="1"/>
    </xf>
    <xf numFmtId="0" fontId="8" fillId="5" borderId="0" xfId="0" applyFont="1" applyFill="1" applyAlignment="1">
      <alignment horizontal="center" vertical="center" wrapText="1"/>
    </xf>
    <xf numFmtId="0" fontId="8" fillId="0" borderId="12"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8" xfId="0" applyFont="1" applyBorder="1" applyAlignment="1">
      <alignment horizontal="left" vertical="top" wrapText="1"/>
    </xf>
    <xf numFmtId="0" fontId="7" fillId="5" borderId="7"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5" borderId="2" xfId="0" applyFont="1" applyFill="1" applyBorder="1" applyAlignment="1">
      <alignment horizontal="left" vertical="top" wrapText="1"/>
    </xf>
    <xf numFmtId="9" fontId="7" fillId="4" borderId="2" xfId="0" applyNumberFormat="1" applyFont="1" applyFill="1" applyBorder="1" applyAlignment="1">
      <alignment horizontal="center" vertical="center" wrapText="1"/>
    </xf>
    <xf numFmtId="0" fontId="7" fillId="5" borderId="7" xfId="0" applyFont="1" applyFill="1" applyBorder="1" applyAlignment="1">
      <alignment horizontal="center" vertical="top" wrapText="1"/>
    </xf>
    <xf numFmtId="0" fontId="7" fillId="5" borderId="8" xfId="0" applyFont="1" applyFill="1" applyBorder="1" applyAlignment="1">
      <alignment horizontal="center" vertical="top" wrapText="1"/>
    </xf>
    <xf numFmtId="0" fontId="7" fillId="5" borderId="2" xfId="0" applyFont="1" applyFill="1" applyBorder="1" applyAlignment="1">
      <alignment horizontal="center" vertical="top" wrapText="1"/>
    </xf>
    <xf numFmtId="9" fontId="7" fillId="5" borderId="7" xfId="0" applyNumberFormat="1" applyFont="1" applyFill="1" applyBorder="1" applyAlignment="1">
      <alignment horizontal="center" vertical="center" wrapText="1"/>
    </xf>
    <xf numFmtId="9" fontId="7" fillId="5" borderId="2" xfId="0" applyNumberFormat="1" applyFont="1" applyFill="1" applyBorder="1" applyAlignment="1">
      <alignment horizontal="center" vertical="center" wrapText="1"/>
    </xf>
    <xf numFmtId="0" fontId="8" fillId="0" borderId="10" xfId="0" applyFont="1" applyFill="1" applyBorder="1" applyAlignment="1">
      <alignment horizontal="left" vertical="top"/>
    </xf>
    <xf numFmtId="0" fontId="8" fillId="0" borderId="4" xfId="0" applyFont="1" applyFill="1" applyBorder="1" applyAlignment="1">
      <alignment horizontal="left" vertical="top"/>
    </xf>
    <xf numFmtId="0" fontId="7" fillId="4" borderId="7" xfId="0" applyFont="1" applyFill="1" applyBorder="1" applyAlignment="1">
      <alignment horizontal="center" vertical="center" wrapText="1"/>
    </xf>
    <xf numFmtId="0" fontId="7" fillId="4" borderId="2" xfId="0" applyFont="1" applyFill="1" applyBorder="1" applyAlignment="1">
      <alignment horizontal="center" vertical="center" wrapText="1"/>
    </xf>
    <xf numFmtId="10" fontId="7" fillId="0" borderId="9" xfId="0" applyNumberFormat="1" applyFont="1" applyBorder="1" applyAlignment="1">
      <alignment horizontal="left" vertical="top" wrapText="1"/>
    </xf>
    <xf numFmtId="10" fontId="7" fillId="0" borderId="4" xfId="0" applyNumberFormat="1" applyFont="1" applyBorder="1" applyAlignment="1">
      <alignment horizontal="left" vertical="top" wrapText="1"/>
    </xf>
    <xf numFmtId="0" fontId="7" fillId="4" borderId="2" xfId="0" applyFont="1" applyFill="1" applyBorder="1" applyAlignment="1">
      <alignment horizontal="left" vertical="top" wrapText="1"/>
    </xf>
    <xf numFmtId="0" fontId="8" fillId="0" borderId="7" xfId="0" quotePrefix="1" applyFont="1" applyBorder="1" applyAlignment="1">
      <alignment horizontal="left" vertical="top" wrapText="1"/>
    </xf>
    <xf numFmtId="0" fontId="8" fillId="0" borderId="8" xfId="0" quotePrefix="1" applyFont="1" applyBorder="1" applyAlignment="1">
      <alignment horizontal="left" vertical="top" wrapText="1"/>
    </xf>
    <xf numFmtId="0" fontId="8" fillId="0" borderId="2" xfId="0" quotePrefix="1" applyFont="1" applyBorder="1" applyAlignment="1">
      <alignment horizontal="left" vertical="top" wrapText="1"/>
    </xf>
    <xf numFmtId="0" fontId="24" fillId="5" borderId="0" xfId="0" applyFont="1" applyFill="1" applyAlignment="1">
      <alignment horizontal="left"/>
    </xf>
    <xf numFmtId="0" fontId="7" fillId="6" borderId="9" xfId="0" applyFont="1" applyFill="1" applyBorder="1" applyAlignment="1">
      <alignment vertical="top" wrapText="1"/>
    </xf>
    <xf numFmtId="0" fontId="7" fillId="6" borderId="10" xfId="0" applyFont="1" applyFill="1" applyBorder="1" applyAlignment="1">
      <alignment vertical="top" wrapText="1"/>
    </xf>
    <xf numFmtId="0" fontId="7" fillId="6" borderId="4" xfId="0" applyFont="1" applyFill="1" applyBorder="1" applyAlignment="1">
      <alignment vertical="top" wrapText="1"/>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24" fillId="5" borderId="0" xfId="132" applyFont="1" applyFill="1" applyAlignment="1">
      <alignment horizontal="left"/>
    </xf>
    <xf numFmtId="0" fontId="7" fillId="6" borderId="9" xfId="132" applyFont="1" applyFill="1" applyBorder="1" applyAlignment="1">
      <alignment vertical="top" wrapText="1"/>
    </xf>
    <xf numFmtId="0" fontId="7" fillId="6" borderId="10" xfId="132" applyFont="1" applyFill="1" applyBorder="1" applyAlignment="1">
      <alignment vertical="top" wrapText="1"/>
    </xf>
    <xf numFmtId="0" fontId="7" fillId="6" borderId="4" xfId="132" applyFont="1" applyFill="1" applyBorder="1" applyAlignment="1">
      <alignment vertical="top" wrapText="1"/>
    </xf>
    <xf numFmtId="0" fontId="7" fillId="3" borderId="7" xfId="132" applyFont="1" applyFill="1" applyBorder="1" applyAlignment="1">
      <alignment vertical="top" wrapText="1"/>
    </xf>
    <xf numFmtId="0" fontId="7" fillId="3" borderId="8" xfId="132" applyFont="1" applyFill="1" applyBorder="1" applyAlignment="1">
      <alignment vertical="top" wrapText="1"/>
    </xf>
    <xf numFmtId="0" fontId="7" fillId="4" borderId="7" xfId="132" applyFont="1" applyFill="1" applyBorder="1" applyAlignment="1">
      <alignment horizontal="left" vertical="top" wrapText="1"/>
    </xf>
    <xf numFmtId="0" fontId="7" fillId="4" borderId="8" xfId="132" applyFont="1" applyFill="1" applyBorder="1" applyAlignment="1">
      <alignment horizontal="left" vertical="top" wrapText="1"/>
    </xf>
    <xf numFmtId="0" fontId="7" fillId="0" borderId="8" xfId="132" applyFont="1" applyBorder="1" applyAlignment="1">
      <alignment horizontal="left" vertical="top" wrapText="1"/>
    </xf>
    <xf numFmtId="0" fontId="7" fillId="0" borderId="2" xfId="132" applyFont="1" applyBorder="1" applyAlignment="1">
      <alignment horizontal="left" vertical="top" wrapText="1"/>
    </xf>
    <xf numFmtId="0" fontId="8" fillId="4" borderId="7" xfId="132" applyFont="1" applyFill="1" applyBorder="1" applyAlignment="1">
      <alignment horizontal="left" vertical="top" wrapText="1"/>
    </xf>
    <xf numFmtId="0" fontId="8" fillId="4" borderId="8" xfId="132" applyFont="1" applyFill="1" applyBorder="1" applyAlignment="1">
      <alignment horizontal="left" vertical="top" wrapText="1"/>
    </xf>
    <xf numFmtId="0" fontId="8" fillId="4" borderId="2" xfId="132" applyFont="1" applyFill="1" applyBorder="1" applyAlignment="1">
      <alignment horizontal="left" vertical="top" wrapText="1"/>
    </xf>
    <xf numFmtId="0" fontId="7" fillId="4" borderId="2" xfId="132" applyFont="1" applyFill="1" applyBorder="1" applyAlignment="1">
      <alignment horizontal="left" vertical="top" wrapText="1"/>
    </xf>
    <xf numFmtId="0" fontId="8" fillId="0" borderId="7" xfId="132" applyFont="1" applyBorder="1" applyAlignment="1">
      <alignment horizontal="left" vertical="top" wrapText="1"/>
    </xf>
    <xf numFmtId="0" fontId="8" fillId="0" borderId="2" xfId="132" applyFont="1" applyBorder="1" applyAlignment="1">
      <alignment horizontal="left" vertical="top" wrapText="1"/>
    </xf>
    <xf numFmtId="0" fontId="7" fillId="9" borderId="13" xfId="132" applyFont="1" applyFill="1" applyBorder="1" applyAlignment="1">
      <alignment horizontal="left" vertical="top" wrapText="1"/>
    </xf>
    <xf numFmtId="0" fontId="7" fillId="9" borderId="14" xfId="132" applyFont="1" applyFill="1" applyBorder="1" applyAlignment="1">
      <alignment horizontal="left" vertical="top" wrapText="1"/>
    </xf>
    <xf numFmtId="0" fontId="7" fillId="9" borderId="12" xfId="132" applyFont="1" applyFill="1" applyBorder="1" applyAlignment="1">
      <alignment horizontal="left" vertical="top" wrapText="1"/>
    </xf>
    <xf numFmtId="0" fontId="8" fillId="0" borderId="9" xfId="132" applyFont="1" applyFill="1" applyBorder="1" applyAlignment="1">
      <alignment horizontal="left" vertical="top" wrapText="1"/>
    </xf>
    <xf numFmtId="0" fontId="8" fillId="0" borderId="10" xfId="132" applyFont="1" applyFill="1" applyBorder="1" applyAlignment="1">
      <alignment horizontal="left" vertical="top" wrapText="1"/>
    </xf>
    <xf numFmtId="0" fontId="8" fillId="0" borderId="4" xfId="132" applyFont="1" applyFill="1" applyBorder="1" applyAlignment="1">
      <alignment horizontal="left" vertical="top" wrapText="1"/>
    </xf>
    <xf numFmtId="0" fontId="8" fillId="0" borderId="9" xfId="132" applyFont="1" applyBorder="1" applyAlignment="1">
      <alignment horizontal="left" vertical="top" wrapText="1"/>
    </xf>
    <xf numFmtId="0" fontId="8" fillId="0" borderId="10" xfId="132" applyFont="1" applyBorder="1" applyAlignment="1">
      <alignment horizontal="left" vertical="top" wrapText="1"/>
    </xf>
    <xf numFmtId="0" fontId="8" fillId="0" borderId="4" xfId="132" applyFont="1" applyBorder="1" applyAlignment="1">
      <alignment horizontal="left" vertical="top" wrapText="1"/>
    </xf>
    <xf numFmtId="0" fontId="7" fillId="9" borderId="9" xfId="132" applyFont="1" applyFill="1" applyBorder="1" applyAlignment="1">
      <alignment horizontal="left" vertical="top" wrapText="1"/>
    </xf>
    <xf numFmtId="0" fontId="7" fillId="9" borderId="10" xfId="132" applyFont="1" applyFill="1" applyBorder="1" applyAlignment="1">
      <alignment horizontal="left" vertical="top" wrapText="1"/>
    </xf>
    <xf numFmtId="0" fontId="7" fillId="9" borderId="4" xfId="132" applyFont="1" applyFill="1" applyBorder="1" applyAlignment="1">
      <alignment horizontal="left" vertical="top" wrapText="1"/>
    </xf>
    <xf numFmtId="0" fontId="7" fillId="0" borderId="7" xfId="132" applyFont="1" applyFill="1" applyBorder="1" applyAlignment="1">
      <alignment horizontal="left" vertical="top" wrapText="1"/>
    </xf>
    <xf numFmtId="0" fontId="7" fillId="0" borderId="8" xfId="132" applyFont="1" applyFill="1" applyBorder="1" applyAlignment="1">
      <alignment horizontal="left" vertical="top" wrapText="1"/>
    </xf>
    <xf numFmtId="0" fontId="7" fillId="0" borderId="2" xfId="132" applyFont="1" applyFill="1" applyBorder="1" applyAlignment="1">
      <alignment horizontal="left" vertical="top" wrapText="1"/>
    </xf>
    <xf numFmtId="0" fontId="8" fillId="0" borderId="7" xfId="132" applyFont="1" applyFill="1" applyBorder="1" applyAlignment="1">
      <alignment horizontal="left" vertical="top" wrapText="1"/>
    </xf>
    <xf numFmtId="0" fontId="8" fillId="0" borderId="8" xfId="132" applyFont="1" applyFill="1" applyBorder="1" applyAlignment="1">
      <alignment horizontal="left" vertical="top" wrapText="1"/>
    </xf>
    <xf numFmtId="0" fontId="8" fillId="0" borderId="2" xfId="132" applyFont="1" applyFill="1" applyBorder="1" applyAlignment="1">
      <alignment horizontal="left" vertical="top" wrapText="1"/>
    </xf>
    <xf numFmtId="0" fontId="15" fillId="8" borderId="7" xfId="132" applyFont="1" applyFill="1" applyBorder="1" applyAlignment="1">
      <alignment vertical="top" wrapText="1"/>
    </xf>
    <xf numFmtId="0" fontId="15" fillId="8" borderId="2" xfId="132" applyFont="1" applyFill="1" applyBorder="1" applyAlignment="1">
      <alignment vertical="top" wrapText="1"/>
    </xf>
    <xf numFmtId="0" fontId="7" fillId="2" borderId="9" xfId="132" applyFont="1" applyFill="1" applyBorder="1" applyAlignment="1">
      <alignment vertical="top" wrapText="1"/>
    </xf>
    <xf numFmtId="0" fontId="7" fillId="2" borderId="4" xfId="132" applyFont="1" applyFill="1" applyBorder="1" applyAlignment="1">
      <alignment vertical="top" wrapText="1"/>
    </xf>
    <xf numFmtId="10" fontId="7" fillId="0" borderId="9" xfId="132" applyNumberFormat="1" applyFont="1" applyBorder="1" applyAlignment="1">
      <alignment horizontal="left" vertical="top" wrapText="1"/>
    </xf>
    <xf numFmtId="10" fontId="7" fillId="0" borderId="4" xfId="132" applyNumberFormat="1" applyFont="1" applyBorder="1" applyAlignment="1">
      <alignment horizontal="left" vertical="top" wrapText="1"/>
    </xf>
    <xf numFmtId="0" fontId="7" fillId="3" borderId="13" xfId="132" applyFont="1" applyFill="1" applyBorder="1" applyAlignment="1">
      <alignment vertical="top" wrapText="1"/>
    </xf>
    <xf numFmtId="0" fontId="7" fillId="3" borderId="14" xfId="132" applyFont="1" applyFill="1" applyBorder="1" applyAlignment="1">
      <alignment vertical="top" wrapText="1"/>
    </xf>
    <xf numFmtId="0" fontId="7" fillId="3" borderId="12" xfId="132" applyFont="1" applyFill="1" applyBorder="1" applyAlignment="1">
      <alignment vertical="top" wrapText="1"/>
    </xf>
    <xf numFmtId="0" fontId="7" fillId="3" borderId="15" xfId="132" applyFont="1" applyFill="1" applyBorder="1" applyAlignment="1">
      <alignment vertical="top" wrapText="1"/>
    </xf>
    <xf numFmtId="0" fontId="7" fillId="3" borderId="5" xfId="132" applyFont="1" applyFill="1" applyBorder="1" applyAlignment="1">
      <alignment vertical="top" wrapText="1"/>
    </xf>
    <xf numFmtId="0" fontId="7" fillId="3" borderId="3" xfId="132" applyFont="1" applyFill="1" applyBorder="1" applyAlignment="1">
      <alignment vertical="top" wrapText="1"/>
    </xf>
    <xf numFmtId="0" fontId="8" fillId="0" borderId="7" xfId="132" quotePrefix="1" applyFont="1" applyBorder="1" applyAlignment="1">
      <alignment horizontal="left" vertical="top" wrapText="1"/>
    </xf>
    <xf numFmtId="0" fontId="8" fillId="0" borderId="8" xfId="132" quotePrefix="1" applyFont="1" applyBorder="1" applyAlignment="1">
      <alignment horizontal="left" vertical="top" wrapText="1"/>
    </xf>
    <xf numFmtId="0" fontId="8" fillId="0" borderId="2" xfId="132" quotePrefix="1" applyFont="1" applyBorder="1" applyAlignment="1">
      <alignment horizontal="left" vertical="top" wrapText="1"/>
    </xf>
    <xf numFmtId="0" fontId="8" fillId="5" borderId="8" xfId="132" applyFont="1" applyFill="1" applyBorder="1" applyAlignment="1">
      <alignment horizontal="left" vertical="top" wrapText="1"/>
    </xf>
    <xf numFmtId="0" fontId="8" fillId="5" borderId="2" xfId="132" applyFont="1" applyFill="1" applyBorder="1" applyAlignment="1">
      <alignment horizontal="left" vertical="top" wrapText="1"/>
    </xf>
    <xf numFmtId="0" fontId="8" fillId="0" borderId="8" xfId="132" applyFont="1" applyBorder="1" applyAlignment="1">
      <alignment horizontal="left" vertical="top" wrapText="1"/>
    </xf>
    <xf numFmtId="0" fontId="8" fillId="5" borderId="9" xfId="132" applyFont="1" applyFill="1" applyBorder="1" applyAlignment="1">
      <alignment horizontal="left" vertical="top"/>
    </xf>
    <xf numFmtId="0" fontId="8" fillId="5" borderId="10" xfId="132" applyFont="1" applyFill="1" applyBorder="1" applyAlignment="1">
      <alignment horizontal="left" vertical="top"/>
    </xf>
    <xf numFmtId="0" fontId="8" fillId="5" borderId="4" xfId="132" applyFont="1" applyFill="1" applyBorder="1" applyAlignment="1">
      <alignment horizontal="left" vertical="top"/>
    </xf>
    <xf numFmtId="0" fontId="7" fillId="4" borderId="7" xfId="132" applyFont="1" applyFill="1" applyBorder="1" applyAlignment="1">
      <alignment horizontal="center" vertical="center" wrapText="1"/>
    </xf>
    <xf numFmtId="0" fontId="7" fillId="4" borderId="8" xfId="132" applyFont="1" applyFill="1" applyBorder="1" applyAlignment="1">
      <alignment horizontal="center" vertical="center" wrapText="1"/>
    </xf>
    <xf numFmtId="0" fontId="7" fillId="4" borderId="2" xfId="132" applyFont="1" applyFill="1" applyBorder="1" applyAlignment="1">
      <alignment horizontal="center" vertical="center" wrapText="1"/>
    </xf>
    <xf numFmtId="0" fontId="8" fillId="0" borderId="12" xfId="132" applyFont="1" applyFill="1" applyBorder="1" applyAlignment="1">
      <alignment horizontal="left" vertical="top" wrapText="1"/>
    </xf>
    <xf numFmtId="0" fontId="8" fillId="0" borderId="6" xfId="132" applyFont="1" applyFill="1" applyBorder="1" applyAlignment="1">
      <alignment horizontal="left" vertical="top" wrapText="1"/>
    </xf>
    <xf numFmtId="0" fontId="8" fillId="0" borderId="3" xfId="132" applyFont="1" applyFill="1" applyBorder="1" applyAlignment="1">
      <alignment horizontal="left" vertical="top" wrapText="1"/>
    </xf>
    <xf numFmtId="0" fontId="8" fillId="0" borderId="9" xfId="132" applyFont="1" applyFill="1" applyBorder="1" applyAlignment="1">
      <alignment horizontal="left" vertical="top"/>
    </xf>
    <xf numFmtId="0" fontId="8" fillId="0" borderId="10" xfId="132" applyFont="1" applyFill="1" applyBorder="1" applyAlignment="1">
      <alignment horizontal="left" vertical="top"/>
    </xf>
    <xf numFmtId="0" fontId="8" fillId="0" borderId="4" xfId="132" applyFont="1" applyFill="1" applyBorder="1" applyAlignment="1">
      <alignment horizontal="left" vertical="top"/>
    </xf>
    <xf numFmtId="0" fontId="8" fillId="5" borderId="7" xfId="132" quotePrefix="1" applyFont="1" applyFill="1" applyBorder="1" applyAlignment="1">
      <alignment horizontal="left" vertical="top" wrapText="1"/>
    </xf>
    <xf numFmtId="0" fontId="8" fillId="5" borderId="15" xfId="132" applyFont="1" applyFill="1" applyBorder="1" applyAlignment="1">
      <alignment horizontal="left" vertical="top" wrapText="1"/>
    </xf>
    <xf numFmtId="0" fontId="8" fillId="5" borderId="5" xfId="132" applyFont="1" applyFill="1" applyBorder="1" applyAlignment="1">
      <alignment horizontal="left" vertical="top" wrapText="1"/>
    </xf>
    <xf numFmtId="0" fontId="8" fillId="5" borderId="3" xfId="132" applyFont="1" applyFill="1" applyBorder="1" applyAlignment="1">
      <alignment horizontal="left" vertical="top" wrapText="1"/>
    </xf>
    <xf numFmtId="9" fontId="7" fillId="5" borderId="7" xfId="132" applyNumberFormat="1" applyFont="1" applyFill="1" applyBorder="1" applyAlignment="1">
      <alignment horizontal="center" vertical="center" wrapText="1"/>
    </xf>
    <xf numFmtId="9" fontId="7" fillId="5" borderId="8" xfId="132" applyNumberFormat="1" applyFont="1" applyFill="1" applyBorder="1" applyAlignment="1">
      <alignment horizontal="center" vertical="center" wrapText="1"/>
    </xf>
    <xf numFmtId="9" fontId="7" fillId="5" borderId="2" xfId="132" applyNumberFormat="1" applyFont="1" applyFill="1" applyBorder="1" applyAlignment="1">
      <alignment horizontal="center" vertical="center" wrapText="1"/>
    </xf>
    <xf numFmtId="0" fontId="8" fillId="5" borderId="9" xfId="132" applyFont="1" applyFill="1" applyBorder="1" applyAlignment="1">
      <alignment horizontal="left" vertical="top" wrapText="1"/>
    </xf>
    <xf numFmtId="0" fontId="8" fillId="5" borderId="10" xfId="132" applyFont="1" applyFill="1" applyBorder="1" applyAlignment="1">
      <alignment horizontal="left" vertical="top" wrapText="1"/>
    </xf>
    <xf numFmtId="0" fontId="8" fillId="5" borderId="4" xfId="132" applyFont="1" applyFill="1" applyBorder="1" applyAlignment="1">
      <alignment horizontal="left" vertical="top" wrapText="1"/>
    </xf>
    <xf numFmtId="0" fontId="8" fillId="5" borderId="13" xfId="132" applyFont="1" applyFill="1" applyBorder="1" applyAlignment="1">
      <alignment horizontal="left" vertical="top" wrapText="1"/>
    </xf>
    <xf numFmtId="0" fontId="8" fillId="5" borderId="14" xfId="132" applyFont="1" applyFill="1" applyBorder="1" applyAlignment="1">
      <alignment horizontal="left" vertical="top" wrapText="1"/>
    </xf>
    <xf numFmtId="0" fontId="8" fillId="5" borderId="12" xfId="132" applyFont="1" applyFill="1" applyBorder="1" applyAlignment="1">
      <alignment horizontal="left" vertical="top" wrapText="1"/>
    </xf>
    <xf numFmtId="0" fontId="14" fillId="5" borderId="11" xfId="132" applyFont="1" applyFill="1" applyBorder="1" applyAlignment="1">
      <alignment horizontal="center" vertical="center" wrapText="1"/>
    </xf>
    <xf numFmtId="0" fontId="14" fillId="5" borderId="0" xfId="132" applyFont="1" applyFill="1" applyBorder="1" applyAlignment="1">
      <alignment horizontal="center" vertical="center" wrapText="1"/>
    </xf>
    <xf numFmtId="0" fontId="7" fillId="5" borderId="7" xfId="132" applyFont="1" applyFill="1" applyBorder="1" applyAlignment="1">
      <alignment horizontal="left" vertical="top" wrapText="1"/>
    </xf>
    <xf numFmtId="0" fontId="7" fillId="5" borderId="8" xfId="132" applyFont="1" applyFill="1" applyBorder="1" applyAlignment="1">
      <alignment horizontal="left" vertical="top" wrapText="1"/>
    </xf>
    <xf numFmtId="0" fontId="7" fillId="5" borderId="2" xfId="132" applyFont="1" applyFill="1" applyBorder="1" applyAlignment="1">
      <alignment horizontal="left" vertical="top" wrapText="1"/>
    </xf>
    <xf numFmtId="0" fontId="7" fillId="5" borderId="7" xfId="132" applyFont="1" applyFill="1" applyBorder="1" applyAlignment="1">
      <alignment horizontal="center" vertical="top" wrapText="1"/>
    </xf>
    <xf numFmtId="0" fontId="7" fillId="5" borderId="8" xfId="132" applyFont="1" applyFill="1" applyBorder="1" applyAlignment="1">
      <alignment horizontal="center" vertical="top" wrapText="1"/>
    </xf>
    <xf numFmtId="0" fontId="7" fillId="5" borderId="2" xfId="132" applyFont="1" applyFill="1" applyBorder="1" applyAlignment="1">
      <alignment horizontal="center" vertical="top" wrapText="1"/>
    </xf>
    <xf numFmtId="0" fontId="8" fillId="5" borderId="8" xfId="132" quotePrefix="1" applyFont="1" applyFill="1" applyBorder="1" applyAlignment="1">
      <alignment horizontal="left" vertical="top" wrapText="1"/>
    </xf>
    <xf numFmtId="0" fontId="7" fillId="16" borderId="13" xfId="132" applyFont="1" applyFill="1" applyBorder="1" applyAlignment="1">
      <alignment horizontal="left" vertical="top" wrapText="1"/>
    </xf>
    <xf numFmtId="0" fontId="7" fillId="16" borderId="14" xfId="132" applyFont="1" applyFill="1" applyBorder="1" applyAlignment="1">
      <alignment horizontal="left" vertical="top" wrapText="1"/>
    </xf>
    <xf numFmtId="0" fontId="7" fillId="16" borderId="12" xfId="132" applyFont="1" applyFill="1" applyBorder="1" applyAlignment="1">
      <alignment horizontal="left" vertical="top" wrapText="1"/>
    </xf>
    <xf numFmtId="9" fontId="7" fillId="4" borderId="8" xfId="132" applyNumberFormat="1" applyFont="1" applyFill="1" applyBorder="1" applyAlignment="1">
      <alignment horizontal="center" vertical="center" wrapText="1"/>
    </xf>
    <xf numFmtId="9" fontId="7" fillId="4" borderId="2" xfId="132" applyNumberFormat="1" applyFont="1" applyFill="1" applyBorder="1" applyAlignment="1">
      <alignment horizontal="center" vertical="center" wrapText="1"/>
    </xf>
    <xf numFmtId="0" fontId="8" fillId="0" borderId="9" xfId="132" applyFont="1" applyBorder="1" applyAlignment="1"/>
    <xf numFmtId="0" fontId="8" fillId="0" borderId="10" xfId="132" applyFont="1" applyBorder="1" applyAlignment="1"/>
    <xf numFmtId="0" fontId="8" fillId="0" borderId="4" xfId="132" applyFont="1" applyBorder="1" applyAlignment="1"/>
    <xf numFmtId="0" fontId="8" fillId="0" borderId="8" xfId="132" applyFont="1" applyBorder="1" applyAlignment="1">
      <alignment wrapText="1"/>
    </xf>
    <xf numFmtId="0" fontId="8" fillId="0" borderId="2" xfId="132" applyFont="1" applyBorder="1" applyAlignment="1">
      <alignment wrapText="1"/>
    </xf>
    <xf numFmtId="0" fontId="8" fillId="5" borderId="8" xfId="132" applyFont="1" applyFill="1" applyBorder="1" applyAlignment="1">
      <alignment horizontal="center" vertical="top" wrapText="1"/>
    </xf>
    <xf numFmtId="0" fontId="8" fillId="5" borderId="2" xfId="132" applyFont="1" applyFill="1" applyBorder="1" applyAlignment="1">
      <alignment horizontal="center" vertical="top" wrapText="1"/>
    </xf>
    <xf numFmtId="0" fontId="8" fillId="9" borderId="9" xfId="132" applyFont="1" applyFill="1" applyBorder="1" applyAlignment="1">
      <alignment horizontal="left" vertical="top" wrapText="1"/>
    </xf>
    <xf numFmtId="0" fontId="8" fillId="9" borderId="10" xfId="132" applyFont="1" applyFill="1" applyBorder="1" applyAlignment="1">
      <alignment horizontal="left" vertical="top" wrapText="1"/>
    </xf>
    <xf numFmtId="0" fontId="8" fillId="9" borderId="4" xfId="132" applyFont="1" applyFill="1" applyBorder="1" applyAlignment="1">
      <alignment horizontal="left" vertical="top" wrapText="1"/>
    </xf>
    <xf numFmtId="0" fontId="34" fillId="5" borderId="9" xfId="132" applyFont="1" applyFill="1" applyBorder="1" applyAlignment="1">
      <alignment horizontal="left" vertical="top"/>
    </xf>
    <xf numFmtId="0" fontId="34" fillId="5" borderId="10" xfId="132" applyFont="1" applyFill="1" applyBorder="1" applyAlignment="1">
      <alignment horizontal="left"/>
    </xf>
    <xf numFmtId="0" fontId="34" fillId="5" borderId="4" xfId="132" applyFont="1" applyFill="1" applyBorder="1" applyAlignment="1">
      <alignment horizontal="left"/>
    </xf>
    <xf numFmtId="0" fontId="8" fillId="0" borderId="10" xfId="132" applyFont="1" applyFill="1" applyBorder="1" applyAlignment="1">
      <alignment horizontal="left"/>
    </xf>
    <xf numFmtId="0" fontId="8" fillId="0" borderId="4" xfId="132" applyFont="1" applyFill="1" applyBorder="1" applyAlignment="1">
      <alignment horizontal="left"/>
    </xf>
    <xf numFmtId="0" fontId="7" fillId="11" borderId="13" xfId="132" applyFont="1" applyFill="1" applyBorder="1" applyAlignment="1">
      <alignment horizontal="left" vertical="top" wrapText="1"/>
    </xf>
    <xf numFmtId="0" fontId="7" fillId="11" borderId="14" xfId="132" applyFont="1" applyFill="1" applyBorder="1" applyAlignment="1">
      <alignment horizontal="left" vertical="top" wrapText="1"/>
    </xf>
    <xf numFmtId="0" fontId="7" fillId="11" borderId="12" xfId="132" applyFont="1" applyFill="1" applyBorder="1" applyAlignment="1">
      <alignment horizontal="left" vertical="top" wrapText="1"/>
    </xf>
    <xf numFmtId="0" fontId="7" fillId="4" borderId="7" xfId="132" applyFont="1" applyFill="1" applyBorder="1" applyAlignment="1">
      <alignment horizontal="center" vertical="top" wrapText="1"/>
    </xf>
    <xf numFmtId="0" fontId="7" fillId="4" borderId="8" xfId="132" applyFont="1" applyFill="1" applyBorder="1" applyAlignment="1">
      <alignment horizontal="center" vertical="top" wrapText="1"/>
    </xf>
    <xf numFmtId="0" fontId="7" fillId="4" borderId="2" xfId="132" applyFont="1" applyFill="1" applyBorder="1" applyAlignment="1">
      <alignment horizontal="center" vertical="top" wrapText="1"/>
    </xf>
    <xf numFmtId="0" fontId="8" fillId="5" borderId="7" xfId="132" applyFont="1" applyFill="1" applyBorder="1" applyAlignment="1">
      <alignment horizontal="left" vertical="top" wrapText="1"/>
    </xf>
    <xf numFmtId="0" fontId="8" fillId="0" borderId="9" xfId="132" applyFont="1" applyBorder="1" applyAlignment="1">
      <alignment wrapText="1"/>
    </xf>
    <xf numFmtId="0" fontId="7" fillId="9" borderId="0" xfId="132" applyFont="1" applyFill="1" applyBorder="1" applyAlignment="1">
      <alignment horizontal="left" vertical="top" wrapText="1"/>
    </xf>
    <xf numFmtId="0" fontId="8" fillId="5" borderId="7" xfId="132" applyFont="1" applyFill="1" applyBorder="1" applyAlignment="1">
      <alignment horizontal="center" vertical="top" wrapText="1"/>
    </xf>
    <xf numFmtId="0" fontId="8" fillId="5" borderId="11" xfId="132" applyFont="1" applyFill="1" applyBorder="1" applyAlignment="1">
      <alignment horizontal="left" vertical="top" wrapText="1"/>
    </xf>
    <xf numFmtId="0" fontId="4" fillId="0" borderId="0" xfId="132" applyAlignment="1">
      <alignment horizontal="center"/>
    </xf>
    <xf numFmtId="0" fontId="28" fillId="9" borderId="13" xfId="132" applyFont="1" applyFill="1" applyBorder="1" applyAlignment="1">
      <alignment horizontal="left" vertical="top" wrapText="1"/>
    </xf>
    <xf numFmtId="0" fontId="28" fillId="9" borderId="14" xfId="132" applyFont="1" applyFill="1" applyBorder="1" applyAlignment="1">
      <alignment horizontal="left" vertical="top" wrapText="1"/>
    </xf>
    <xf numFmtId="0" fontId="28" fillId="9" borderId="12" xfId="132" applyFont="1" applyFill="1" applyBorder="1" applyAlignment="1">
      <alignment horizontal="left" vertical="top" wrapText="1"/>
    </xf>
    <xf numFmtId="0" fontId="8" fillId="20" borderId="7" xfId="132" applyFont="1" applyFill="1" applyBorder="1" applyAlignment="1">
      <alignment horizontal="left" vertical="top" wrapText="1"/>
    </xf>
    <xf numFmtId="0" fontId="8" fillId="20" borderId="8" xfId="132" applyFont="1" applyFill="1" applyBorder="1" applyAlignment="1">
      <alignment horizontal="left" vertical="top" wrapText="1"/>
    </xf>
    <xf numFmtId="0" fontId="8" fillId="20" borderId="2" xfId="132" applyFont="1" applyFill="1" applyBorder="1" applyAlignment="1">
      <alignment horizontal="left" vertical="top" wrapText="1"/>
    </xf>
    <xf numFmtId="0" fontId="8" fillId="5" borderId="0" xfId="132" applyFont="1" applyFill="1" applyBorder="1" applyAlignment="1">
      <alignment horizontal="left" vertical="top" wrapText="1"/>
    </xf>
    <xf numFmtId="0" fontId="8" fillId="11" borderId="7" xfId="132" applyFont="1" applyFill="1" applyBorder="1" applyAlignment="1">
      <alignment horizontal="left" vertical="top" wrapText="1"/>
    </xf>
    <xf numFmtId="0" fontId="8" fillId="11" borderId="8" xfId="132" applyFont="1" applyFill="1" applyBorder="1" applyAlignment="1">
      <alignment horizontal="left" vertical="top" wrapText="1"/>
    </xf>
    <xf numFmtId="0" fontId="8" fillId="11" borderId="2" xfId="132" applyFont="1" applyFill="1" applyBorder="1" applyAlignment="1">
      <alignment horizontal="left" vertical="top" wrapText="1"/>
    </xf>
    <xf numFmtId="0" fontId="42" fillId="0" borderId="9" xfId="132" applyFont="1" applyFill="1" applyBorder="1" applyAlignment="1">
      <alignment horizontal="left" vertical="top" wrapText="1"/>
    </xf>
    <xf numFmtId="0" fontId="42" fillId="0" borderId="10" xfId="132" applyFont="1" applyFill="1" applyBorder="1" applyAlignment="1">
      <alignment horizontal="left" vertical="top" wrapText="1"/>
    </xf>
    <xf numFmtId="0" fontId="42" fillId="0" borderId="4" xfId="132" applyFont="1" applyFill="1" applyBorder="1" applyAlignment="1">
      <alignment horizontal="left" vertical="top" wrapText="1"/>
    </xf>
    <xf numFmtId="0" fontId="4" fillId="5" borderId="21" xfId="134" applyFont="1" applyFill="1" applyBorder="1" applyAlignment="1">
      <alignment horizontal="center"/>
    </xf>
    <xf numFmtId="0" fontId="4" fillId="13" borderId="6" xfId="134" applyFont="1" applyFill="1" applyBorder="1" applyAlignment="1">
      <alignment horizontal="left" vertical="top" wrapText="1"/>
    </xf>
  </cellXfs>
  <cellStyles count="136">
    <cellStyle name="Comma" xfId="1" builtinId="3"/>
    <cellStyle name="Comma 2" xfId="45" xr:uid="{00000000-0005-0000-0000-000001000000}"/>
    <cellStyle name="Followed Hyperlink" xfId="49" builtinId="9" hidden="1"/>
    <cellStyle name="Followed Hyperlink" xfId="87" builtinId="9" hidden="1"/>
    <cellStyle name="Followed Hyperlink" xfId="53" builtinId="9" hidden="1"/>
    <cellStyle name="Followed Hyperlink" xfId="61" builtinId="9" hidden="1"/>
    <cellStyle name="Followed Hyperlink" xfId="97" builtinId="9" hidden="1"/>
    <cellStyle name="Followed Hyperlink" xfId="115" builtinId="9" hidden="1"/>
    <cellStyle name="Followed Hyperlink" xfId="123" builtinId="9" hidden="1"/>
    <cellStyle name="Followed Hyperlink" xfId="71" builtinId="9" hidden="1"/>
    <cellStyle name="Followed Hyperlink" xfId="83" builtinId="9" hidden="1"/>
    <cellStyle name="Followed Hyperlink" xfId="13" builtinId="9" hidden="1"/>
    <cellStyle name="Followed Hyperlink" xfId="21" builtinId="9" hidden="1"/>
    <cellStyle name="Followed Hyperlink" xfId="119" builtinId="9" hidden="1"/>
    <cellStyle name="Followed Hyperlink" xfId="17" builtinId="9" hidden="1"/>
    <cellStyle name="Followed Hyperlink" xfId="5" builtinId="9" hidden="1"/>
    <cellStyle name="Followed Hyperlink" xfId="125" builtinId="9" hidden="1"/>
    <cellStyle name="Followed Hyperlink" xfId="51" builtinId="9" hidden="1"/>
    <cellStyle name="Followed Hyperlink" xfId="39" builtinId="9" hidden="1"/>
    <cellStyle name="Followed Hyperlink" xfId="129" builtinId="9" hidden="1"/>
    <cellStyle name="Followed Hyperlink" xfId="67" builtinId="9" hidden="1"/>
    <cellStyle name="Followed Hyperlink" xfId="31" builtinId="9" hidden="1"/>
    <cellStyle name="Followed Hyperlink" xfId="91" builtinId="9" hidden="1"/>
    <cellStyle name="Followed Hyperlink" xfId="77" builtinId="9" hidden="1"/>
    <cellStyle name="Followed Hyperlink" xfId="89" builtinId="9" hidden="1"/>
    <cellStyle name="Followed Hyperlink" xfId="37" builtinId="9" hidden="1"/>
    <cellStyle name="Followed Hyperlink" xfId="69" builtinId="9" hidden="1"/>
    <cellStyle name="Followed Hyperlink" xfId="99" builtinId="9" hidden="1"/>
    <cellStyle name="Followed Hyperlink" xfId="127" builtinId="9" hidden="1"/>
    <cellStyle name="Followed Hyperlink" xfId="57" builtinId="9" hidden="1"/>
    <cellStyle name="Followed Hyperlink" xfId="25" builtinId="9" hidden="1"/>
    <cellStyle name="Followed Hyperlink" xfId="113" builtinId="9" hidden="1"/>
    <cellStyle name="Followed Hyperlink" xfId="35" builtinId="9" hidden="1"/>
    <cellStyle name="Followed Hyperlink" xfId="81" builtinId="9" hidden="1"/>
    <cellStyle name="Followed Hyperlink" xfId="107" builtinId="9" hidden="1"/>
    <cellStyle name="Followed Hyperlink" xfId="93" builtinId="9" hidden="1"/>
    <cellStyle name="Followed Hyperlink" xfId="109" builtinId="9" hidden="1"/>
    <cellStyle name="Followed Hyperlink" xfId="11" builtinId="9" hidden="1"/>
    <cellStyle name="Followed Hyperlink" xfId="59" builtinId="9" hidden="1"/>
    <cellStyle name="Followed Hyperlink" xfId="75" builtinId="9" hidden="1"/>
    <cellStyle name="Followed Hyperlink" xfId="101" builtinId="9" hidden="1"/>
    <cellStyle name="Followed Hyperlink" xfId="29" builtinId="9" hidden="1"/>
    <cellStyle name="Followed Hyperlink" xfId="85" builtinId="9" hidden="1"/>
    <cellStyle name="Followed Hyperlink" xfId="121" builtinId="9" hidden="1"/>
    <cellStyle name="Followed Hyperlink" xfId="73" builtinId="9" hidden="1"/>
    <cellStyle name="Followed Hyperlink" xfId="63" builtinId="9" hidden="1"/>
    <cellStyle name="Followed Hyperlink" xfId="19" builtinId="9" hidden="1"/>
    <cellStyle name="Followed Hyperlink" xfId="41" builtinId="9" hidden="1"/>
    <cellStyle name="Followed Hyperlink" xfId="15" builtinId="9" hidden="1"/>
    <cellStyle name="Followed Hyperlink" xfId="65" builtinId="9" hidden="1"/>
    <cellStyle name="Followed Hyperlink" xfId="33" builtinId="9" hidden="1"/>
    <cellStyle name="Followed Hyperlink" xfId="131" builtinId="9" hidden="1"/>
    <cellStyle name="Followed Hyperlink" xfId="55" builtinId="9" hidden="1"/>
    <cellStyle name="Followed Hyperlink" xfId="27" builtinId="9" hidden="1"/>
    <cellStyle name="Followed Hyperlink" xfId="95" builtinId="9" hidden="1"/>
    <cellStyle name="Followed Hyperlink" xfId="7" builtinId="9" hidden="1"/>
    <cellStyle name="Followed Hyperlink" xfId="111" builtinId="9" hidden="1"/>
    <cellStyle name="Followed Hyperlink" xfId="117" builtinId="9" hidden="1"/>
    <cellStyle name="Followed Hyperlink" xfId="23" builtinId="9" hidden="1"/>
    <cellStyle name="Followed Hyperlink" xfId="105" builtinId="9" hidden="1"/>
    <cellStyle name="Followed Hyperlink" xfId="103" builtinId="9" hidden="1"/>
    <cellStyle name="Followed Hyperlink" xfId="9" builtinId="9" hidden="1"/>
    <cellStyle name="Followed Hyperlink" xfId="79" builtinId="9" hidden="1"/>
    <cellStyle name="Hyperlink" xfId="4" builtinId="8" hidden="1"/>
    <cellStyle name="Hyperlink" xfId="68" builtinId="8" hidden="1"/>
    <cellStyle name="Hyperlink" xfId="64" builtinId="8" hidden="1"/>
    <cellStyle name="Hyperlink" xfId="66" builtinId="8" hidden="1"/>
    <cellStyle name="Hyperlink" xfId="52" builtinId="8" hidden="1"/>
    <cellStyle name="Hyperlink" xfId="98" builtinId="8" hidden="1"/>
    <cellStyle name="Hyperlink" xfId="104" builtinId="8" hidden="1"/>
    <cellStyle name="Hyperlink" xfId="86" builtinId="8" hidden="1"/>
    <cellStyle name="Hyperlink" xfId="110" builtinId="8" hidden="1"/>
    <cellStyle name="Hyperlink" xfId="120" builtinId="8" hidden="1"/>
    <cellStyle name="Hyperlink" xfId="112" builtinId="8" hidden="1"/>
    <cellStyle name="Hyperlink" xfId="88" builtinId="8" hidden="1"/>
    <cellStyle name="Hyperlink" xfId="82" builtinId="8" hidden="1"/>
    <cellStyle name="Hyperlink" xfId="122" builtinId="8" hidden="1"/>
    <cellStyle name="Hyperlink" xfId="124" builtinId="8" hidden="1"/>
    <cellStyle name="Hyperlink" xfId="70" builtinId="8" hidden="1"/>
    <cellStyle name="Hyperlink" xfId="14" builtinId="8" hidden="1"/>
    <cellStyle name="Hyperlink" xfId="8" builtinId="8" hidden="1"/>
    <cellStyle name="Hyperlink" xfId="108" builtinId="8" hidden="1"/>
    <cellStyle name="Hyperlink" xfId="62" builtinId="8" hidden="1"/>
    <cellStyle name="Hyperlink" xfId="50" builtinId="8" hidden="1"/>
    <cellStyle name="Hyperlink" xfId="40" builtinId="8" hidden="1"/>
    <cellStyle name="Hyperlink" xfId="116" builtinId="8" hidden="1"/>
    <cellStyle name="Hyperlink" xfId="72" builtinId="8" hidden="1"/>
    <cellStyle name="Hyperlink" xfId="114" builtinId="8" hidden="1"/>
    <cellStyle name="Hyperlink" xfId="102" builtinId="8" hidden="1"/>
    <cellStyle name="Hyperlink" xfId="84" builtinId="8" hidden="1"/>
    <cellStyle name="Hyperlink" xfId="10" builtinId="8" hidden="1"/>
    <cellStyle name="Hyperlink" xfId="48" builtinId="8" hidden="1"/>
    <cellStyle name="Hyperlink" xfId="96" builtinId="8" hidden="1"/>
    <cellStyle name="Hyperlink" xfId="128" builtinId="8" hidden="1"/>
    <cellStyle name="Hyperlink" xfId="126" builtinId="8" hidden="1"/>
    <cellStyle name="Hyperlink" xfId="100" builtinId="8" hidden="1"/>
    <cellStyle name="Hyperlink" xfId="76" builtinId="8" hidden="1"/>
    <cellStyle name="Hyperlink" xfId="106" builtinId="8" hidden="1"/>
    <cellStyle name="Hyperlink" xfId="34" builtinId="8" hidden="1"/>
    <cellStyle name="Hyperlink" xfId="94" builtinId="8" hidden="1"/>
    <cellStyle name="Hyperlink" xfId="32" builtinId="8" hidden="1"/>
    <cellStyle name="Hyperlink" xfId="58" builtinId="8" hidden="1"/>
    <cellStyle name="Hyperlink" xfId="118" builtinId="8" hidden="1"/>
    <cellStyle name="Hyperlink" xfId="74" builtinId="8" hidden="1"/>
    <cellStyle name="Hyperlink" xfId="18" builtinId="8" hidden="1"/>
    <cellStyle name="Hyperlink" xfId="16" builtinId="8" hidden="1"/>
    <cellStyle name="Hyperlink" xfId="54" builtinId="8" hidden="1"/>
    <cellStyle name="Hyperlink" xfId="26" builtinId="8" hidden="1"/>
    <cellStyle name="Hyperlink" xfId="24" builtinId="8" hidden="1"/>
    <cellStyle name="Hyperlink" xfId="28" builtinId="8" hidden="1"/>
    <cellStyle name="Hyperlink" xfId="22" builtinId="8" hidden="1"/>
    <cellStyle name="Hyperlink" xfId="60" builtinId="8" hidden="1"/>
    <cellStyle name="Hyperlink" xfId="56" builtinId="8" hidden="1"/>
    <cellStyle name="Hyperlink" xfId="36" builtinId="8" hidden="1"/>
    <cellStyle name="Hyperlink" xfId="12" builtinId="8" hidden="1"/>
    <cellStyle name="Hyperlink" xfId="6" builtinId="8" hidden="1"/>
    <cellStyle name="Hyperlink" xfId="38" builtinId="8" hidden="1"/>
    <cellStyle name="Hyperlink" xfId="30" builtinId="8" hidden="1"/>
    <cellStyle name="Hyperlink" xfId="90" builtinId="8" hidden="1"/>
    <cellStyle name="Hyperlink" xfId="80" builtinId="8" hidden="1"/>
    <cellStyle name="Hyperlink" xfId="20" builtinId="8" hidden="1"/>
    <cellStyle name="Hyperlink" xfId="92" builtinId="8" hidden="1"/>
    <cellStyle name="Hyperlink" xfId="78" builtinId="8" hidden="1"/>
    <cellStyle name="Hyperlink" xfId="130" builtinId="8" hidden="1"/>
    <cellStyle name="Normal" xfId="0" builtinId="0"/>
    <cellStyle name="Normal 2" xfId="2" xr:uid="{00000000-0005-0000-0000-00007D000000}"/>
    <cellStyle name="Normal 2 2" xfId="134" xr:uid="{00000000-0005-0000-0000-00007E000000}"/>
    <cellStyle name="Normal 3" xfId="42" xr:uid="{00000000-0005-0000-0000-00007F000000}"/>
    <cellStyle name="Normal 3 2" xfId="47" xr:uid="{00000000-0005-0000-0000-000080000000}"/>
    <cellStyle name="Normal 3 3" xfId="133" xr:uid="{00000000-0005-0000-0000-000081000000}"/>
    <cellStyle name="Normal 4" xfId="44" xr:uid="{00000000-0005-0000-0000-000082000000}"/>
    <cellStyle name="Normal 5" xfId="43" xr:uid="{00000000-0005-0000-0000-000083000000}"/>
    <cellStyle name="Normal 6" xfId="132" xr:uid="{00000000-0005-0000-0000-000084000000}"/>
    <cellStyle name="Percent" xfId="3" builtinId="5"/>
    <cellStyle name="Percent 2" xfId="46" xr:uid="{00000000-0005-0000-0000-000086000000}"/>
    <cellStyle name="Percent 2 2" xfId="135" xr:uid="{00000000-0005-0000-0000-000087000000}"/>
  </cellStyles>
  <dxfs count="5">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A7"/>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54"/>
  <sheetViews>
    <sheetView topLeftCell="A108" zoomScale="70" zoomScaleNormal="70" zoomScaleSheetLayoutView="70" zoomScalePageLayoutView="70" workbookViewId="0">
      <selection activeCell="E108" sqref="E108"/>
    </sheetView>
  </sheetViews>
  <sheetFormatPr defaultColWidth="11.42578125" defaultRowHeight="14.1"/>
  <cols>
    <col min="1" max="1" width="2" style="1" customWidth="1"/>
    <col min="2" max="2" width="25.85546875" style="1" customWidth="1"/>
    <col min="3" max="3" width="34.28515625" style="1" customWidth="1"/>
    <col min="4" max="4" width="15.42578125" style="19" customWidth="1"/>
    <col min="5" max="5" width="19.7109375" style="19" customWidth="1"/>
    <col min="6" max="6" width="23.42578125" style="19" customWidth="1"/>
    <col min="7" max="11" width="23.42578125" style="1" customWidth="1"/>
    <col min="12" max="12" width="26.42578125" style="1" customWidth="1"/>
    <col min="13" max="15" width="11.42578125" style="1"/>
    <col min="16" max="16" width="14.140625" style="1" customWidth="1"/>
    <col min="17" max="16384" width="11.42578125" style="1"/>
  </cols>
  <sheetData>
    <row r="1" spans="2:12" ht="20.100000000000001">
      <c r="B1" s="27" t="s">
        <v>0</v>
      </c>
    </row>
    <row r="2" spans="2:12" s="23" customFormat="1" ht="18.95" thickBot="1">
      <c r="D2" s="24"/>
      <c r="E2" s="24"/>
      <c r="F2" s="24"/>
    </row>
    <row r="3" spans="2:12" ht="51.95" thickBot="1">
      <c r="B3" s="30" t="s">
        <v>1</v>
      </c>
      <c r="C3" s="611" t="s">
        <v>2</v>
      </c>
      <c r="D3" s="612"/>
      <c r="E3" s="612"/>
      <c r="F3" s="612"/>
      <c r="G3" s="612"/>
      <c r="H3" s="612"/>
      <c r="I3" s="612"/>
      <c r="J3" s="612"/>
      <c r="K3" s="612"/>
      <c r="L3" s="613"/>
    </row>
    <row r="4" spans="2:12" ht="30.95" thickBot="1">
      <c r="B4" s="470" t="s">
        <v>3</v>
      </c>
      <c r="C4" s="47" t="s">
        <v>4</v>
      </c>
      <c r="D4" s="41"/>
      <c r="E4" s="54" t="s">
        <v>5</v>
      </c>
      <c r="F4" s="54" t="s">
        <v>6</v>
      </c>
      <c r="G4" s="52" t="s">
        <v>7</v>
      </c>
      <c r="H4" s="53" t="s">
        <v>8</v>
      </c>
      <c r="I4" s="53" t="s">
        <v>9</v>
      </c>
      <c r="J4" s="53" t="s">
        <v>10</v>
      </c>
      <c r="K4" s="53" t="s">
        <v>11</v>
      </c>
      <c r="L4" s="614"/>
    </row>
    <row r="5" spans="2:12" ht="15.95" thickBot="1">
      <c r="B5" s="575" t="s">
        <v>12</v>
      </c>
      <c r="C5" s="551" t="s">
        <v>13</v>
      </c>
      <c r="D5" s="42" t="s">
        <v>14</v>
      </c>
      <c r="E5" s="3"/>
      <c r="F5" s="3"/>
      <c r="G5" s="104">
        <v>0.62</v>
      </c>
      <c r="H5" s="2"/>
      <c r="I5" s="2"/>
      <c r="J5" s="2"/>
      <c r="K5" s="5"/>
      <c r="L5" s="615"/>
    </row>
    <row r="6" spans="2:12" ht="15.95" thickBot="1">
      <c r="B6" s="576"/>
      <c r="C6" s="552"/>
      <c r="D6" s="483" t="s">
        <v>15</v>
      </c>
      <c r="E6" s="104">
        <v>0.62</v>
      </c>
      <c r="F6" s="104">
        <v>0.62</v>
      </c>
      <c r="G6" s="107"/>
      <c r="H6" s="4"/>
      <c r="I6" s="4"/>
      <c r="J6" s="4"/>
      <c r="K6" s="4"/>
      <c r="L6" s="615"/>
    </row>
    <row r="7" spans="2:12" ht="15" thickBot="1">
      <c r="B7" s="576"/>
      <c r="C7" s="552"/>
      <c r="D7" s="590"/>
      <c r="E7" s="539" t="s">
        <v>16</v>
      </c>
      <c r="F7" s="540"/>
      <c r="G7" s="540"/>
      <c r="H7" s="540"/>
      <c r="I7" s="540"/>
      <c r="J7" s="540"/>
      <c r="K7" s="541"/>
      <c r="L7" s="615"/>
    </row>
    <row r="8" spans="2:12" ht="29.25" customHeight="1" thickBot="1">
      <c r="B8" s="576"/>
      <c r="C8" s="553"/>
      <c r="D8" s="591"/>
      <c r="E8" s="595" t="s">
        <v>17</v>
      </c>
      <c r="F8" s="596"/>
      <c r="G8" s="596"/>
      <c r="H8" s="596"/>
      <c r="I8" s="596"/>
      <c r="J8" s="596"/>
      <c r="K8" s="597"/>
      <c r="L8" s="615"/>
    </row>
    <row r="9" spans="2:12" ht="30.95" thickBot="1">
      <c r="B9" s="576"/>
      <c r="C9" s="32" t="s">
        <v>18</v>
      </c>
      <c r="D9" s="43"/>
      <c r="E9" s="54" t="s">
        <v>5</v>
      </c>
      <c r="F9" s="54" t="s">
        <v>6</v>
      </c>
      <c r="G9" s="52" t="s">
        <v>7</v>
      </c>
      <c r="H9" s="53" t="s">
        <v>8</v>
      </c>
      <c r="I9" s="53" t="s">
        <v>9</v>
      </c>
      <c r="J9" s="53" t="s">
        <v>10</v>
      </c>
      <c r="K9" s="53" t="s">
        <v>11</v>
      </c>
      <c r="L9" s="48"/>
    </row>
    <row r="10" spans="2:12" ht="15.95" thickBot="1">
      <c r="B10" s="576"/>
      <c r="C10" s="551" t="s">
        <v>19</v>
      </c>
      <c r="D10" s="42" t="s">
        <v>14</v>
      </c>
      <c r="E10" s="3"/>
      <c r="F10" s="3"/>
      <c r="G10" s="106">
        <v>0.40200000000000002</v>
      </c>
      <c r="H10" s="6"/>
      <c r="I10" s="6"/>
      <c r="J10" s="6"/>
      <c r="K10" s="6"/>
      <c r="L10" s="48"/>
    </row>
    <row r="11" spans="2:12" ht="15.95" thickBot="1">
      <c r="B11" s="576"/>
      <c r="C11" s="552"/>
      <c r="D11" s="483" t="s">
        <v>15</v>
      </c>
      <c r="E11" s="106">
        <v>0.40200000000000002</v>
      </c>
      <c r="F11" s="106">
        <v>0.40200000000000002</v>
      </c>
      <c r="G11" s="4"/>
      <c r="H11" s="4"/>
      <c r="I11" s="4"/>
      <c r="J11" s="4"/>
      <c r="K11" s="4"/>
      <c r="L11" s="48"/>
    </row>
    <row r="12" spans="2:12">
      <c r="B12" s="576"/>
      <c r="C12" s="552"/>
      <c r="D12" s="590"/>
      <c r="E12" s="539" t="s">
        <v>16</v>
      </c>
      <c r="F12" s="540"/>
      <c r="G12" s="540"/>
      <c r="H12" s="540"/>
      <c r="I12" s="540"/>
      <c r="J12" s="540"/>
      <c r="K12" s="541"/>
      <c r="L12" s="48"/>
    </row>
    <row r="13" spans="2:12" ht="15" thickBot="1">
      <c r="B13" s="576"/>
      <c r="C13" s="553"/>
      <c r="D13" s="591"/>
      <c r="E13" s="608" t="s">
        <v>20</v>
      </c>
      <c r="F13" s="609"/>
      <c r="G13" s="609"/>
      <c r="H13" s="609"/>
      <c r="I13" s="609"/>
      <c r="J13" s="609"/>
      <c r="K13" s="609"/>
      <c r="L13" s="48"/>
    </row>
    <row r="14" spans="2:12" ht="30.95" thickBot="1">
      <c r="B14" s="616"/>
      <c r="C14" s="32" t="s">
        <v>21</v>
      </c>
      <c r="D14" s="43"/>
      <c r="E14" s="54" t="s">
        <v>5</v>
      </c>
      <c r="F14" s="54" t="s">
        <v>6</v>
      </c>
      <c r="G14" s="52" t="s">
        <v>7</v>
      </c>
      <c r="H14" s="53" t="s">
        <v>8</v>
      </c>
      <c r="I14" s="53" t="s">
        <v>9</v>
      </c>
      <c r="J14" s="53" t="s">
        <v>10</v>
      </c>
      <c r="K14" s="53" t="s">
        <v>11</v>
      </c>
      <c r="L14" s="48"/>
    </row>
    <row r="15" spans="2:12" ht="15.95" thickBot="1">
      <c r="B15" s="616"/>
      <c r="C15" s="551" t="s">
        <v>22</v>
      </c>
      <c r="D15" s="42" t="s">
        <v>14</v>
      </c>
      <c r="E15" s="3"/>
      <c r="F15" s="3"/>
      <c r="G15" s="105">
        <v>4.2999999999999997E-2</v>
      </c>
      <c r="H15" s="6"/>
      <c r="I15" s="6"/>
      <c r="J15" s="6"/>
      <c r="K15" s="6"/>
      <c r="L15" s="48"/>
    </row>
    <row r="16" spans="2:12" ht="15.95" thickBot="1">
      <c r="B16" s="616"/>
      <c r="C16" s="552"/>
      <c r="D16" s="483" t="s">
        <v>15</v>
      </c>
      <c r="E16" s="105">
        <v>2.3E-2</v>
      </c>
      <c r="F16" s="105">
        <v>4.2999999999999997E-2</v>
      </c>
      <c r="G16" s="4"/>
      <c r="H16" s="4"/>
      <c r="I16" s="4"/>
      <c r="J16" s="4"/>
      <c r="K16" s="4"/>
      <c r="L16" s="48"/>
    </row>
    <row r="17" spans="2:12" ht="15" thickBot="1">
      <c r="B17" s="616"/>
      <c r="C17" s="552"/>
      <c r="D17" s="590"/>
      <c r="E17" s="539" t="s">
        <v>16</v>
      </c>
      <c r="F17" s="540"/>
      <c r="G17" s="540"/>
      <c r="H17" s="540"/>
      <c r="I17" s="540"/>
      <c r="J17" s="540"/>
      <c r="K17" s="541"/>
      <c r="L17" s="48"/>
    </row>
    <row r="18" spans="2:12" ht="15.75" customHeight="1" thickBot="1">
      <c r="B18" s="617"/>
      <c r="C18" s="553"/>
      <c r="D18" s="591"/>
      <c r="E18" s="595" t="s">
        <v>23</v>
      </c>
      <c r="F18" s="596"/>
      <c r="G18" s="596"/>
      <c r="H18" s="596"/>
      <c r="I18" s="596"/>
      <c r="J18" s="596"/>
      <c r="K18" s="597"/>
      <c r="L18" s="472"/>
    </row>
    <row r="19" spans="2:12">
      <c r="B19" s="7"/>
      <c r="C19" s="7"/>
      <c r="D19" s="8"/>
      <c r="E19" s="8"/>
      <c r="F19" s="8"/>
      <c r="G19" s="7"/>
      <c r="H19" s="7"/>
      <c r="I19" s="7"/>
      <c r="J19" s="7"/>
      <c r="K19" s="7"/>
      <c r="L19" s="7"/>
    </row>
    <row r="20" spans="2:12" ht="15" thickBot="1">
      <c r="B20" s="7"/>
      <c r="C20" s="7"/>
      <c r="D20" s="8"/>
      <c r="E20" s="8"/>
      <c r="F20" s="8"/>
      <c r="G20" s="7"/>
      <c r="H20" s="7"/>
      <c r="I20" s="7"/>
      <c r="J20" s="7"/>
      <c r="K20" s="7"/>
      <c r="L20" s="7"/>
    </row>
    <row r="21" spans="2:12" ht="30.95" thickBot="1">
      <c r="B21" s="33" t="s">
        <v>24</v>
      </c>
      <c r="C21" s="32" t="s">
        <v>25</v>
      </c>
      <c r="D21" s="43"/>
      <c r="E21" s="54" t="s">
        <v>5</v>
      </c>
      <c r="F21" s="54" t="s">
        <v>6</v>
      </c>
      <c r="G21" s="52" t="s">
        <v>7</v>
      </c>
      <c r="H21" s="53" t="s">
        <v>8</v>
      </c>
      <c r="I21" s="53" t="s">
        <v>9</v>
      </c>
      <c r="J21" s="53" t="s">
        <v>10</v>
      </c>
      <c r="K21" s="53" t="s">
        <v>11</v>
      </c>
      <c r="L21" s="34" t="s">
        <v>26</v>
      </c>
    </row>
    <row r="22" spans="2:12" ht="15.75" customHeight="1" thickBot="1">
      <c r="B22" s="575" t="s">
        <v>27</v>
      </c>
      <c r="C22" s="602" t="s">
        <v>28</v>
      </c>
      <c r="D22" s="42" t="s">
        <v>14</v>
      </c>
      <c r="E22" s="3"/>
      <c r="F22" s="3"/>
      <c r="G22" s="4" t="s">
        <v>29</v>
      </c>
      <c r="H22" s="465"/>
      <c r="I22" s="465"/>
      <c r="J22" s="465"/>
      <c r="K22" s="465"/>
      <c r="L22" s="606" t="s">
        <v>30</v>
      </c>
    </row>
    <row r="23" spans="2:12" ht="35.25" customHeight="1" thickBot="1">
      <c r="B23" s="576"/>
      <c r="C23" s="593"/>
      <c r="D23" s="483" t="s">
        <v>15</v>
      </c>
      <c r="E23" s="4" t="s">
        <v>29</v>
      </c>
      <c r="F23" s="4" t="s">
        <v>29</v>
      </c>
      <c r="G23" s="4"/>
      <c r="H23" s="4"/>
      <c r="I23" s="4"/>
      <c r="J23" s="4"/>
      <c r="K23" s="4"/>
      <c r="L23" s="607"/>
    </row>
    <row r="24" spans="2:12">
      <c r="B24" s="576"/>
      <c r="C24" s="593"/>
      <c r="D24" s="590"/>
      <c r="E24" s="539" t="s">
        <v>16</v>
      </c>
      <c r="F24" s="540"/>
      <c r="G24" s="540"/>
      <c r="H24" s="540"/>
      <c r="I24" s="540"/>
      <c r="J24" s="540"/>
      <c r="K24" s="541"/>
      <c r="L24" s="607"/>
    </row>
    <row r="25" spans="2:12" ht="15" customHeight="1" thickBot="1">
      <c r="B25" s="576"/>
      <c r="C25" s="594"/>
      <c r="D25" s="591"/>
      <c r="E25" s="603" t="s">
        <v>31</v>
      </c>
      <c r="F25" s="604"/>
      <c r="G25" s="604"/>
      <c r="H25" s="604"/>
      <c r="I25" s="604"/>
      <c r="J25" s="604"/>
      <c r="K25" s="605"/>
      <c r="L25" s="607"/>
    </row>
    <row r="26" spans="2:12" ht="30.95" thickBot="1">
      <c r="B26" s="576"/>
      <c r="C26" s="31" t="s">
        <v>32</v>
      </c>
      <c r="D26" s="41"/>
      <c r="E26" s="54" t="s">
        <v>5</v>
      </c>
      <c r="F26" s="54" t="s">
        <v>6</v>
      </c>
      <c r="G26" s="52" t="s">
        <v>7</v>
      </c>
      <c r="H26" s="53" t="s">
        <v>8</v>
      </c>
      <c r="I26" s="53" t="s">
        <v>9</v>
      </c>
      <c r="J26" s="53" t="s">
        <v>10</v>
      </c>
      <c r="K26" s="53" t="s">
        <v>11</v>
      </c>
      <c r="L26" s="607"/>
    </row>
    <row r="27" spans="2:12" ht="15.95" thickBot="1">
      <c r="B27" s="576"/>
      <c r="C27" s="602" t="s">
        <v>33</v>
      </c>
      <c r="D27" s="42" t="s">
        <v>14</v>
      </c>
      <c r="E27" s="3"/>
      <c r="F27" s="3"/>
      <c r="G27" s="4" t="s">
        <v>34</v>
      </c>
      <c r="H27" s="465"/>
      <c r="I27" s="465"/>
      <c r="J27" s="465"/>
      <c r="K27" s="465"/>
      <c r="L27" s="607"/>
    </row>
    <row r="28" spans="2:12" ht="35.25" customHeight="1" thickBot="1">
      <c r="B28" s="576"/>
      <c r="C28" s="593"/>
      <c r="D28" s="483" t="s">
        <v>15</v>
      </c>
      <c r="E28" s="4" t="s">
        <v>34</v>
      </c>
      <c r="F28" s="4" t="s">
        <v>34</v>
      </c>
      <c r="G28" s="4"/>
      <c r="H28" s="4"/>
      <c r="I28" s="4"/>
      <c r="J28" s="4"/>
      <c r="K28" s="10"/>
      <c r="L28" s="607"/>
    </row>
    <row r="29" spans="2:12">
      <c r="B29" s="576"/>
      <c r="C29" s="593"/>
      <c r="D29" s="590"/>
      <c r="E29" s="539" t="s">
        <v>16</v>
      </c>
      <c r="F29" s="540"/>
      <c r="G29" s="540"/>
      <c r="H29" s="540"/>
      <c r="I29" s="540"/>
      <c r="J29" s="540"/>
      <c r="K29" s="541"/>
      <c r="L29" s="607"/>
    </row>
    <row r="30" spans="2:12" ht="15" customHeight="1" thickBot="1">
      <c r="B30" s="576"/>
      <c r="C30" s="594"/>
      <c r="D30" s="591"/>
      <c r="E30" s="603" t="s">
        <v>31</v>
      </c>
      <c r="F30" s="604"/>
      <c r="G30" s="604"/>
      <c r="H30" s="604"/>
      <c r="I30" s="604"/>
      <c r="J30" s="604"/>
      <c r="K30" s="605"/>
      <c r="L30" s="607"/>
    </row>
    <row r="31" spans="2:12" ht="30.95" thickBot="1">
      <c r="B31" s="576"/>
      <c r="C31" s="31" t="s">
        <v>35</v>
      </c>
      <c r="D31" s="41"/>
      <c r="E31" s="54" t="s">
        <v>5</v>
      </c>
      <c r="F31" s="54" t="s">
        <v>6</v>
      </c>
      <c r="G31" s="52" t="s">
        <v>7</v>
      </c>
      <c r="H31" s="53" t="s">
        <v>8</v>
      </c>
      <c r="I31" s="53" t="s">
        <v>9</v>
      </c>
      <c r="J31" s="53" t="s">
        <v>10</v>
      </c>
      <c r="K31" s="53" t="s">
        <v>11</v>
      </c>
      <c r="L31" s="607"/>
    </row>
    <row r="32" spans="2:12" ht="147" customHeight="1" thickBot="1">
      <c r="B32" s="576"/>
      <c r="C32" s="602" t="s">
        <v>36</v>
      </c>
      <c r="D32" s="42" t="s">
        <v>14</v>
      </c>
      <c r="E32" s="3"/>
      <c r="F32" s="3"/>
      <c r="G32" s="4" t="s">
        <v>37</v>
      </c>
      <c r="H32" s="5"/>
      <c r="I32" s="5"/>
      <c r="J32" s="5"/>
      <c r="K32" s="5"/>
      <c r="L32" s="607"/>
    </row>
    <row r="33" spans="2:12" ht="60.95" thickBot="1">
      <c r="B33" s="576"/>
      <c r="C33" s="593"/>
      <c r="D33" s="483" t="s">
        <v>15</v>
      </c>
      <c r="E33" s="4" t="s">
        <v>37</v>
      </c>
      <c r="F33" s="4" t="s">
        <v>37</v>
      </c>
      <c r="G33" s="4"/>
      <c r="H33" s="4"/>
      <c r="I33" s="4"/>
      <c r="J33" s="4"/>
      <c r="K33" s="10"/>
      <c r="L33" s="607"/>
    </row>
    <row r="34" spans="2:12">
      <c r="B34" s="576"/>
      <c r="C34" s="593"/>
      <c r="D34" s="590"/>
      <c r="E34" s="539" t="s">
        <v>16</v>
      </c>
      <c r="F34" s="540"/>
      <c r="G34" s="540"/>
      <c r="H34" s="540"/>
      <c r="I34" s="540"/>
      <c r="J34" s="540"/>
      <c r="K34" s="541"/>
      <c r="L34" s="607"/>
    </row>
    <row r="35" spans="2:12" ht="14.25" customHeight="1" thickBot="1">
      <c r="B35" s="576"/>
      <c r="C35" s="594"/>
      <c r="D35" s="591"/>
      <c r="E35" s="608" t="s">
        <v>38</v>
      </c>
      <c r="F35" s="609"/>
      <c r="G35" s="609"/>
      <c r="H35" s="609"/>
      <c r="I35" s="609"/>
      <c r="J35" s="609"/>
      <c r="K35" s="610"/>
      <c r="L35" s="607"/>
    </row>
    <row r="36" spans="2:12" ht="33" customHeight="1" thickBot="1">
      <c r="B36" s="463"/>
      <c r="C36" s="31" t="s">
        <v>39</v>
      </c>
      <c r="D36" s="41"/>
      <c r="E36" s="54" t="s">
        <v>5</v>
      </c>
      <c r="F36" s="54" t="s">
        <v>6</v>
      </c>
      <c r="G36" s="52" t="s">
        <v>7</v>
      </c>
      <c r="H36" s="53" t="s">
        <v>8</v>
      </c>
      <c r="I36" s="53" t="s">
        <v>9</v>
      </c>
      <c r="J36" s="53" t="s">
        <v>10</v>
      </c>
      <c r="K36" s="53" t="s">
        <v>11</v>
      </c>
      <c r="L36" s="49"/>
    </row>
    <row r="37" spans="2:12" ht="14.25" customHeight="1" thickBot="1">
      <c r="B37" s="463"/>
      <c r="C37" s="592" t="s">
        <v>40</v>
      </c>
      <c r="D37" s="42" t="s">
        <v>14</v>
      </c>
      <c r="E37" s="3"/>
      <c r="F37" s="3"/>
      <c r="G37" s="5"/>
      <c r="H37" s="5"/>
      <c r="I37" s="5"/>
      <c r="J37" s="5"/>
      <c r="K37" s="5"/>
      <c r="L37" s="49"/>
    </row>
    <row r="38" spans="2:12" ht="14.25" customHeight="1" thickBot="1">
      <c r="B38" s="463"/>
      <c r="C38" s="593"/>
      <c r="D38" s="483" t="s">
        <v>15</v>
      </c>
      <c r="E38" s="101"/>
      <c r="F38" s="105">
        <v>0.9</v>
      </c>
      <c r="G38" s="4"/>
      <c r="H38" s="4"/>
      <c r="I38" s="4"/>
      <c r="J38" s="4"/>
      <c r="K38" s="10"/>
      <c r="L38" s="49"/>
    </row>
    <row r="39" spans="2:12" ht="14.25" customHeight="1" thickBot="1">
      <c r="B39" s="463"/>
      <c r="C39" s="593"/>
      <c r="D39" s="590"/>
      <c r="E39" s="539" t="s">
        <v>16</v>
      </c>
      <c r="F39" s="540"/>
      <c r="G39" s="540"/>
      <c r="H39" s="540"/>
      <c r="I39" s="540"/>
      <c r="J39" s="540"/>
      <c r="K39" s="541"/>
      <c r="L39" s="49"/>
    </row>
    <row r="40" spans="2:12" ht="14.25" customHeight="1" thickBot="1">
      <c r="B40" s="463"/>
      <c r="C40" s="594"/>
      <c r="D40" s="591"/>
      <c r="E40" s="464"/>
      <c r="F40" s="595" t="s">
        <v>41</v>
      </c>
      <c r="G40" s="596"/>
      <c r="H40" s="596"/>
      <c r="I40" s="596"/>
      <c r="J40" s="596"/>
      <c r="K40" s="597"/>
      <c r="L40" s="49"/>
    </row>
    <row r="41" spans="2:12" ht="15.95" thickBot="1">
      <c r="B41" s="582" t="s">
        <v>42</v>
      </c>
      <c r="C41" s="11" t="s">
        <v>43</v>
      </c>
      <c r="D41" s="12"/>
      <c r="E41" s="12"/>
      <c r="F41" s="12" t="s">
        <v>44</v>
      </c>
      <c r="G41" s="11" t="s">
        <v>45</v>
      </c>
      <c r="H41" s="11"/>
      <c r="I41" s="11"/>
      <c r="J41" s="11" t="s">
        <v>46</v>
      </c>
      <c r="K41" s="598" t="s">
        <v>47</v>
      </c>
      <c r="L41" s="599"/>
    </row>
    <row r="42" spans="2:12" ht="15" thickBot="1">
      <c r="B42" s="583"/>
      <c r="C42" s="13"/>
      <c r="D42" s="14"/>
      <c r="E42" s="14"/>
      <c r="F42" s="14"/>
      <c r="G42" s="13"/>
      <c r="H42" s="13"/>
      <c r="I42" s="13"/>
      <c r="J42" s="13"/>
      <c r="K42" s="600"/>
      <c r="L42" s="601"/>
    </row>
    <row r="43" spans="2:12" ht="15.95" thickBot="1">
      <c r="B43" s="582" t="s">
        <v>48</v>
      </c>
      <c r="C43" s="471" t="s">
        <v>49</v>
      </c>
      <c r="D43" s="44"/>
      <c r="E43" s="51"/>
      <c r="F43" s="584"/>
      <c r="G43" s="585"/>
      <c r="H43" s="585"/>
      <c r="I43" s="585"/>
      <c r="J43" s="585"/>
      <c r="K43" s="585"/>
      <c r="L43" s="586"/>
    </row>
    <row r="44" spans="2:12" ht="15" thickBot="1">
      <c r="B44" s="583"/>
      <c r="C44" s="15"/>
      <c r="D44" s="45"/>
      <c r="E44" s="45"/>
      <c r="F44" s="587"/>
      <c r="G44" s="588"/>
      <c r="H44" s="588"/>
      <c r="I44" s="588"/>
      <c r="J44" s="588"/>
      <c r="K44" s="588"/>
      <c r="L44" s="589"/>
    </row>
    <row r="45" spans="2:12">
      <c r="B45" s="7"/>
      <c r="C45" s="16"/>
      <c r="D45" s="8"/>
      <c r="E45" s="8"/>
      <c r="F45" s="8"/>
      <c r="G45" s="7"/>
      <c r="H45" s="7"/>
      <c r="I45" s="7"/>
      <c r="J45" s="7"/>
      <c r="K45" s="7"/>
      <c r="L45" s="7"/>
    </row>
    <row r="46" spans="2:12" ht="15" thickBot="1">
      <c r="B46" s="7"/>
      <c r="C46" s="16"/>
      <c r="D46" s="8"/>
      <c r="E46" s="8"/>
      <c r="F46" s="8"/>
      <c r="G46" s="7"/>
      <c r="H46" s="7"/>
      <c r="I46" s="7"/>
      <c r="J46" s="7"/>
      <c r="K46" s="7"/>
      <c r="L46" s="7"/>
    </row>
    <row r="47" spans="2:12" ht="30.95" thickBot="1">
      <c r="B47" s="33" t="s">
        <v>50</v>
      </c>
      <c r="C47" s="31" t="s">
        <v>51</v>
      </c>
      <c r="D47" s="43"/>
      <c r="E47" s="54" t="s">
        <v>5</v>
      </c>
      <c r="F47" s="54" t="s">
        <v>6</v>
      </c>
      <c r="G47" s="52" t="s">
        <v>7</v>
      </c>
      <c r="H47" s="53" t="s">
        <v>8</v>
      </c>
      <c r="I47" s="53" t="s">
        <v>9</v>
      </c>
      <c r="J47" s="53" t="s">
        <v>10</v>
      </c>
      <c r="K47" s="53" t="s">
        <v>11</v>
      </c>
      <c r="L47" s="34" t="s">
        <v>26</v>
      </c>
    </row>
    <row r="48" spans="2:12" ht="375.75" customHeight="1" thickBot="1">
      <c r="B48" s="462" t="s">
        <v>52</v>
      </c>
      <c r="C48" s="462" t="s">
        <v>53</v>
      </c>
      <c r="D48" s="42" t="s">
        <v>14</v>
      </c>
      <c r="E48" s="12"/>
      <c r="F48" s="12"/>
      <c r="G48" s="9" t="s">
        <v>54</v>
      </c>
      <c r="H48" s="9" t="s">
        <v>55</v>
      </c>
      <c r="I48" s="9" t="s">
        <v>56</v>
      </c>
      <c r="J48" s="9" t="s">
        <v>57</v>
      </c>
      <c r="K48" s="28" t="s">
        <v>58</v>
      </c>
      <c r="L48" s="35" t="s">
        <v>59</v>
      </c>
    </row>
    <row r="49" spans="2:12" ht="45.95" thickBot="1">
      <c r="B49" s="463"/>
      <c r="C49" s="467"/>
      <c r="D49" s="483" t="s">
        <v>15</v>
      </c>
      <c r="E49" s="465" t="s">
        <v>60</v>
      </c>
      <c r="F49" s="465" t="s">
        <v>60</v>
      </c>
      <c r="G49" s="4"/>
      <c r="H49" s="4"/>
      <c r="I49" s="4"/>
      <c r="J49" s="4"/>
      <c r="K49" s="29"/>
      <c r="L49" s="36"/>
    </row>
    <row r="50" spans="2:12" ht="15" thickBot="1">
      <c r="B50" s="463"/>
      <c r="C50" s="467"/>
      <c r="D50" s="590"/>
      <c r="E50" s="530" t="s">
        <v>16</v>
      </c>
      <c r="F50" s="531"/>
      <c r="G50" s="531"/>
      <c r="H50" s="531"/>
      <c r="I50" s="531"/>
      <c r="J50" s="531"/>
      <c r="K50" s="532"/>
      <c r="L50" s="36"/>
    </row>
    <row r="51" spans="2:12" ht="15" thickBot="1">
      <c r="B51" s="463"/>
      <c r="C51" s="468"/>
      <c r="D51" s="591"/>
      <c r="E51" s="55" t="s">
        <v>61</v>
      </c>
      <c r="G51" s="55"/>
      <c r="H51" s="55"/>
      <c r="I51" s="55"/>
      <c r="J51" s="55"/>
      <c r="K51" s="55"/>
      <c r="L51" s="36"/>
    </row>
    <row r="52" spans="2:12" ht="30.95" thickBot="1">
      <c r="B52" s="463"/>
      <c r="C52" s="31" t="s">
        <v>62</v>
      </c>
      <c r="D52" s="41"/>
      <c r="E52" s="54" t="s">
        <v>5</v>
      </c>
      <c r="F52" s="54" t="s">
        <v>6</v>
      </c>
      <c r="G52" s="52" t="s">
        <v>7</v>
      </c>
      <c r="H52" s="53" t="s">
        <v>8</v>
      </c>
      <c r="I52" s="53" t="s">
        <v>9</v>
      </c>
      <c r="J52" s="53" t="s">
        <v>10</v>
      </c>
      <c r="K52" s="53" t="s">
        <v>11</v>
      </c>
      <c r="L52" s="34" t="s">
        <v>26</v>
      </c>
    </row>
    <row r="53" spans="2:12" ht="165.95" thickBot="1">
      <c r="B53" s="463"/>
      <c r="C53" s="466" t="s">
        <v>63</v>
      </c>
      <c r="D53" s="42" t="s">
        <v>14</v>
      </c>
      <c r="E53" s="3"/>
      <c r="F53" s="3"/>
      <c r="G53" s="469" t="s">
        <v>64</v>
      </c>
      <c r="H53" s="469" t="s">
        <v>65</v>
      </c>
      <c r="I53" s="469" t="s">
        <v>66</v>
      </c>
      <c r="J53" s="469" t="s">
        <v>67</v>
      </c>
      <c r="K53" s="469" t="s">
        <v>67</v>
      </c>
      <c r="L53" s="35" t="s">
        <v>68</v>
      </c>
    </row>
    <row r="54" spans="2:12" ht="120.95" thickBot="1">
      <c r="B54" s="482"/>
      <c r="C54" s="467"/>
      <c r="D54" s="483" t="s">
        <v>15</v>
      </c>
      <c r="E54" s="483"/>
      <c r="F54" s="469" t="s">
        <v>69</v>
      </c>
      <c r="G54" s="38"/>
      <c r="H54" s="38"/>
      <c r="I54" s="38"/>
      <c r="J54" s="38"/>
      <c r="K54" s="38"/>
      <c r="L54" s="36"/>
    </row>
    <row r="55" spans="2:12" ht="15" thickBot="1">
      <c r="B55" s="481"/>
      <c r="C55" s="467"/>
      <c r="D55" s="590"/>
      <c r="E55" s="539" t="s">
        <v>16</v>
      </c>
      <c r="F55" s="540"/>
      <c r="G55" s="540"/>
      <c r="H55" s="540"/>
      <c r="I55" s="540"/>
      <c r="J55" s="540"/>
      <c r="K55" s="541"/>
      <c r="L55" s="36"/>
    </row>
    <row r="56" spans="2:12" ht="15" thickBot="1">
      <c r="B56" s="481"/>
      <c r="C56" s="468"/>
      <c r="D56" s="591"/>
      <c r="E56" s="533" t="s">
        <v>70</v>
      </c>
      <c r="F56" s="534"/>
      <c r="G56" s="534"/>
      <c r="H56" s="534"/>
      <c r="I56" s="534"/>
      <c r="J56" s="534"/>
      <c r="K56" s="535"/>
      <c r="L56" s="37"/>
    </row>
    <row r="57" spans="2:12" ht="30.95" hidden="1" thickBot="1">
      <c r="B57" s="481"/>
      <c r="C57" s="31" t="s">
        <v>71</v>
      </c>
      <c r="D57" s="41"/>
      <c r="E57" s="54" t="s">
        <v>5</v>
      </c>
      <c r="F57" s="54" t="s">
        <v>6</v>
      </c>
      <c r="G57" s="52" t="s">
        <v>7</v>
      </c>
      <c r="H57" s="53" t="s">
        <v>8</v>
      </c>
      <c r="I57" s="53" t="s">
        <v>9</v>
      </c>
      <c r="J57" s="53" t="s">
        <v>10</v>
      </c>
      <c r="K57" s="53" t="s">
        <v>11</v>
      </c>
      <c r="L57" s="40" t="s">
        <v>26</v>
      </c>
    </row>
    <row r="58" spans="2:12" ht="90.95" hidden="1" thickBot="1">
      <c r="B58" s="481"/>
      <c r="C58" s="450" t="s">
        <v>72</v>
      </c>
      <c r="D58" s="42" t="s">
        <v>14</v>
      </c>
      <c r="E58" s="3"/>
      <c r="F58" s="3"/>
      <c r="G58" s="57">
        <v>0.12</v>
      </c>
      <c r="H58" s="57">
        <v>0.12</v>
      </c>
      <c r="I58" s="57">
        <v>0.12</v>
      </c>
      <c r="J58" s="57">
        <v>0.12</v>
      </c>
      <c r="K58" s="58"/>
      <c r="L58" s="35" t="s">
        <v>73</v>
      </c>
    </row>
    <row r="59" spans="2:12" ht="15.95" hidden="1" thickBot="1">
      <c r="B59" s="481"/>
      <c r="C59" s="467"/>
      <c r="D59" s="42" t="s">
        <v>15</v>
      </c>
      <c r="E59" s="57">
        <v>0.08</v>
      </c>
      <c r="F59" s="57">
        <v>0.1</v>
      </c>
      <c r="G59" s="38"/>
      <c r="H59" s="38"/>
      <c r="I59" s="38"/>
      <c r="J59" s="38"/>
      <c r="K59" s="38"/>
      <c r="L59" s="36"/>
    </row>
    <row r="60" spans="2:12" ht="15" hidden="1" thickBot="1">
      <c r="B60" s="481"/>
      <c r="C60" s="467"/>
      <c r="D60" s="478"/>
      <c r="E60" s="539" t="s">
        <v>16</v>
      </c>
      <c r="F60" s="540"/>
      <c r="G60" s="540"/>
      <c r="H60" s="540"/>
      <c r="I60" s="540"/>
      <c r="J60" s="540"/>
      <c r="K60" s="541"/>
      <c r="L60" s="36"/>
    </row>
    <row r="61" spans="2:12" ht="15" hidden="1" thickBot="1">
      <c r="B61" s="485"/>
      <c r="C61" s="468"/>
      <c r="D61" s="480"/>
      <c r="E61" s="473" t="s">
        <v>74</v>
      </c>
      <c r="F61" s="56"/>
      <c r="G61" s="474"/>
      <c r="H61" s="474"/>
      <c r="I61" s="474"/>
      <c r="J61" s="474"/>
      <c r="K61" s="475"/>
      <c r="L61" s="37"/>
    </row>
    <row r="62" spans="2:12" ht="30.95" thickBot="1">
      <c r="B62" s="33" t="s">
        <v>75</v>
      </c>
      <c r="C62" s="31" t="s">
        <v>71</v>
      </c>
      <c r="D62" s="41"/>
      <c r="E62" s="54" t="s">
        <v>5</v>
      </c>
      <c r="F62" s="54" t="s">
        <v>6</v>
      </c>
      <c r="G62" s="52" t="s">
        <v>7</v>
      </c>
      <c r="H62" s="53" t="s">
        <v>8</v>
      </c>
      <c r="I62" s="53" t="s">
        <v>9</v>
      </c>
      <c r="J62" s="53" t="s">
        <v>10</v>
      </c>
      <c r="K62" s="53" t="s">
        <v>11</v>
      </c>
      <c r="L62" s="40" t="s">
        <v>26</v>
      </c>
    </row>
    <row r="63" spans="2:12" ht="87.75" customHeight="1" thickBot="1">
      <c r="B63" s="481"/>
      <c r="C63" s="450" t="s">
        <v>76</v>
      </c>
      <c r="D63" s="59" t="s">
        <v>14</v>
      </c>
      <c r="E63" s="3"/>
      <c r="F63" s="3"/>
      <c r="G63" s="38" t="s">
        <v>77</v>
      </c>
      <c r="H63" s="38" t="s">
        <v>78</v>
      </c>
      <c r="I63" s="38" t="s">
        <v>78</v>
      </c>
      <c r="J63" s="38" t="s">
        <v>77</v>
      </c>
      <c r="K63" s="38"/>
      <c r="L63" s="35" t="s">
        <v>73</v>
      </c>
    </row>
    <row r="64" spans="2:12" ht="30.95" thickBot="1">
      <c r="B64" s="481"/>
      <c r="C64" s="467"/>
      <c r="D64" s="42" t="s">
        <v>15</v>
      </c>
      <c r="E64" s="38" t="s">
        <v>79</v>
      </c>
      <c r="F64" s="38" t="s">
        <v>80</v>
      </c>
      <c r="G64" s="38"/>
      <c r="H64" s="38"/>
      <c r="I64" s="38"/>
      <c r="J64" s="38"/>
      <c r="K64" s="38"/>
      <c r="L64" s="36"/>
    </row>
    <row r="65" spans="2:15" ht="15" thickBot="1">
      <c r="B65" s="481"/>
      <c r="C65" s="467"/>
      <c r="D65" s="478"/>
      <c r="E65" s="539" t="s">
        <v>16</v>
      </c>
      <c r="F65" s="540"/>
      <c r="G65" s="540"/>
      <c r="H65" s="540"/>
      <c r="I65" s="540"/>
      <c r="J65" s="540"/>
      <c r="K65" s="541"/>
      <c r="L65" s="36"/>
    </row>
    <row r="66" spans="2:15" ht="15" thickBot="1">
      <c r="B66" s="485"/>
      <c r="C66" s="468"/>
      <c r="D66" s="480"/>
      <c r="E66" s="473" t="s">
        <v>74</v>
      </c>
      <c r="F66" s="56"/>
      <c r="G66" s="474"/>
      <c r="H66" s="474"/>
      <c r="I66" s="474"/>
      <c r="J66" s="474"/>
      <c r="K66" s="475"/>
      <c r="L66" s="37"/>
    </row>
    <row r="67" spans="2:15">
      <c r="B67" s="7"/>
      <c r="C67" s="16"/>
      <c r="D67" s="8"/>
      <c r="E67" s="8"/>
      <c r="F67" s="8"/>
      <c r="G67" s="7"/>
      <c r="H67" s="7"/>
      <c r="I67" s="7"/>
      <c r="J67" s="7"/>
      <c r="K67" s="7"/>
      <c r="L67" s="7"/>
    </row>
    <row r="68" spans="2:15" ht="15" thickBot="1">
      <c r="B68" s="7"/>
      <c r="C68" s="16"/>
      <c r="D68" s="8"/>
      <c r="E68" s="8"/>
      <c r="F68" s="8"/>
      <c r="G68" s="7"/>
      <c r="H68" s="7"/>
      <c r="I68" s="7"/>
      <c r="J68" s="7"/>
      <c r="K68" s="7"/>
      <c r="L68" s="7"/>
    </row>
    <row r="69" spans="2:15" ht="30.95" thickBot="1">
      <c r="B69" s="33" t="s">
        <v>81</v>
      </c>
      <c r="C69" s="32" t="s">
        <v>82</v>
      </c>
      <c r="D69" s="43"/>
      <c r="E69" s="54" t="s">
        <v>5</v>
      </c>
      <c r="F69" s="54" t="s">
        <v>6</v>
      </c>
      <c r="G69" s="52" t="s">
        <v>7</v>
      </c>
      <c r="H69" s="53" t="s">
        <v>8</v>
      </c>
      <c r="I69" s="53" t="s">
        <v>9</v>
      </c>
      <c r="J69" s="53" t="s">
        <v>10</v>
      </c>
      <c r="K69" s="53" t="s">
        <v>11</v>
      </c>
      <c r="L69" s="34" t="s">
        <v>26</v>
      </c>
    </row>
    <row r="70" spans="2:15" ht="409.6" thickBot="1">
      <c r="B70" s="575" t="s">
        <v>83</v>
      </c>
      <c r="C70" s="90" t="s">
        <v>84</v>
      </c>
      <c r="D70" s="42" t="s">
        <v>14</v>
      </c>
      <c r="E70" s="3"/>
      <c r="F70" s="3"/>
      <c r="G70" s="9" t="s">
        <v>85</v>
      </c>
      <c r="H70" s="9" t="s">
        <v>86</v>
      </c>
      <c r="I70" s="9" t="s">
        <v>87</v>
      </c>
      <c r="J70" s="9" t="s">
        <v>88</v>
      </c>
      <c r="K70" s="9" t="s">
        <v>89</v>
      </c>
      <c r="L70" s="577" t="s">
        <v>90</v>
      </c>
      <c r="M70" s="569"/>
      <c r="N70" s="578"/>
      <c r="O70" s="578"/>
    </row>
    <row r="71" spans="2:15" ht="75.95" thickBot="1">
      <c r="B71" s="576"/>
      <c r="C71" s="36"/>
      <c r="D71" s="483" t="s">
        <v>15</v>
      </c>
      <c r="E71" s="465" t="s">
        <v>91</v>
      </c>
      <c r="F71" s="465" t="s">
        <v>91</v>
      </c>
      <c r="G71" s="38"/>
      <c r="H71" s="38"/>
      <c r="I71" s="38"/>
      <c r="J71" s="38"/>
      <c r="K71" s="38"/>
      <c r="L71" s="567"/>
    </row>
    <row r="72" spans="2:15">
      <c r="B72" s="576"/>
      <c r="C72" s="36"/>
      <c r="D72" s="478"/>
      <c r="E72" s="539" t="s">
        <v>16</v>
      </c>
      <c r="F72" s="540"/>
      <c r="G72" s="540"/>
      <c r="H72" s="540"/>
      <c r="I72" s="540"/>
      <c r="J72" s="540"/>
      <c r="K72" s="541"/>
      <c r="L72" s="567"/>
    </row>
    <row r="73" spans="2:15" ht="15" thickBot="1">
      <c r="B73" s="463"/>
      <c r="C73" s="37"/>
      <c r="D73" s="480"/>
      <c r="E73" s="572" t="s">
        <v>92</v>
      </c>
      <c r="F73" s="573"/>
      <c r="G73" s="573"/>
      <c r="H73" s="573"/>
      <c r="I73" s="573"/>
      <c r="J73" s="573"/>
      <c r="K73" s="574"/>
      <c r="L73" s="567"/>
    </row>
    <row r="74" spans="2:15" ht="30.95" thickBot="1">
      <c r="B74" s="463"/>
      <c r="C74" s="32" t="s">
        <v>93</v>
      </c>
      <c r="D74" s="43"/>
      <c r="E74" s="54" t="s">
        <v>5</v>
      </c>
      <c r="F74" s="54" t="s">
        <v>6</v>
      </c>
      <c r="G74" s="52" t="s">
        <v>7</v>
      </c>
      <c r="H74" s="53" t="s">
        <v>8</v>
      </c>
      <c r="I74" s="53" t="s">
        <v>9</v>
      </c>
      <c r="J74" s="53" t="s">
        <v>10</v>
      </c>
      <c r="K74" s="53" t="s">
        <v>11</v>
      </c>
      <c r="L74" s="567"/>
    </row>
    <row r="75" spans="2:15" ht="120.95" thickBot="1">
      <c r="B75" s="463"/>
      <c r="C75" s="579" t="s">
        <v>94</v>
      </c>
      <c r="D75" s="42" t="s">
        <v>14</v>
      </c>
      <c r="E75" s="3"/>
      <c r="F75" s="3"/>
      <c r="G75" s="9" t="s">
        <v>95</v>
      </c>
      <c r="H75" s="9" t="s">
        <v>96</v>
      </c>
      <c r="I75" s="9" t="s">
        <v>97</v>
      </c>
      <c r="J75" s="9" t="s">
        <v>97</v>
      </c>
      <c r="K75" s="9" t="s">
        <v>97</v>
      </c>
      <c r="L75" s="567"/>
    </row>
    <row r="76" spans="2:15" ht="75.95" thickBot="1">
      <c r="B76" s="463"/>
      <c r="C76" s="580"/>
      <c r="D76" s="483" t="s">
        <v>15</v>
      </c>
      <c r="E76" s="465" t="s">
        <v>98</v>
      </c>
      <c r="F76" s="465" t="s">
        <v>98</v>
      </c>
      <c r="G76" s="38"/>
      <c r="H76" s="38"/>
      <c r="I76" s="38"/>
      <c r="J76" s="38"/>
      <c r="K76" s="38"/>
      <c r="L76" s="567"/>
    </row>
    <row r="77" spans="2:15">
      <c r="B77" s="463"/>
      <c r="C77" s="580"/>
      <c r="D77" s="478"/>
      <c r="E77" s="539" t="s">
        <v>16</v>
      </c>
      <c r="F77" s="540"/>
      <c r="G77" s="540"/>
      <c r="H77" s="540"/>
      <c r="I77" s="540"/>
      <c r="J77" s="540"/>
      <c r="K77" s="541"/>
      <c r="L77" s="567"/>
    </row>
    <row r="78" spans="2:15" ht="15" thickBot="1">
      <c r="B78" s="463"/>
      <c r="C78" s="581"/>
      <c r="D78" s="480"/>
      <c r="E78" s="572" t="s">
        <v>99</v>
      </c>
      <c r="F78" s="573"/>
      <c r="G78" s="573"/>
      <c r="H78" s="573"/>
      <c r="I78" s="573"/>
      <c r="J78" s="573"/>
      <c r="K78" s="574"/>
      <c r="L78" s="568"/>
    </row>
    <row r="79" spans="2:15" ht="30.95" thickBot="1">
      <c r="B79" s="463"/>
      <c r="C79" s="31" t="s">
        <v>100</v>
      </c>
      <c r="D79" s="43"/>
      <c r="E79" s="54" t="s">
        <v>5</v>
      </c>
      <c r="F79" s="54" t="s">
        <v>6</v>
      </c>
      <c r="G79" s="52" t="s">
        <v>7</v>
      </c>
      <c r="H79" s="53" t="s">
        <v>8</v>
      </c>
      <c r="I79" s="53" t="s">
        <v>9</v>
      </c>
      <c r="J79" s="53" t="s">
        <v>10</v>
      </c>
      <c r="K79" s="53" t="s">
        <v>11</v>
      </c>
      <c r="L79" s="34" t="s">
        <v>26</v>
      </c>
    </row>
    <row r="80" spans="2:15" ht="90.95" thickBot="1">
      <c r="B80" s="571"/>
      <c r="C80" s="551" t="s">
        <v>101</v>
      </c>
      <c r="D80" s="46" t="s">
        <v>14</v>
      </c>
      <c r="E80" s="3"/>
      <c r="F80" s="3"/>
      <c r="G80" s="465" t="s">
        <v>102</v>
      </c>
      <c r="H80" s="465" t="s">
        <v>103</v>
      </c>
      <c r="I80" s="93" t="s">
        <v>104</v>
      </c>
      <c r="J80" s="102" t="s">
        <v>105</v>
      </c>
      <c r="K80" s="103"/>
      <c r="L80" s="479" t="s">
        <v>106</v>
      </c>
    </row>
    <row r="81" spans="2:12" ht="75.95" thickBot="1">
      <c r="B81" s="547"/>
      <c r="C81" s="552"/>
      <c r="D81" s="483" t="s">
        <v>15</v>
      </c>
      <c r="E81" s="465" t="s">
        <v>107</v>
      </c>
      <c r="F81" s="465" t="s">
        <v>108</v>
      </c>
      <c r="G81" s="38"/>
      <c r="H81" s="38"/>
      <c r="I81" s="38"/>
      <c r="J81" s="38"/>
      <c r="K81" s="38"/>
      <c r="L81" s="479"/>
    </row>
    <row r="82" spans="2:12">
      <c r="B82" s="548"/>
      <c r="C82" s="552"/>
      <c r="D82" s="478"/>
      <c r="E82" s="539" t="s">
        <v>16</v>
      </c>
      <c r="F82" s="540"/>
      <c r="G82" s="540"/>
      <c r="H82" s="540"/>
      <c r="I82" s="540"/>
      <c r="J82" s="540"/>
      <c r="K82" s="541"/>
      <c r="L82" s="36"/>
    </row>
    <row r="83" spans="2:12" ht="15" thickBot="1">
      <c r="B83" s="548"/>
      <c r="C83" s="553"/>
      <c r="D83" s="480"/>
      <c r="E83" s="572" t="s">
        <v>109</v>
      </c>
      <c r="F83" s="573"/>
      <c r="G83" s="573"/>
      <c r="H83" s="573"/>
      <c r="I83" s="573"/>
      <c r="J83" s="573"/>
      <c r="K83" s="574"/>
      <c r="L83" s="37"/>
    </row>
    <row r="84" spans="2:12" ht="30.95" thickBot="1">
      <c r="B84" s="39"/>
      <c r="C84" s="31" t="s">
        <v>110</v>
      </c>
      <c r="D84" s="43"/>
      <c r="E84" s="54" t="s">
        <v>5</v>
      </c>
      <c r="F84" s="54" t="s">
        <v>6</v>
      </c>
      <c r="G84" s="52" t="s">
        <v>7</v>
      </c>
      <c r="H84" s="53" t="s">
        <v>8</v>
      </c>
      <c r="I84" s="53" t="s">
        <v>9</v>
      </c>
      <c r="J84" s="53" t="s">
        <v>10</v>
      </c>
      <c r="K84" s="53" t="s">
        <v>11</v>
      </c>
      <c r="L84" s="34" t="s">
        <v>26</v>
      </c>
    </row>
    <row r="85" spans="2:12" ht="90.95" thickBot="1">
      <c r="B85" s="559"/>
      <c r="C85" s="551" t="s">
        <v>111</v>
      </c>
      <c r="D85" s="46" t="s">
        <v>14</v>
      </c>
      <c r="E85" s="3"/>
      <c r="F85" s="3"/>
      <c r="G85" s="91" t="s">
        <v>112</v>
      </c>
      <c r="H85" s="91" t="s">
        <v>113</v>
      </c>
      <c r="I85" s="91" t="s">
        <v>114</v>
      </c>
      <c r="J85" s="91" t="s">
        <v>115</v>
      </c>
      <c r="K85" s="91" t="s">
        <v>116</v>
      </c>
      <c r="L85" s="479" t="s">
        <v>117</v>
      </c>
    </row>
    <row r="86" spans="2:12" ht="120.95" thickBot="1">
      <c r="B86" s="559"/>
      <c r="C86" s="552"/>
      <c r="D86" s="483" t="s">
        <v>15</v>
      </c>
      <c r="E86" s="91" t="s">
        <v>118</v>
      </c>
      <c r="F86" s="91" t="s">
        <v>119</v>
      </c>
      <c r="G86" s="38"/>
      <c r="H86" s="38"/>
      <c r="I86" s="38"/>
      <c r="J86" s="38"/>
      <c r="K86" s="38"/>
      <c r="L86" s="479"/>
    </row>
    <row r="87" spans="2:12">
      <c r="B87" s="560"/>
      <c r="C87" s="552"/>
      <c r="D87" s="478"/>
      <c r="E87" s="539" t="s">
        <v>16</v>
      </c>
      <c r="F87" s="540"/>
      <c r="G87" s="540"/>
      <c r="H87" s="540"/>
      <c r="I87" s="540"/>
      <c r="J87" s="540"/>
      <c r="K87" s="541"/>
      <c r="L87" s="36"/>
    </row>
    <row r="88" spans="2:12" ht="15" thickBot="1">
      <c r="B88" s="560"/>
      <c r="C88" s="553"/>
      <c r="D88" s="480"/>
      <c r="E88" s="564" t="s">
        <v>120</v>
      </c>
      <c r="F88" s="565"/>
      <c r="G88" s="565"/>
      <c r="H88" s="565"/>
      <c r="I88" s="565"/>
      <c r="J88" s="565"/>
      <c r="K88" s="566"/>
      <c r="L88" s="37"/>
    </row>
    <row r="89" spans="2:12" ht="30.95" thickBot="1">
      <c r="B89" s="470" t="s">
        <v>75</v>
      </c>
      <c r="C89" s="31" t="s">
        <v>121</v>
      </c>
      <c r="D89" s="43"/>
      <c r="E89" s="54" t="s">
        <v>5</v>
      </c>
      <c r="F89" s="54" t="s">
        <v>6</v>
      </c>
      <c r="G89" s="52" t="s">
        <v>7</v>
      </c>
      <c r="H89" s="53" t="s">
        <v>8</v>
      </c>
      <c r="I89" s="53" t="s">
        <v>9</v>
      </c>
      <c r="J89" s="53" t="s">
        <v>10</v>
      </c>
      <c r="K89" s="53" t="s">
        <v>11</v>
      </c>
      <c r="L89" s="34" t="s">
        <v>26</v>
      </c>
    </row>
    <row r="90" spans="2:12" ht="29.1" thickBot="1">
      <c r="B90" s="559"/>
      <c r="C90" s="450" t="s">
        <v>122</v>
      </c>
      <c r="D90" s="97" t="s">
        <v>14</v>
      </c>
      <c r="E90" s="3"/>
      <c r="F90" s="3"/>
      <c r="G90" s="451">
        <v>0.14000000000000001</v>
      </c>
      <c r="H90" s="451">
        <v>0.13</v>
      </c>
      <c r="I90" s="451">
        <v>0.11</v>
      </c>
      <c r="J90" s="452">
        <v>0.1</v>
      </c>
      <c r="K90" s="453"/>
      <c r="L90" s="92"/>
    </row>
    <row r="91" spans="2:12" ht="45.75" customHeight="1" thickBot="1">
      <c r="B91" s="559"/>
      <c r="C91" s="454"/>
      <c r="D91" s="96" t="s">
        <v>15</v>
      </c>
      <c r="E91" s="451">
        <v>0.16</v>
      </c>
      <c r="F91" s="451">
        <v>0.15</v>
      </c>
      <c r="G91" s="455"/>
      <c r="H91" s="455"/>
      <c r="I91" s="455"/>
      <c r="J91" s="456"/>
      <c r="K91" s="457"/>
      <c r="L91" s="36"/>
    </row>
    <row r="92" spans="2:12" ht="15" thickBot="1">
      <c r="B92" s="560"/>
      <c r="C92" s="94"/>
      <c r="D92" s="478"/>
      <c r="E92" s="539" t="s">
        <v>16</v>
      </c>
      <c r="F92" s="540"/>
      <c r="G92" s="540"/>
      <c r="H92" s="540"/>
      <c r="I92" s="540"/>
      <c r="J92" s="540"/>
      <c r="K92" s="541"/>
      <c r="L92" s="36"/>
    </row>
    <row r="93" spans="2:12" ht="15.95" thickBot="1">
      <c r="B93" s="561"/>
      <c r="C93" s="95"/>
      <c r="D93" s="480"/>
      <c r="E93" s="487" t="s">
        <v>123</v>
      </c>
      <c r="F93" s="474"/>
      <c r="G93" s="474"/>
      <c r="H93" s="474"/>
      <c r="I93" s="474"/>
      <c r="J93" s="474"/>
      <c r="K93" s="475"/>
      <c r="L93" s="37"/>
    </row>
    <row r="94" spans="2:12" s="26" customFormat="1">
      <c r="B94" s="7"/>
      <c r="C94" s="25"/>
      <c r="D94" s="8"/>
      <c r="E94" s="8"/>
      <c r="F94" s="7"/>
      <c r="G94" s="7"/>
      <c r="H94" s="7"/>
      <c r="I94" s="7"/>
      <c r="J94" s="7"/>
      <c r="K94" s="7"/>
      <c r="L94" s="7"/>
    </row>
    <row r="95" spans="2:12" ht="15" thickBot="1">
      <c r="B95" s="7"/>
      <c r="C95" s="16"/>
      <c r="D95" s="8"/>
      <c r="E95" s="8"/>
      <c r="F95" s="8"/>
      <c r="G95" s="7"/>
      <c r="H95" s="7"/>
      <c r="I95" s="7"/>
      <c r="J95" s="7"/>
      <c r="K95" s="7"/>
      <c r="L95" s="7"/>
    </row>
    <row r="96" spans="2:12" ht="30.95" thickBot="1">
      <c r="B96" s="33" t="s">
        <v>124</v>
      </c>
      <c r="C96" s="32" t="s">
        <v>125</v>
      </c>
      <c r="D96" s="43"/>
      <c r="E96" s="54" t="s">
        <v>5</v>
      </c>
      <c r="F96" s="54" t="s">
        <v>6</v>
      </c>
      <c r="G96" s="52" t="s">
        <v>7</v>
      </c>
      <c r="H96" s="53" t="s">
        <v>8</v>
      </c>
      <c r="I96" s="53" t="s">
        <v>9</v>
      </c>
      <c r="J96" s="53" t="s">
        <v>10</v>
      </c>
      <c r="K96" s="53" t="s">
        <v>11</v>
      </c>
      <c r="L96" s="34" t="s">
        <v>26</v>
      </c>
    </row>
    <row r="97" spans="2:15" ht="144" customHeight="1" thickBot="1">
      <c r="B97" s="462" t="s">
        <v>126</v>
      </c>
      <c r="C97" s="466" t="s">
        <v>127</v>
      </c>
      <c r="D97" s="42" t="s">
        <v>14</v>
      </c>
      <c r="E97" s="458" t="s">
        <v>128</v>
      </c>
      <c r="F97" s="458" t="s">
        <v>128</v>
      </c>
      <c r="G97" s="9" t="s">
        <v>129</v>
      </c>
      <c r="H97" s="9" t="s">
        <v>130</v>
      </c>
      <c r="I97" s="9" t="s">
        <v>131</v>
      </c>
      <c r="J97" s="9" t="s">
        <v>131</v>
      </c>
      <c r="K97" s="9" t="s">
        <v>131</v>
      </c>
      <c r="L97" s="35"/>
      <c r="M97" s="562"/>
      <c r="N97" s="563"/>
      <c r="O97" s="563"/>
    </row>
    <row r="98" spans="2:15" ht="15.95" thickBot="1">
      <c r="B98" s="463"/>
      <c r="C98" s="467"/>
      <c r="D98" s="483" t="s">
        <v>15</v>
      </c>
      <c r="E98" s="483"/>
      <c r="F98" s="3"/>
      <c r="G98" s="4"/>
      <c r="H98" s="4"/>
      <c r="I98" s="4"/>
      <c r="J98" s="4"/>
      <c r="K98" s="4"/>
      <c r="L98" s="36"/>
    </row>
    <row r="99" spans="2:15">
      <c r="B99" s="463"/>
      <c r="C99" s="50"/>
      <c r="D99" s="478"/>
      <c r="E99" s="539" t="s">
        <v>16</v>
      </c>
      <c r="F99" s="540"/>
      <c r="G99" s="540"/>
      <c r="H99" s="540"/>
      <c r="I99" s="540"/>
      <c r="J99" s="540"/>
      <c r="K99" s="541"/>
      <c r="L99" s="36"/>
    </row>
    <row r="100" spans="2:15" ht="15.75" customHeight="1" thickBot="1">
      <c r="B100" s="463"/>
      <c r="C100" s="468"/>
      <c r="D100" s="480"/>
      <c r="E100" s="564" t="s">
        <v>41</v>
      </c>
      <c r="F100" s="565"/>
      <c r="G100" s="565"/>
      <c r="H100" s="565"/>
      <c r="I100" s="565"/>
      <c r="J100" s="565"/>
      <c r="K100" s="566"/>
      <c r="L100" s="36"/>
    </row>
    <row r="101" spans="2:15" ht="30.95" thickBot="1">
      <c r="C101" s="32" t="s">
        <v>132</v>
      </c>
      <c r="D101" s="43"/>
      <c r="E101" s="54" t="s">
        <v>5</v>
      </c>
      <c r="F101" s="54" t="s">
        <v>6</v>
      </c>
      <c r="G101" s="52" t="s">
        <v>7</v>
      </c>
      <c r="H101" s="53" t="s">
        <v>8</v>
      </c>
      <c r="I101" s="53" t="s">
        <v>9</v>
      </c>
      <c r="J101" s="53" t="s">
        <v>10</v>
      </c>
      <c r="K101" s="53" t="s">
        <v>11</v>
      </c>
      <c r="L101" s="34" t="s">
        <v>26</v>
      </c>
    </row>
    <row r="102" spans="2:15" ht="76.5" customHeight="1" thickBot="1">
      <c r="B102" s="463"/>
      <c r="C102" s="551" t="s">
        <v>133</v>
      </c>
      <c r="D102" s="42" t="s">
        <v>14</v>
      </c>
      <c r="E102" s="3"/>
      <c r="F102" s="3"/>
      <c r="G102" s="38" t="s">
        <v>134</v>
      </c>
      <c r="H102" s="38" t="s">
        <v>135</v>
      </c>
      <c r="I102" s="38" t="s">
        <v>136</v>
      </c>
      <c r="J102" s="38" t="s">
        <v>137</v>
      </c>
      <c r="K102" s="38" t="s">
        <v>138</v>
      </c>
      <c r="L102" s="36"/>
    </row>
    <row r="103" spans="2:15" ht="15.95" thickBot="1">
      <c r="B103" s="463"/>
      <c r="C103" s="567"/>
      <c r="D103" s="483" t="s">
        <v>15</v>
      </c>
      <c r="E103" s="38"/>
      <c r="F103" s="38"/>
      <c r="G103" s="38"/>
      <c r="H103" s="38"/>
      <c r="I103" s="38"/>
      <c r="J103" s="38"/>
      <c r="K103" s="38"/>
      <c r="L103" s="36"/>
    </row>
    <row r="104" spans="2:15">
      <c r="B104" s="463"/>
      <c r="C104" s="567"/>
      <c r="D104" s="478"/>
      <c r="E104" s="539" t="s">
        <v>16</v>
      </c>
      <c r="F104" s="540"/>
      <c r="G104" s="540"/>
      <c r="H104" s="540"/>
      <c r="I104" s="540"/>
      <c r="J104" s="540"/>
      <c r="K104" s="541"/>
      <c r="L104" s="36"/>
    </row>
    <row r="105" spans="2:15" ht="15" thickBot="1">
      <c r="B105" s="463"/>
      <c r="C105" s="568"/>
      <c r="D105" s="480"/>
      <c r="E105" s="564" t="s">
        <v>139</v>
      </c>
      <c r="F105" s="565"/>
      <c r="G105" s="565"/>
      <c r="H105" s="565"/>
      <c r="I105" s="565"/>
      <c r="J105" s="565"/>
      <c r="K105" s="566"/>
      <c r="L105" s="36"/>
    </row>
    <row r="106" spans="2:15" ht="30.95" thickBot="1">
      <c r="B106" s="470" t="s">
        <v>75</v>
      </c>
      <c r="C106" s="31" t="s">
        <v>140</v>
      </c>
      <c r="D106" s="41"/>
      <c r="E106" s="54" t="s">
        <v>5</v>
      </c>
      <c r="F106" s="54" t="s">
        <v>6</v>
      </c>
      <c r="G106" s="52" t="s">
        <v>7</v>
      </c>
      <c r="H106" s="53" t="s">
        <v>8</v>
      </c>
      <c r="I106" s="53" t="s">
        <v>9</v>
      </c>
      <c r="J106" s="53" t="s">
        <v>10</v>
      </c>
      <c r="K106" s="53" t="s">
        <v>11</v>
      </c>
      <c r="L106" s="34" t="s">
        <v>26</v>
      </c>
    </row>
    <row r="107" spans="2:15" ht="409.6" thickBot="1">
      <c r="B107" s="547"/>
      <c r="C107" s="551" t="s">
        <v>141</v>
      </c>
      <c r="D107" s="46" t="s">
        <v>14</v>
      </c>
      <c r="E107" s="3"/>
      <c r="F107" s="3"/>
      <c r="G107" s="9" t="s">
        <v>142</v>
      </c>
      <c r="H107" s="9" t="s">
        <v>143</v>
      </c>
      <c r="I107" s="9" t="s">
        <v>144</v>
      </c>
      <c r="J107" s="9" t="s">
        <v>144</v>
      </c>
      <c r="K107" s="9" t="s">
        <v>145</v>
      </c>
      <c r="L107" s="35"/>
      <c r="M107" s="569"/>
      <c r="N107" s="570"/>
      <c r="O107" s="570"/>
    </row>
    <row r="108" spans="2:15" ht="180.95" thickBot="1">
      <c r="B108" s="548"/>
      <c r="C108" s="552"/>
      <c r="D108" s="42" t="s">
        <v>15</v>
      </c>
      <c r="E108" s="465" t="s">
        <v>146</v>
      </c>
      <c r="F108" s="465" t="s">
        <v>146</v>
      </c>
      <c r="G108" s="18"/>
      <c r="H108" s="18"/>
      <c r="I108" s="18"/>
      <c r="J108" s="18"/>
      <c r="K108" s="18"/>
      <c r="L108" s="36"/>
    </row>
    <row r="109" spans="2:15">
      <c r="B109" s="549"/>
      <c r="C109" s="552"/>
      <c r="D109" s="478"/>
      <c r="E109" s="539" t="s">
        <v>16</v>
      </c>
      <c r="F109" s="540"/>
      <c r="G109" s="540"/>
      <c r="H109" s="540"/>
      <c r="I109" s="540"/>
      <c r="J109" s="540"/>
      <c r="K109" s="541"/>
      <c r="L109" s="36"/>
    </row>
    <row r="110" spans="2:15" ht="15" thickBot="1">
      <c r="B110" s="550"/>
      <c r="C110" s="553"/>
      <c r="D110" s="480"/>
      <c r="E110" s="564" t="s">
        <v>147</v>
      </c>
      <c r="F110" s="565"/>
      <c r="G110" s="565"/>
      <c r="H110" s="565"/>
      <c r="I110" s="565"/>
      <c r="J110" s="565"/>
      <c r="K110" s="566"/>
      <c r="L110" s="37"/>
    </row>
    <row r="111" spans="2:15">
      <c r="B111" s="20"/>
    </row>
    <row r="112" spans="2:15" ht="15" thickBot="1">
      <c r="B112" s="7"/>
      <c r="C112" s="16"/>
      <c r="D112" s="8"/>
      <c r="E112" s="8"/>
      <c r="F112" s="8"/>
      <c r="G112" s="7"/>
      <c r="H112" s="7"/>
      <c r="I112" s="7"/>
      <c r="J112" s="7"/>
      <c r="K112" s="7"/>
      <c r="L112" s="7"/>
    </row>
    <row r="113" spans="2:15" ht="30.95" thickBot="1">
      <c r="B113" s="33" t="s">
        <v>148</v>
      </c>
      <c r="C113" s="31" t="s">
        <v>149</v>
      </c>
      <c r="D113" s="43"/>
      <c r="E113" s="54" t="s">
        <v>5</v>
      </c>
      <c r="F113" s="54" t="s">
        <v>6</v>
      </c>
      <c r="G113" s="52" t="s">
        <v>7</v>
      </c>
      <c r="H113" s="53" t="s">
        <v>8</v>
      </c>
      <c r="I113" s="53" t="s">
        <v>9</v>
      </c>
      <c r="J113" s="53" t="s">
        <v>10</v>
      </c>
      <c r="K113" s="53" t="s">
        <v>11</v>
      </c>
      <c r="L113" s="34" t="s">
        <v>26</v>
      </c>
    </row>
    <row r="114" spans="2:15" ht="45.95" thickBot="1">
      <c r="B114" s="462" t="s">
        <v>150</v>
      </c>
      <c r="C114" s="90" t="s">
        <v>151</v>
      </c>
      <c r="D114" s="46" t="s">
        <v>14</v>
      </c>
      <c r="E114" s="46"/>
      <c r="F114" s="465"/>
      <c r="G114" s="465"/>
      <c r="H114" s="9"/>
      <c r="I114" s="9"/>
      <c r="J114" s="9"/>
      <c r="K114" s="9"/>
      <c r="L114" s="476"/>
      <c r="M114" s="557"/>
      <c r="N114" s="558"/>
      <c r="O114" s="558"/>
    </row>
    <row r="115" spans="2:15" ht="15.95" thickBot="1">
      <c r="B115" s="463"/>
      <c r="C115" s="36"/>
      <c r="D115" s="42" t="s">
        <v>15</v>
      </c>
      <c r="E115" s="60"/>
      <c r="F115" s="3"/>
      <c r="G115" s="61"/>
      <c r="H115" s="61"/>
      <c r="I115" s="61"/>
      <c r="J115" s="61"/>
      <c r="K115" s="4"/>
      <c r="L115" s="479"/>
    </row>
    <row r="116" spans="2:15" ht="15" thickBot="1">
      <c r="B116" s="463"/>
      <c r="C116" s="36"/>
      <c r="D116" s="478"/>
      <c r="E116" s="539" t="s">
        <v>16</v>
      </c>
      <c r="F116" s="540"/>
      <c r="G116" s="540"/>
      <c r="H116" s="540"/>
      <c r="I116" s="540"/>
      <c r="J116" s="540"/>
      <c r="K116" s="541"/>
      <c r="L116" s="479"/>
    </row>
    <row r="117" spans="2:15" ht="15" thickBot="1">
      <c r="B117" s="463"/>
      <c r="C117" s="37"/>
      <c r="D117" s="480"/>
      <c r="E117" s="473" t="s">
        <v>152</v>
      </c>
      <c r="F117" s="447"/>
      <c r="G117" s="474"/>
      <c r="H117" s="474"/>
      <c r="I117" s="474"/>
      <c r="J117" s="474"/>
      <c r="K117" s="475"/>
      <c r="L117" s="479"/>
    </row>
    <row r="118" spans="2:15" ht="30.95" thickBot="1">
      <c r="B118" s="463"/>
      <c r="C118" s="31" t="s">
        <v>153</v>
      </c>
      <c r="D118" s="41"/>
      <c r="E118" s="54" t="s">
        <v>5</v>
      </c>
      <c r="F118" s="54" t="s">
        <v>6</v>
      </c>
      <c r="G118" s="52" t="s">
        <v>7</v>
      </c>
      <c r="H118" s="53" t="s">
        <v>8</v>
      </c>
      <c r="I118" s="53" t="s">
        <v>9</v>
      </c>
      <c r="J118" s="53" t="s">
        <v>10</v>
      </c>
      <c r="K118" s="53" t="s">
        <v>11</v>
      </c>
      <c r="L118" s="34" t="s">
        <v>26</v>
      </c>
    </row>
    <row r="119" spans="2:15" ht="60.95" thickBot="1">
      <c r="B119" s="463"/>
      <c r="C119" s="90" t="s">
        <v>154</v>
      </c>
      <c r="D119" s="46" t="s">
        <v>14</v>
      </c>
      <c r="E119" s="60"/>
      <c r="F119" s="3"/>
      <c r="G119" s="62" t="s">
        <v>155</v>
      </c>
      <c r="H119" s="62" t="s">
        <v>156</v>
      </c>
      <c r="I119" s="62" t="s">
        <v>157</v>
      </c>
      <c r="J119" s="62" t="s">
        <v>158</v>
      </c>
      <c r="K119" s="9"/>
      <c r="L119" s="479"/>
      <c r="M119" s="542"/>
      <c r="N119" s="543"/>
      <c r="O119" s="543"/>
    </row>
    <row r="120" spans="2:15" ht="27" thickBot="1">
      <c r="B120" s="463"/>
      <c r="D120" s="42" t="s">
        <v>15</v>
      </c>
      <c r="E120" s="62" t="s">
        <v>159</v>
      </c>
      <c r="F120" s="62" t="s">
        <v>160</v>
      </c>
      <c r="G120" s="61"/>
      <c r="H120" s="61"/>
      <c r="I120" s="61"/>
      <c r="J120" s="61"/>
      <c r="K120" s="4"/>
      <c r="L120" s="479"/>
    </row>
    <row r="121" spans="2:15" ht="15" thickBot="1">
      <c r="B121" s="463"/>
      <c r="D121" s="478"/>
      <c r="E121" s="539" t="s">
        <v>16</v>
      </c>
      <c r="F121" s="540"/>
      <c r="G121" s="540"/>
      <c r="H121" s="540"/>
      <c r="I121" s="540"/>
      <c r="J121" s="540"/>
      <c r="K121" s="541"/>
      <c r="L121" s="479"/>
    </row>
    <row r="122" spans="2:15" ht="15" thickBot="1">
      <c r="B122" s="463"/>
      <c r="D122" s="480"/>
      <c r="E122" s="544" t="s">
        <v>161</v>
      </c>
      <c r="F122" s="545"/>
      <c r="G122" s="545"/>
      <c r="H122" s="545"/>
      <c r="I122" s="545"/>
      <c r="J122" s="545"/>
      <c r="K122" s="546"/>
      <c r="L122" s="480"/>
    </row>
    <row r="123" spans="2:15" ht="30.95" thickBot="1">
      <c r="B123" s="470" t="s">
        <v>75</v>
      </c>
      <c r="C123" s="31" t="s">
        <v>162</v>
      </c>
      <c r="D123" s="41"/>
      <c r="E123" s="54" t="s">
        <v>5</v>
      </c>
      <c r="F123" s="54" t="s">
        <v>6</v>
      </c>
      <c r="G123" s="52" t="s">
        <v>7</v>
      </c>
      <c r="H123" s="53" t="s">
        <v>8</v>
      </c>
      <c r="I123" s="53" t="s">
        <v>9</v>
      </c>
      <c r="J123" s="53" t="s">
        <v>10</v>
      </c>
      <c r="K123" s="53" t="s">
        <v>11</v>
      </c>
      <c r="L123" s="34" t="s">
        <v>26</v>
      </c>
    </row>
    <row r="124" spans="2:15" ht="15.95" thickBot="1">
      <c r="B124" s="547"/>
      <c r="C124" s="551" t="s">
        <v>163</v>
      </c>
      <c r="D124" s="46" t="s">
        <v>14</v>
      </c>
      <c r="E124" s="60"/>
      <c r="F124" s="3"/>
      <c r="G124" s="465"/>
      <c r="H124" s="9"/>
      <c r="I124" s="9"/>
      <c r="J124" s="9"/>
      <c r="K124" s="9"/>
      <c r="L124" s="479"/>
    </row>
    <row r="125" spans="2:15" ht="15.95" thickBot="1">
      <c r="B125" s="548"/>
      <c r="C125" s="552"/>
      <c r="D125" s="42" t="s">
        <v>15</v>
      </c>
      <c r="E125" s="61"/>
      <c r="F125" s="61"/>
      <c r="G125" s="61"/>
      <c r="H125" s="61"/>
      <c r="I125" s="61"/>
      <c r="J125" s="61"/>
      <c r="K125" s="4"/>
      <c r="L125" s="479"/>
    </row>
    <row r="126" spans="2:15" ht="15" thickBot="1">
      <c r="B126" s="549"/>
      <c r="C126" s="552"/>
      <c r="D126" s="478"/>
      <c r="E126" s="539" t="s">
        <v>16</v>
      </c>
      <c r="F126" s="540" t="s">
        <v>16</v>
      </c>
      <c r="G126" s="540"/>
      <c r="H126" s="540"/>
      <c r="I126" s="540"/>
      <c r="J126" s="540"/>
      <c r="K126" s="541"/>
      <c r="L126" s="479"/>
    </row>
    <row r="127" spans="2:15" ht="15" thickBot="1">
      <c r="B127" s="550"/>
      <c r="C127" s="553"/>
      <c r="D127" s="480"/>
      <c r="E127" s="554" t="s">
        <v>164</v>
      </c>
      <c r="F127" s="555"/>
      <c r="G127" s="555"/>
      <c r="H127" s="555"/>
      <c r="I127" s="555"/>
      <c r="J127" s="555"/>
      <c r="K127" s="556"/>
      <c r="L127" s="480"/>
    </row>
    <row r="128" spans="2:15" ht="15.95">
      <c r="C128" s="22"/>
    </row>
    <row r="129" spans="2:12" ht="17.100000000000001" thickBot="1">
      <c r="C129" s="21"/>
    </row>
    <row r="130" spans="2:12" ht="30.95" thickBot="1">
      <c r="B130" s="33" t="s">
        <v>165</v>
      </c>
      <c r="C130" s="31" t="s">
        <v>166</v>
      </c>
      <c r="D130" s="43"/>
      <c r="E130" s="54" t="s">
        <v>5</v>
      </c>
      <c r="F130" s="54" t="s">
        <v>6</v>
      </c>
      <c r="G130" s="52" t="s">
        <v>7</v>
      </c>
      <c r="H130" s="53" t="s">
        <v>8</v>
      </c>
      <c r="I130" s="53" t="s">
        <v>9</v>
      </c>
      <c r="J130" s="53" t="s">
        <v>10</v>
      </c>
      <c r="K130" s="53" t="s">
        <v>11</v>
      </c>
      <c r="L130" s="34" t="s">
        <v>26</v>
      </c>
    </row>
    <row r="131" spans="2:12" ht="102.75" customHeight="1" thickBot="1">
      <c r="B131" s="462" t="s">
        <v>167</v>
      </c>
      <c r="C131" s="90" t="s">
        <v>168</v>
      </c>
      <c r="D131" s="42" t="s">
        <v>14</v>
      </c>
      <c r="E131" s="17"/>
      <c r="F131" s="3"/>
      <c r="G131" s="465"/>
      <c r="H131" s="9"/>
      <c r="I131" s="9"/>
      <c r="J131" s="9"/>
      <c r="K131" s="9"/>
      <c r="L131" s="476"/>
    </row>
    <row r="132" spans="2:12" ht="15.95" thickBot="1">
      <c r="B132" s="463"/>
      <c r="C132" s="36"/>
      <c r="D132" s="483" t="s">
        <v>15</v>
      </c>
      <c r="E132" s="4"/>
      <c r="F132" s="4"/>
      <c r="G132" s="4"/>
      <c r="H132" s="4"/>
      <c r="I132" s="4"/>
      <c r="J132" s="4"/>
      <c r="K132" s="4"/>
      <c r="L132" s="479"/>
    </row>
    <row r="133" spans="2:12" ht="15" thickBot="1">
      <c r="B133" s="463"/>
      <c r="C133" s="36"/>
      <c r="D133" s="478"/>
      <c r="E133" s="530" t="s">
        <v>16</v>
      </c>
      <c r="F133" s="531"/>
      <c r="G133" s="531"/>
      <c r="H133" s="531"/>
      <c r="I133" s="531"/>
      <c r="J133" s="531"/>
      <c r="K133" s="532"/>
      <c r="L133" s="479"/>
    </row>
    <row r="134" spans="2:12" ht="15" thickBot="1">
      <c r="B134" s="463"/>
      <c r="C134" s="37"/>
      <c r="D134" s="480"/>
      <c r="E134" s="533" t="s">
        <v>169</v>
      </c>
      <c r="F134" s="534"/>
      <c r="G134" s="534"/>
      <c r="H134" s="534"/>
      <c r="I134" s="534"/>
      <c r="J134" s="534"/>
      <c r="K134" s="535"/>
      <c r="L134" s="479"/>
    </row>
    <row r="135" spans="2:12" ht="30.95" thickBot="1">
      <c r="B135" s="463"/>
      <c r="C135" s="31" t="s">
        <v>170</v>
      </c>
      <c r="D135" s="41"/>
      <c r="E135" s="54" t="s">
        <v>5</v>
      </c>
      <c r="F135" s="54" t="s">
        <v>6</v>
      </c>
      <c r="G135" s="52" t="s">
        <v>7</v>
      </c>
      <c r="H135" s="53" t="s">
        <v>8</v>
      </c>
      <c r="I135" s="53" t="s">
        <v>9</v>
      </c>
      <c r="J135" s="53" t="s">
        <v>10</v>
      </c>
      <c r="K135" s="53" t="s">
        <v>11</v>
      </c>
      <c r="L135" s="34" t="s">
        <v>26</v>
      </c>
    </row>
    <row r="136" spans="2:12" ht="62.1" thickBot="1">
      <c r="B136" s="463"/>
      <c r="C136" s="90" t="s">
        <v>171</v>
      </c>
      <c r="D136" s="46" t="s">
        <v>14</v>
      </c>
      <c r="E136" s="3"/>
      <c r="F136" s="3"/>
      <c r="G136" s="4" t="s">
        <v>172</v>
      </c>
      <c r="H136" s="4" t="s">
        <v>173</v>
      </c>
      <c r="I136" s="4" t="s">
        <v>174</v>
      </c>
      <c r="J136" s="9" t="s">
        <v>175</v>
      </c>
      <c r="K136" s="9" t="s">
        <v>175</v>
      </c>
      <c r="L136" s="479"/>
    </row>
    <row r="137" spans="2:12" ht="30.95" thickBot="1">
      <c r="B137" s="463"/>
      <c r="C137" s="35"/>
      <c r="D137" s="42" t="s">
        <v>15</v>
      </c>
      <c r="E137" s="4" t="s">
        <v>172</v>
      </c>
      <c r="F137" s="4" t="s">
        <v>172</v>
      </c>
      <c r="G137" s="4"/>
      <c r="H137" s="4"/>
      <c r="I137" s="4"/>
      <c r="J137" s="4"/>
      <c r="K137" s="4"/>
      <c r="L137" s="479"/>
    </row>
    <row r="138" spans="2:12" ht="15" thickBot="1">
      <c r="B138" s="463"/>
      <c r="C138" s="35"/>
      <c r="D138" s="478"/>
      <c r="E138" s="530" t="s">
        <v>16</v>
      </c>
      <c r="F138" s="531"/>
      <c r="G138" s="531"/>
      <c r="H138" s="531"/>
      <c r="I138" s="531"/>
      <c r="J138" s="531"/>
      <c r="K138" s="532"/>
      <c r="L138" s="479"/>
    </row>
    <row r="139" spans="2:12" ht="15" thickBot="1">
      <c r="B139" s="484"/>
      <c r="C139" s="98"/>
      <c r="D139" s="480"/>
      <c r="E139" s="536" t="s">
        <v>161</v>
      </c>
      <c r="F139" s="537"/>
      <c r="G139" s="537"/>
      <c r="H139" s="537"/>
      <c r="I139" s="537"/>
      <c r="J139" s="537"/>
      <c r="K139" s="538"/>
      <c r="L139" s="480"/>
    </row>
    <row r="140" spans="2:12" ht="30.95" thickBot="1">
      <c r="B140" s="470" t="s">
        <v>75</v>
      </c>
      <c r="C140" s="31" t="s">
        <v>176</v>
      </c>
      <c r="D140" s="41"/>
      <c r="E140" s="54" t="s">
        <v>5</v>
      </c>
      <c r="F140" s="54" t="s">
        <v>6</v>
      </c>
      <c r="G140" s="52" t="s">
        <v>7</v>
      </c>
      <c r="H140" s="53" t="s">
        <v>8</v>
      </c>
      <c r="I140" s="53" t="s">
        <v>9</v>
      </c>
      <c r="J140" s="53" t="s">
        <v>10</v>
      </c>
      <c r="K140" s="53" t="s">
        <v>11</v>
      </c>
      <c r="L140" s="34" t="s">
        <v>26</v>
      </c>
    </row>
    <row r="141" spans="2:12" ht="75.95" thickBot="1">
      <c r="B141" s="463"/>
      <c r="C141" s="90" t="s">
        <v>177</v>
      </c>
      <c r="D141" s="46" t="s">
        <v>14</v>
      </c>
      <c r="E141" s="3"/>
      <c r="F141" s="3"/>
      <c r="G141" s="4" t="s">
        <v>172</v>
      </c>
      <c r="H141" s="4" t="s">
        <v>173</v>
      </c>
      <c r="I141" s="4" t="s">
        <v>174</v>
      </c>
      <c r="J141" s="9" t="s">
        <v>178</v>
      </c>
      <c r="K141" s="9" t="s">
        <v>178</v>
      </c>
      <c r="L141" s="181"/>
    </row>
    <row r="142" spans="2:12" ht="30.95" thickBot="1">
      <c r="B142" s="463"/>
      <c r="C142" s="99"/>
      <c r="D142" s="42" t="s">
        <v>15</v>
      </c>
      <c r="E142" s="4" t="s">
        <v>172</v>
      </c>
      <c r="F142" s="4" t="s">
        <v>172</v>
      </c>
      <c r="G142" s="4"/>
      <c r="H142" s="4"/>
      <c r="I142" s="4"/>
      <c r="J142" s="4"/>
      <c r="K142" s="4"/>
      <c r="L142" s="181"/>
    </row>
    <row r="143" spans="2:12" ht="15" thickBot="1">
      <c r="B143" s="463"/>
      <c r="C143" s="99"/>
      <c r="D143" s="478"/>
      <c r="E143" s="530" t="s">
        <v>16</v>
      </c>
      <c r="F143" s="531"/>
      <c r="G143" s="531"/>
      <c r="H143" s="531"/>
      <c r="I143" s="531"/>
      <c r="J143" s="531"/>
      <c r="K143" s="532"/>
      <c r="L143" s="181"/>
    </row>
    <row r="144" spans="2:12" ht="15" thickBot="1">
      <c r="B144" s="463"/>
      <c r="C144" s="100"/>
      <c r="D144" s="480"/>
      <c r="E144" s="536" t="s">
        <v>179</v>
      </c>
      <c r="F144" s="537"/>
      <c r="G144" s="537"/>
      <c r="H144" s="537"/>
      <c r="I144" s="537"/>
      <c r="J144" s="537"/>
      <c r="K144" s="538"/>
      <c r="L144" s="479"/>
    </row>
    <row r="145" spans="2:12" ht="30.95" thickBot="1">
      <c r="B145" s="481"/>
      <c r="C145" s="63" t="s">
        <v>180</v>
      </c>
      <c r="D145" s="64"/>
      <c r="E145" s="65" t="s">
        <v>181</v>
      </c>
      <c r="F145" s="65" t="s">
        <v>182</v>
      </c>
      <c r="G145" s="66" t="s">
        <v>7</v>
      </c>
      <c r="H145" s="67" t="s">
        <v>8</v>
      </c>
      <c r="I145" s="67" t="s">
        <v>9</v>
      </c>
      <c r="J145" s="67" t="s">
        <v>10</v>
      </c>
      <c r="K145" s="67" t="s">
        <v>11</v>
      </c>
      <c r="L145" s="68" t="s">
        <v>26</v>
      </c>
    </row>
    <row r="146" spans="2:12" ht="52.5" customHeight="1" thickBot="1">
      <c r="B146" s="481"/>
      <c r="C146" s="69" t="s">
        <v>183</v>
      </c>
      <c r="D146" s="70" t="s">
        <v>14</v>
      </c>
      <c r="E146" s="71">
        <v>382632</v>
      </c>
      <c r="F146" s="71">
        <v>383000</v>
      </c>
      <c r="G146" s="71">
        <v>411000</v>
      </c>
      <c r="H146" s="71">
        <v>426000</v>
      </c>
      <c r="I146" s="71" t="s">
        <v>184</v>
      </c>
      <c r="J146" s="71" t="s">
        <v>184</v>
      </c>
      <c r="K146" s="72"/>
      <c r="L146" s="73" t="s">
        <v>73</v>
      </c>
    </row>
    <row r="147" spans="2:12" ht="30.95" thickBot="1">
      <c r="B147" s="481" t="s">
        <v>185</v>
      </c>
      <c r="C147" s="74"/>
      <c r="D147" s="75" t="s">
        <v>15</v>
      </c>
      <c r="E147" s="76"/>
      <c r="F147" s="77">
        <v>365021</v>
      </c>
      <c r="G147" s="78" t="s">
        <v>186</v>
      </c>
      <c r="H147" s="78"/>
      <c r="I147" s="78"/>
      <c r="J147" s="78"/>
      <c r="K147" s="79"/>
      <c r="L147" s="80"/>
    </row>
    <row r="148" spans="2:12" ht="15" thickBot="1">
      <c r="B148" s="481"/>
      <c r="C148" s="74"/>
      <c r="D148" s="109"/>
      <c r="E148" s="527" t="s">
        <v>16</v>
      </c>
      <c r="F148" s="528"/>
      <c r="G148" s="528"/>
      <c r="H148" s="528"/>
      <c r="I148" s="528"/>
      <c r="J148" s="528"/>
      <c r="K148" s="529"/>
      <c r="L148" s="80"/>
    </row>
    <row r="149" spans="2:12" ht="15" thickBot="1">
      <c r="B149" s="485"/>
      <c r="C149" s="81"/>
      <c r="D149" s="81"/>
      <c r="E149" s="82" t="s">
        <v>187</v>
      </c>
      <c r="F149" s="83"/>
      <c r="G149" s="84"/>
      <c r="H149" s="84"/>
      <c r="I149" s="84"/>
      <c r="J149" s="84"/>
      <c r="K149" s="85"/>
      <c r="L149" s="86"/>
    </row>
    <row r="150" spans="2:12" ht="30.95" thickBot="1">
      <c r="B150" s="481"/>
      <c r="C150" s="63" t="s">
        <v>180</v>
      </c>
      <c r="D150" s="64"/>
      <c r="E150" s="65" t="s">
        <v>181</v>
      </c>
      <c r="F150" s="65" t="s">
        <v>182</v>
      </c>
      <c r="G150" s="66" t="s">
        <v>7</v>
      </c>
      <c r="H150" s="67" t="s">
        <v>8</v>
      </c>
      <c r="I150" s="67" t="s">
        <v>9</v>
      </c>
      <c r="J150" s="67" t="s">
        <v>10</v>
      </c>
      <c r="K150" s="67" t="s">
        <v>11</v>
      </c>
      <c r="L150" s="68" t="s">
        <v>26</v>
      </c>
    </row>
    <row r="151" spans="2:12" ht="52.5" customHeight="1" thickBot="1">
      <c r="B151" s="481"/>
      <c r="C151" s="69" t="s">
        <v>188</v>
      </c>
      <c r="D151" s="70" t="s">
        <v>14</v>
      </c>
      <c r="E151" s="87" t="s">
        <v>189</v>
      </c>
      <c r="F151" s="87" t="s">
        <v>190</v>
      </c>
      <c r="G151" s="87" t="s">
        <v>191</v>
      </c>
      <c r="H151" s="87" t="s">
        <v>192</v>
      </c>
      <c r="I151" s="87" t="s">
        <v>193</v>
      </c>
      <c r="J151" s="87" t="s">
        <v>194</v>
      </c>
      <c r="K151" s="72"/>
      <c r="L151" s="73" t="s">
        <v>73</v>
      </c>
    </row>
    <row r="152" spans="2:12" ht="27" thickBot="1">
      <c r="B152" s="481"/>
      <c r="C152" s="74"/>
      <c r="D152" s="75" t="s">
        <v>15</v>
      </c>
      <c r="E152" s="88" t="s">
        <v>195</v>
      </c>
      <c r="F152" s="89" t="s">
        <v>196</v>
      </c>
      <c r="G152" s="78"/>
      <c r="H152" s="78"/>
      <c r="I152" s="78"/>
      <c r="J152" s="78"/>
      <c r="K152" s="79"/>
      <c r="L152" s="80"/>
    </row>
    <row r="153" spans="2:12" ht="15" thickBot="1">
      <c r="B153" s="481"/>
      <c r="C153" s="74"/>
      <c r="D153" s="109"/>
      <c r="E153" s="527" t="s">
        <v>16</v>
      </c>
      <c r="F153" s="528"/>
      <c r="G153" s="528"/>
      <c r="H153" s="528"/>
      <c r="I153" s="528"/>
      <c r="J153" s="528"/>
      <c r="K153" s="529"/>
      <c r="L153" s="80"/>
    </row>
    <row r="154" spans="2:12" ht="15" thickBot="1">
      <c r="B154" s="485"/>
      <c r="C154" s="81"/>
      <c r="D154" s="81"/>
      <c r="E154" s="82" t="s">
        <v>197</v>
      </c>
      <c r="F154" s="83"/>
      <c r="G154" s="84"/>
      <c r="H154" s="84"/>
      <c r="I154" s="84"/>
      <c r="J154" s="84"/>
      <c r="K154" s="85"/>
      <c r="L154" s="86"/>
    </row>
  </sheetData>
  <mergeCells count="91">
    <mergeCell ref="B22:B35"/>
    <mergeCell ref="C22:C25"/>
    <mergeCell ref="E34:K34"/>
    <mergeCell ref="E35:K35"/>
    <mergeCell ref="C3:L3"/>
    <mergeCell ref="L4:L8"/>
    <mergeCell ref="B5:B18"/>
    <mergeCell ref="C5:C8"/>
    <mergeCell ref="D7:D8"/>
    <mergeCell ref="E7:K7"/>
    <mergeCell ref="E8:K8"/>
    <mergeCell ref="C10:C13"/>
    <mergeCell ref="D12:D13"/>
    <mergeCell ref="E12:K12"/>
    <mergeCell ref="E13:K13"/>
    <mergeCell ref="C15:C18"/>
    <mergeCell ref="D17:D18"/>
    <mergeCell ref="E17:K17"/>
    <mergeCell ref="E18:K18"/>
    <mergeCell ref="L22:L35"/>
    <mergeCell ref="D24:D25"/>
    <mergeCell ref="E24:K24"/>
    <mergeCell ref="E25:K25"/>
    <mergeCell ref="C27:C30"/>
    <mergeCell ref="D29:D30"/>
    <mergeCell ref="E29:K29"/>
    <mergeCell ref="E30:K30"/>
    <mergeCell ref="C32:C35"/>
    <mergeCell ref="D34:D35"/>
    <mergeCell ref="C37:C40"/>
    <mergeCell ref="D39:D40"/>
    <mergeCell ref="E39:K39"/>
    <mergeCell ref="F40:K40"/>
    <mergeCell ref="B41:B42"/>
    <mergeCell ref="K41:L41"/>
    <mergeCell ref="K42:L42"/>
    <mergeCell ref="B43:B44"/>
    <mergeCell ref="F43:L44"/>
    <mergeCell ref="D50:D51"/>
    <mergeCell ref="E50:K50"/>
    <mergeCell ref="D55:D56"/>
    <mergeCell ref="E55:K55"/>
    <mergeCell ref="E56:K56"/>
    <mergeCell ref="E60:K60"/>
    <mergeCell ref="E65:K65"/>
    <mergeCell ref="B70:B72"/>
    <mergeCell ref="L70:L78"/>
    <mergeCell ref="M70:O70"/>
    <mergeCell ref="E72:K72"/>
    <mergeCell ref="E73:K73"/>
    <mergeCell ref="C75:C78"/>
    <mergeCell ref="E77:K77"/>
    <mergeCell ref="E78:K78"/>
    <mergeCell ref="B80:B83"/>
    <mergeCell ref="C80:C83"/>
    <mergeCell ref="E82:K82"/>
    <mergeCell ref="E83:K83"/>
    <mergeCell ref="B85:B88"/>
    <mergeCell ref="C85:C88"/>
    <mergeCell ref="E87:K87"/>
    <mergeCell ref="E88:K88"/>
    <mergeCell ref="M114:O114"/>
    <mergeCell ref="B90:B93"/>
    <mergeCell ref="E92:K92"/>
    <mergeCell ref="M97:O97"/>
    <mergeCell ref="E99:K99"/>
    <mergeCell ref="E100:K100"/>
    <mergeCell ref="C102:C105"/>
    <mergeCell ref="E104:K104"/>
    <mergeCell ref="E105:K105"/>
    <mergeCell ref="B107:B110"/>
    <mergeCell ref="C107:C110"/>
    <mergeCell ref="M107:O107"/>
    <mergeCell ref="E109:K109"/>
    <mergeCell ref="E110:K110"/>
    <mergeCell ref="E116:K116"/>
    <mergeCell ref="M119:O119"/>
    <mergeCell ref="E121:K121"/>
    <mergeCell ref="E122:K122"/>
    <mergeCell ref="B124:B127"/>
    <mergeCell ref="C124:C127"/>
    <mergeCell ref="E126:K126"/>
    <mergeCell ref="E127:K127"/>
    <mergeCell ref="E148:K148"/>
    <mergeCell ref="E153:K153"/>
    <mergeCell ref="E133:K133"/>
    <mergeCell ref="E134:K134"/>
    <mergeCell ref="E138:K138"/>
    <mergeCell ref="E139:K139"/>
    <mergeCell ref="E143:K143"/>
    <mergeCell ref="E144:K144"/>
  </mergeCells>
  <pageMargins left="0.23622047244094491" right="0.23622047244094491" top="0.74803149606299213" bottom="0.74803149606299213" header="0.31496062992125984" footer="0.31496062992125984"/>
  <headerFooter alignWithMargins="0"/>
  <rowBreaks count="4" manualBreakCount="4">
    <brk id="40" max="10" man="1"/>
    <brk id="78" max="10" man="1"/>
    <brk id="94" max="10" man="1"/>
    <brk id="127" max="10" man="1"/>
  </rowBreaks>
  <colBreaks count="1" manualBreakCount="1">
    <brk id="7" max="1048575" man="1"/>
  </colBreaks>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EEA94-8351-4C9E-9262-CA7527698AA5}">
  <dimension ref="C1:E7"/>
  <sheetViews>
    <sheetView workbookViewId="0">
      <selection activeCell="D2" sqref="D2"/>
    </sheetView>
  </sheetViews>
  <sheetFormatPr defaultColWidth="8.85546875" defaultRowHeight="12.95"/>
  <cols>
    <col min="3" max="3" width="94.42578125" bestFit="1" customWidth="1"/>
    <col min="4" max="4" width="9" customWidth="1"/>
  </cols>
  <sheetData>
    <row r="1" spans="3:5" ht="14.1" thickBot="1"/>
    <row r="2" spans="3:5" ht="18" customHeight="1">
      <c r="C2" s="390" t="s">
        <v>955</v>
      </c>
      <c r="D2" s="391">
        <v>0.15</v>
      </c>
      <c r="E2" s="391">
        <v>0.15</v>
      </c>
    </row>
    <row r="3" spans="3:5" ht="18" customHeight="1">
      <c r="C3" s="399" t="s">
        <v>83</v>
      </c>
      <c r="D3" s="400">
        <v>0.25</v>
      </c>
      <c r="E3" s="400">
        <v>0.25</v>
      </c>
    </row>
    <row r="4" spans="3:5" ht="18" customHeight="1">
      <c r="C4" s="399" t="s">
        <v>960</v>
      </c>
      <c r="D4" s="400">
        <v>0.15</v>
      </c>
      <c r="E4" s="400">
        <v>0.15</v>
      </c>
    </row>
    <row r="5" spans="3:5" ht="18" customHeight="1">
      <c r="C5" s="399" t="s">
        <v>150</v>
      </c>
      <c r="D5" s="400">
        <v>0.25</v>
      </c>
      <c r="E5" s="400">
        <v>0.25</v>
      </c>
    </row>
    <row r="6" spans="3:5" ht="18" customHeight="1">
      <c r="C6" s="399" t="s">
        <v>724</v>
      </c>
      <c r="D6" s="400">
        <v>0.1</v>
      </c>
      <c r="E6" s="400">
        <v>0.1</v>
      </c>
    </row>
    <row r="7" spans="3:5" ht="18" customHeight="1" thickBot="1">
      <c r="C7" s="432" t="s">
        <v>740</v>
      </c>
      <c r="D7" s="406">
        <v>0.1</v>
      </c>
      <c r="E7" s="406">
        <v>0.1</v>
      </c>
    </row>
  </sheetData>
  <dataValidations count="1">
    <dataValidation type="decimal" allowBlank="1" showInputMessage="1" showErrorMessage="1" errorTitle="Incorrect format of data" error="Please enter data either as a decimal (between 0 and 1) or as a percentage (e.g. 80%)." sqref="D7:E7" xr:uid="{6E9264BE-CAFD-4861-A371-F65EF2D6E207}">
      <formula1>0</formula1>
      <formula2>1</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P190"/>
  <sheetViews>
    <sheetView zoomScale="85" zoomScaleNormal="85" zoomScaleSheetLayoutView="40" workbookViewId="0">
      <pane xSplit="4" topLeftCell="E1" activePane="topRight" state="frozen"/>
      <selection pane="topRight" activeCell="C3" sqref="C3:M3"/>
      <selection activeCell="C3" sqref="C3:M3"/>
    </sheetView>
  </sheetViews>
  <sheetFormatPr defaultColWidth="11.42578125" defaultRowHeight="14.1"/>
  <cols>
    <col min="1" max="1" width="3.42578125" style="144" customWidth="1"/>
    <col min="2" max="2" width="23.7109375" style="144" customWidth="1"/>
    <col min="3" max="3" width="40.85546875" style="144" customWidth="1"/>
    <col min="4" max="4" width="23.42578125" style="145" customWidth="1"/>
    <col min="5" max="5" width="13" style="143" customWidth="1"/>
    <col min="6" max="7" width="24.42578125" style="143" customWidth="1"/>
    <col min="8" max="8" width="34.140625" style="144" customWidth="1"/>
    <col min="9" max="9" width="24.42578125" style="144" customWidth="1"/>
    <col min="10" max="10" width="35.85546875" style="144" customWidth="1"/>
    <col min="11" max="11" width="27" style="144" customWidth="1"/>
    <col min="12" max="12" width="26.28515625" style="144" customWidth="1"/>
    <col min="13" max="13" width="26.42578125" style="144" customWidth="1"/>
    <col min="14" max="14" width="32.140625" style="144" customWidth="1"/>
    <col min="15" max="16" width="11.42578125" style="144"/>
    <col min="17" max="17" width="14.140625" style="144" customWidth="1"/>
    <col min="18" max="16384" width="11.42578125" style="144"/>
  </cols>
  <sheetData>
    <row r="1" spans="2:13" ht="18.95">
      <c r="B1" s="676" t="s">
        <v>198</v>
      </c>
      <c r="C1" s="676"/>
      <c r="D1" s="676"/>
      <c r="E1" s="676"/>
      <c r="F1" s="676"/>
    </row>
    <row r="2" spans="2:13" s="145" customFormat="1" ht="15" thickBot="1">
      <c r="E2" s="146"/>
      <c r="F2" s="146"/>
      <c r="G2" s="146"/>
    </row>
    <row r="3" spans="2:13" ht="45.95" thickBot="1">
      <c r="B3" s="116" t="s">
        <v>1</v>
      </c>
      <c r="C3" s="677"/>
      <c r="D3" s="678"/>
      <c r="E3" s="678"/>
      <c r="F3" s="678"/>
      <c r="G3" s="678"/>
      <c r="H3" s="678"/>
      <c r="I3" s="678"/>
      <c r="J3" s="678"/>
      <c r="K3" s="678"/>
      <c r="L3" s="678"/>
      <c r="M3" s="679"/>
    </row>
    <row r="4" spans="2:13" ht="30.95" thickBot="1">
      <c r="B4" s="470" t="s">
        <v>3</v>
      </c>
      <c r="C4" s="47" t="s">
        <v>4</v>
      </c>
      <c r="D4" s="47" t="s">
        <v>199</v>
      </c>
      <c r="E4" s="41"/>
      <c r="F4" s="54" t="s">
        <v>200</v>
      </c>
      <c r="G4" s="54" t="s">
        <v>201</v>
      </c>
      <c r="H4" s="52" t="s">
        <v>7</v>
      </c>
      <c r="I4" s="53" t="s">
        <v>202</v>
      </c>
      <c r="J4" s="53" t="s">
        <v>203</v>
      </c>
      <c r="K4" s="53" t="s">
        <v>204</v>
      </c>
      <c r="L4" s="53" t="s">
        <v>205</v>
      </c>
      <c r="M4" s="614"/>
    </row>
    <row r="5" spans="2:13" ht="15.95" thickBot="1">
      <c r="B5" s="575" t="s">
        <v>206</v>
      </c>
      <c r="C5" s="551" t="s">
        <v>207</v>
      </c>
      <c r="D5" s="575" t="s">
        <v>208</v>
      </c>
      <c r="E5" s="42" t="s">
        <v>14</v>
      </c>
      <c r="F5" s="3"/>
      <c r="G5" s="3"/>
      <c r="H5" s="9">
        <v>0.62</v>
      </c>
      <c r="I5" s="9">
        <v>0.62</v>
      </c>
      <c r="J5" s="9">
        <v>0.63</v>
      </c>
      <c r="K5" s="9">
        <v>0.63</v>
      </c>
      <c r="L5" s="9">
        <v>0.64</v>
      </c>
      <c r="M5" s="615"/>
    </row>
    <row r="6" spans="2:13" ht="66.75" customHeight="1" thickBot="1">
      <c r="B6" s="576"/>
      <c r="C6" s="552"/>
      <c r="D6" s="576"/>
      <c r="E6" s="483" t="s">
        <v>15</v>
      </c>
      <c r="F6" s="9">
        <v>0.62</v>
      </c>
      <c r="G6" s="9">
        <v>0.62</v>
      </c>
      <c r="H6" s="9">
        <v>0.62</v>
      </c>
      <c r="I6" s="190" t="s">
        <v>209</v>
      </c>
      <c r="J6" s="189" t="s">
        <v>210</v>
      </c>
      <c r="K6" s="18"/>
      <c r="L6" s="18"/>
      <c r="M6" s="615"/>
    </row>
    <row r="7" spans="2:13" ht="33.75" customHeight="1" thickBot="1">
      <c r="B7" s="576"/>
      <c r="C7" s="552"/>
      <c r="D7" s="576"/>
      <c r="E7" s="590"/>
      <c r="F7" s="539" t="s">
        <v>16</v>
      </c>
      <c r="G7" s="540"/>
      <c r="H7" s="540"/>
      <c r="I7" s="540"/>
      <c r="J7" s="540"/>
      <c r="K7" s="540"/>
      <c r="L7" s="541"/>
      <c r="M7" s="615"/>
    </row>
    <row r="8" spans="2:13" ht="15" thickBot="1">
      <c r="B8" s="576"/>
      <c r="C8" s="553"/>
      <c r="D8" s="672"/>
      <c r="E8" s="591"/>
      <c r="F8" s="643" t="s">
        <v>211</v>
      </c>
      <c r="G8" s="644"/>
      <c r="H8" s="644"/>
      <c r="I8" s="644"/>
      <c r="J8" s="644"/>
      <c r="K8" s="644"/>
      <c r="L8" s="645"/>
      <c r="M8" s="615"/>
    </row>
    <row r="9" spans="2:13" ht="30.95" thickBot="1">
      <c r="B9" s="576"/>
      <c r="C9" s="32" t="s">
        <v>18</v>
      </c>
      <c r="D9" s="47" t="s">
        <v>199</v>
      </c>
      <c r="E9" s="43"/>
      <c r="F9" s="54" t="s">
        <v>200</v>
      </c>
      <c r="G9" s="54" t="s">
        <v>201</v>
      </c>
      <c r="H9" s="52" t="s">
        <v>7</v>
      </c>
      <c r="I9" s="53" t="s">
        <v>202</v>
      </c>
      <c r="J9" s="53" t="s">
        <v>203</v>
      </c>
      <c r="K9" s="53" t="s">
        <v>204</v>
      </c>
      <c r="L9" s="53" t="s">
        <v>205</v>
      </c>
      <c r="M9" s="48"/>
    </row>
    <row r="10" spans="2:13" ht="56.25" customHeight="1" thickBot="1">
      <c r="B10" s="576"/>
      <c r="C10" s="551" t="s">
        <v>212</v>
      </c>
      <c r="D10" s="575" t="s">
        <v>208</v>
      </c>
      <c r="E10" s="42" t="s">
        <v>14</v>
      </c>
      <c r="F10" s="3"/>
      <c r="G10" s="3"/>
      <c r="H10" s="106" t="s">
        <v>213</v>
      </c>
      <c r="I10" s="6" t="s">
        <v>214</v>
      </c>
      <c r="J10" s="6" t="s">
        <v>215</v>
      </c>
      <c r="K10" s="6" t="s">
        <v>216</v>
      </c>
      <c r="L10" s="106" t="s">
        <v>217</v>
      </c>
      <c r="M10" s="48"/>
    </row>
    <row r="11" spans="2:13" ht="90.75" customHeight="1" thickBot="1">
      <c r="B11" s="576"/>
      <c r="C11" s="552"/>
      <c r="D11" s="576"/>
      <c r="E11" s="483" t="s">
        <v>15</v>
      </c>
      <c r="F11" s="106" t="s">
        <v>213</v>
      </c>
      <c r="G11" s="106" t="s">
        <v>213</v>
      </c>
      <c r="H11" s="106" t="s">
        <v>213</v>
      </c>
      <c r="I11" s="190" t="s">
        <v>218</v>
      </c>
      <c r="J11" s="185" t="s">
        <v>219</v>
      </c>
      <c r="K11" s="4"/>
      <c r="L11" s="4"/>
      <c r="M11" s="48"/>
    </row>
    <row r="12" spans="2:13" ht="15" thickBot="1">
      <c r="B12" s="576"/>
      <c r="C12" s="552"/>
      <c r="D12" s="576"/>
      <c r="E12" s="590"/>
      <c r="F12" s="539" t="s">
        <v>16</v>
      </c>
      <c r="G12" s="540"/>
      <c r="H12" s="540"/>
      <c r="I12" s="540"/>
      <c r="J12" s="540"/>
      <c r="K12" s="540"/>
      <c r="L12" s="541"/>
      <c r="M12" s="48"/>
    </row>
    <row r="13" spans="2:13" ht="15.75" customHeight="1" thickBot="1">
      <c r="B13" s="576"/>
      <c r="C13" s="553"/>
      <c r="D13" s="672"/>
      <c r="E13" s="591"/>
      <c r="F13" s="595" t="s">
        <v>220</v>
      </c>
      <c r="G13" s="596"/>
      <c r="H13" s="596"/>
      <c r="I13" s="596"/>
      <c r="J13" s="596"/>
      <c r="K13" s="596"/>
      <c r="L13" s="597"/>
      <c r="M13" s="48"/>
    </row>
    <row r="14" spans="2:13" ht="30.95" thickBot="1">
      <c r="B14" s="680"/>
      <c r="C14" s="32" t="s">
        <v>21</v>
      </c>
      <c r="D14" s="47" t="s">
        <v>199</v>
      </c>
      <c r="E14" s="43"/>
      <c r="F14" s="54" t="s">
        <v>200</v>
      </c>
      <c r="G14" s="54" t="s">
        <v>201</v>
      </c>
      <c r="H14" s="52" t="s">
        <v>7</v>
      </c>
      <c r="I14" s="53" t="s">
        <v>202</v>
      </c>
      <c r="J14" s="53" t="s">
        <v>203</v>
      </c>
      <c r="K14" s="53" t="s">
        <v>204</v>
      </c>
      <c r="L14" s="53" t="s">
        <v>205</v>
      </c>
      <c r="M14" s="48"/>
    </row>
    <row r="15" spans="2:13" ht="15.95" thickBot="1">
      <c r="B15" s="680"/>
      <c r="C15" s="551" t="s">
        <v>221</v>
      </c>
      <c r="D15" s="575" t="s">
        <v>222</v>
      </c>
      <c r="E15" s="42" t="s">
        <v>14</v>
      </c>
      <c r="F15" s="3"/>
      <c r="G15" s="3"/>
      <c r="H15" s="105">
        <v>4.2999999999999997E-2</v>
      </c>
      <c r="I15" s="105">
        <v>4.2999999999999997E-2</v>
      </c>
      <c r="J15" s="105">
        <v>4.5999999999999999E-2</v>
      </c>
      <c r="K15" s="105">
        <v>0.05</v>
      </c>
      <c r="L15" s="105">
        <v>0.05</v>
      </c>
      <c r="M15" s="48"/>
    </row>
    <row r="16" spans="2:13" ht="60.95" thickBot="1">
      <c r="B16" s="680"/>
      <c r="C16" s="552"/>
      <c r="D16" s="576"/>
      <c r="E16" s="483" t="s">
        <v>15</v>
      </c>
      <c r="F16" s="105">
        <v>2.3E-2</v>
      </c>
      <c r="G16" s="105">
        <v>4.2999999999999997E-2</v>
      </c>
      <c r="H16" s="105">
        <v>4.2999999999999997E-2</v>
      </c>
      <c r="I16" s="190" t="s">
        <v>209</v>
      </c>
      <c r="J16" s="189" t="s">
        <v>210</v>
      </c>
      <c r="K16" s="4"/>
      <c r="L16" s="4"/>
      <c r="M16" s="48"/>
    </row>
    <row r="17" spans="2:14" ht="15" thickBot="1">
      <c r="B17" s="680"/>
      <c r="C17" s="552"/>
      <c r="D17" s="576"/>
      <c r="E17" s="590"/>
      <c r="F17" s="539" t="s">
        <v>16</v>
      </c>
      <c r="G17" s="540"/>
      <c r="H17" s="540"/>
      <c r="I17" s="540"/>
      <c r="J17" s="540"/>
      <c r="K17" s="540"/>
      <c r="L17" s="541"/>
      <c r="M17" s="48"/>
    </row>
    <row r="18" spans="2:14" ht="57" customHeight="1" thickBot="1">
      <c r="B18" s="681"/>
      <c r="C18" s="553"/>
      <c r="D18" s="672"/>
      <c r="E18" s="591"/>
      <c r="F18" s="595" t="s">
        <v>223</v>
      </c>
      <c r="G18" s="596"/>
      <c r="H18" s="596"/>
      <c r="I18" s="596"/>
      <c r="J18" s="596"/>
      <c r="K18" s="596"/>
      <c r="L18" s="597"/>
      <c r="M18" s="472"/>
    </row>
    <row r="19" spans="2:14" ht="15" thickBot="1">
      <c r="B19" s="7"/>
      <c r="C19" s="7"/>
      <c r="D19" s="7"/>
      <c r="E19" s="8"/>
      <c r="F19" s="8"/>
      <c r="G19" s="8"/>
      <c r="H19" s="7"/>
      <c r="I19" s="7"/>
      <c r="J19" s="7"/>
      <c r="K19" s="7"/>
      <c r="L19" s="7"/>
      <c r="M19" s="7"/>
    </row>
    <row r="20" spans="2:14" ht="30.95" thickBot="1">
      <c r="B20" s="33" t="s">
        <v>24</v>
      </c>
      <c r="C20" s="32" t="s">
        <v>25</v>
      </c>
      <c r="D20" s="32" t="s">
        <v>199</v>
      </c>
      <c r="E20" s="43"/>
      <c r="F20" s="54" t="s">
        <v>200</v>
      </c>
      <c r="G20" s="54" t="s">
        <v>201</v>
      </c>
      <c r="H20" s="52" t="s">
        <v>7</v>
      </c>
      <c r="I20" s="53" t="s">
        <v>202</v>
      </c>
      <c r="J20" s="53" t="s">
        <v>203</v>
      </c>
      <c r="K20" s="53" t="s">
        <v>204</v>
      </c>
      <c r="L20" s="53" t="s">
        <v>205</v>
      </c>
      <c r="M20" s="34" t="s">
        <v>26</v>
      </c>
    </row>
    <row r="21" spans="2:14" ht="44.25" customHeight="1" thickBot="1">
      <c r="B21" s="575" t="s">
        <v>27</v>
      </c>
      <c r="C21" s="602" t="s">
        <v>224</v>
      </c>
      <c r="D21" s="592" t="s">
        <v>225</v>
      </c>
      <c r="E21" s="42" t="s">
        <v>14</v>
      </c>
      <c r="F21" s="3"/>
      <c r="G21" s="3"/>
      <c r="H21" s="4" t="s">
        <v>226</v>
      </c>
      <c r="I21" s="4" t="s">
        <v>227</v>
      </c>
      <c r="J21" s="4" t="s">
        <v>228</v>
      </c>
      <c r="K21" s="4" t="s">
        <v>229</v>
      </c>
      <c r="L21" s="4" t="s">
        <v>230</v>
      </c>
      <c r="M21" s="673" t="s">
        <v>231</v>
      </c>
      <c r="N21" s="147"/>
    </row>
    <row r="22" spans="2:14" ht="179.25" customHeight="1" thickBot="1">
      <c r="B22" s="576"/>
      <c r="C22" s="593"/>
      <c r="D22" s="621"/>
      <c r="E22" s="483" t="s">
        <v>15</v>
      </c>
      <c r="F22" s="4" t="s">
        <v>232</v>
      </c>
      <c r="G22" s="4" t="s">
        <v>233</v>
      </c>
      <c r="H22" s="4" t="s">
        <v>234</v>
      </c>
      <c r="I22" s="190" t="s">
        <v>235</v>
      </c>
      <c r="J22" s="185" t="s">
        <v>236</v>
      </c>
      <c r="K22" s="4"/>
      <c r="L22" s="4"/>
      <c r="M22" s="674"/>
    </row>
    <row r="23" spans="2:14" ht="15" thickBot="1">
      <c r="B23" s="576"/>
      <c r="C23" s="593"/>
      <c r="D23" s="621"/>
      <c r="E23" s="590"/>
      <c r="F23" s="539" t="s">
        <v>16</v>
      </c>
      <c r="G23" s="540"/>
      <c r="H23" s="540"/>
      <c r="I23" s="540"/>
      <c r="J23" s="540"/>
      <c r="K23" s="540"/>
      <c r="L23" s="541"/>
      <c r="M23" s="674"/>
    </row>
    <row r="24" spans="2:14" ht="15" customHeight="1" thickBot="1">
      <c r="B24" s="576"/>
      <c r="C24" s="594"/>
      <c r="D24" s="622"/>
      <c r="E24" s="591"/>
      <c r="F24" s="595" t="s">
        <v>237</v>
      </c>
      <c r="G24" s="596"/>
      <c r="H24" s="596"/>
      <c r="I24" s="596"/>
      <c r="J24" s="596"/>
      <c r="K24" s="596"/>
      <c r="L24" s="597"/>
      <c r="M24" s="674"/>
    </row>
    <row r="25" spans="2:14" ht="15" customHeight="1" thickBot="1">
      <c r="B25" s="576"/>
      <c r="C25" s="530" t="s">
        <v>238</v>
      </c>
      <c r="D25" s="531"/>
      <c r="E25" s="531"/>
      <c r="F25" s="531"/>
      <c r="G25" s="531"/>
      <c r="H25" s="531"/>
      <c r="I25" s="531"/>
      <c r="J25" s="531"/>
      <c r="K25" s="531"/>
      <c r="L25" s="532"/>
      <c r="M25" s="674"/>
    </row>
    <row r="26" spans="2:14" ht="15" customHeight="1" thickBot="1">
      <c r="B26" s="576"/>
      <c r="C26" s="643" t="s">
        <v>239</v>
      </c>
      <c r="D26" s="644"/>
      <c r="E26" s="644"/>
      <c r="F26" s="644"/>
      <c r="G26" s="644"/>
      <c r="H26" s="644"/>
      <c r="I26" s="644"/>
      <c r="J26" s="644"/>
      <c r="K26" s="644"/>
      <c r="L26" s="645"/>
      <c r="M26" s="674"/>
    </row>
    <row r="27" spans="2:14" ht="30.95" thickBot="1">
      <c r="B27" s="576"/>
      <c r="C27" s="31" t="s">
        <v>32</v>
      </c>
      <c r="D27" s="47" t="s">
        <v>199</v>
      </c>
      <c r="E27" s="41"/>
      <c r="F27" s="54" t="s">
        <v>200</v>
      </c>
      <c r="G27" s="54" t="s">
        <v>201</v>
      </c>
      <c r="H27" s="52" t="s">
        <v>7</v>
      </c>
      <c r="I27" s="53" t="s">
        <v>202</v>
      </c>
      <c r="J27" s="53" t="s">
        <v>203</v>
      </c>
      <c r="K27" s="53" t="s">
        <v>204</v>
      </c>
      <c r="L27" s="53" t="s">
        <v>205</v>
      </c>
      <c r="M27" s="674"/>
    </row>
    <row r="28" spans="2:14" ht="76.5" customHeight="1" thickBot="1">
      <c r="B28" s="576"/>
      <c r="C28" s="602" t="s">
        <v>240</v>
      </c>
      <c r="D28" s="592" t="s">
        <v>241</v>
      </c>
      <c r="E28" s="42" t="s">
        <v>14</v>
      </c>
      <c r="F28" s="3"/>
      <c r="G28" s="3"/>
      <c r="H28" s="4" t="s">
        <v>242</v>
      </c>
      <c r="I28" s="4" t="s">
        <v>243</v>
      </c>
      <c r="J28" s="4" t="s">
        <v>244</v>
      </c>
      <c r="K28" s="4" t="s">
        <v>244</v>
      </c>
      <c r="L28" s="4" t="s">
        <v>244</v>
      </c>
      <c r="M28" s="674"/>
      <c r="N28" s="147"/>
    </row>
    <row r="29" spans="2:14" ht="147.75" customHeight="1" thickBot="1">
      <c r="B29" s="576"/>
      <c r="C29" s="593"/>
      <c r="D29" s="621"/>
      <c r="E29" s="483" t="s">
        <v>15</v>
      </c>
      <c r="F29" s="4" t="s">
        <v>245</v>
      </c>
      <c r="G29" s="4" t="s">
        <v>246</v>
      </c>
      <c r="H29" s="4" t="s">
        <v>247</v>
      </c>
      <c r="I29" s="190" t="s">
        <v>248</v>
      </c>
      <c r="J29" s="185" t="s">
        <v>249</v>
      </c>
      <c r="K29" s="4"/>
      <c r="L29" s="4"/>
      <c r="M29" s="674"/>
    </row>
    <row r="30" spans="2:14" ht="15" thickBot="1">
      <c r="B30" s="576"/>
      <c r="C30" s="593"/>
      <c r="D30" s="621"/>
      <c r="E30" s="590"/>
      <c r="F30" s="539" t="s">
        <v>16</v>
      </c>
      <c r="G30" s="540"/>
      <c r="H30" s="540"/>
      <c r="I30" s="540"/>
      <c r="J30" s="540"/>
      <c r="K30" s="540"/>
      <c r="L30" s="541"/>
      <c r="M30" s="674"/>
    </row>
    <row r="31" spans="2:14" ht="15" customHeight="1" thickBot="1">
      <c r="B31" s="576"/>
      <c r="C31" s="594"/>
      <c r="D31" s="622"/>
      <c r="E31" s="591"/>
      <c r="F31" s="595" t="s">
        <v>237</v>
      </c>
      <c r="G31" s="596"/>
      <c r="H31" s="596"/>
      <c r="I31" s="596"/>
      <c r="J31" s="596"/>
      <c r="K31" s="596"/>
      <c r="L31" s="597"/>
      <c r="M31" s="674"/>
    </row>
    <row r="32" spans="2:14" ht="15" customHeight="1" thickBot="1">
      <c r="B32" s="576"/>
      <c r="C32" s="530" t="s">
        <v>238</v>
      </c>
      <c r="D32" s="531"/>
      <c r="E32" s="531"/>
      <c r="F32" s="531"/>
      <c r="G32" s="531"/>
      <c r="H32" s="531"/>
      <c r="I32" s="531"/>
      <c r="J32" s="531"/>
      <c r="K32" s="531"/>
      <c r="L32" s="532"/>
      <c r="M32" s="674"/>
    </row>
    <row r="33" spans="2:14" ht="15" customHeight="1" thickBot="1">
      <c r="B33" s="576"/>
      <c r="C33" s="643" t="s">
        <v>239</v>
      </c>
      <c r="D33" s="644"/>
      <c r="E33" s="644"/>
      <c r="F33" s="644"/>
      <c r="G33" s="644"/>
      <c r="H33" s="644"/>
      <c r="I33" s="644"/>
      <c r="J33" s="644"/>
      <c r="K33" s="644"/>
      <c r="L33" s="645"/>
      <c r="M33" s="674"/>
    </row>
    <row r="34" spans="2:14" ht="30.95" thickBot="1">
      <c r="B34" s="576"/>
      <c r="C34" s="31" t="s">
        <v>35</v>
      </c>
      <c r="D34" s="47" t="s">
        <v>199</v>
      </c>
      <c r="E34" s="41"/>
      <c r="F34" s="54" t="s">
        <v>200</v>
      </c>
      <c r="G34" s="54" t="s">
        <v>201</v>
      </c>
      <c r="H34" s="52" t="s">
        <v>7</v>
      </c>
      <c r="I34" s="53" t="s">
        <v>202</v>
      </c>
      <c r="J34" s="53" t="s">
        <v>203</v>
      </c>
      <c r="K34" s="53" t="s">
        <v>204</v>
      </c>
      <c r="L34" s="53" t="s">
        <v>205</v>
      </c>
      <c r="M34" s="674"/>
    </row>
    <row r="35" spans="2:14" ht="147.75" customHeight="1" thickBot="1">
      <c r="B35" s="576"/>
      <c r="C35" s="602" t="s">
        <v>250</v>
      </c>
      <c r="D35" s="592" t="s">
        <v>251</v>
      </c>
      <c r="E35" s="42" t="s">
        <v>14</v>
      </c>
      <c r="F35" s="3"/>
      <c r="G35" s="3"/>
      <c r="H35" s="4" t="s">
        <v>252</v>
      </c>
      <c r="I35" s="134" t="s">
        <v>253</v>
      </c>
      <c r="J35" s="134" t="s">
        <v>254</v>
      </c>
      <c r="K35" s="134" t="s">
        <v>255</v>
      </c>
      <c r="L35" s="134" t="s">
        <v>256</v>
      </c>
      <c r="M35" s="674"/>
      <c r="N35" s="147"/>
    </row>
    <row r="36" spans="2:14" ht="180.95" thickBot="1">
      <c r="B36" s="576"/>
      <c r="C36" s="593"/>
      <c r="D36" s="621"/>
      <c r="E36" s="483" t="s">
        <v>15</v>
      </c>
      <c r="F36" s="4" t="s">
        <v>37</v>
      </c>
      <c r="G36" s="4" t="s">
        <v>37</v>
      </c>
      <c r="H36" s="4" t="s">
        <v>257</v>
      </c>
      <c r="I36" s="190" t="s">
        <v>258</v>
      </c>
      <c r="J36" s="185" t="s">
        <v>259</v>
      </c>
      <c r="K36" s="4"/>
      <c r="L36" s="10"/>
      <c r="M36" s="674"/>
    </row>
    <row r="37" spans="2:14" ht="15" thickBot="1">
      <c r="B37" s="576"/>
      <c r="C37" s="593"/>
      <c r="D37" s="621"/>
      <c r="E37" s="590"/>
      <c r="F37" s="539" t="s">
        <v>16</v>
      </c>
      <c r="G37" s="540"/>
      <c r="H37" s="540"/>
      <c r="I37" s="540"/>
      <c r="J37" s="540"/>
      <c r="K37" s="540"/>
      <c r="L37" s="541"/>
      <c r="M37" s="674"/>
    </row>
    <row r="38" spans="2:14" ht="14.25" customHeight="1" thickBot="1">
      <c r="B38" s="576"/>
      <c r="C38" s="594"/>
      <c r="D38" s="622"/>
      <c r="E38" s="591"/>
      <c r="F38" s="595" t="s">
        <v>260</v>
      </c>
      <c r="G38" s="596"/>
      <c r="H38" s="596"/>
      <c r="I38" s="596"/>
      <c r="J38" s="596"/>
      <c r="K38" s="596"/>
      <c r="L38" s="597"/>
      <c r="M38" s="674"/>
    </row>
    <row r="39" spans="2:14" ht="14.25" customHeight="1" thickBot="1">
      <c r="B39" s="576"/>
      <c r="C39" s="530" t="s">
        <v>238</v>
      </c>
      <c r="D39" s="531"/>
      <c r="E39" s="531"/>
      <c r="F39" s="531"/>
      <c r="G39" s="531"/>
      <c r="H39" s="531"/>
      <c r="I39" s="531"/>
      <c r="J39" s="531"/>
      <c r="K39" s="531"/>
      <c r="L39" s="532"/>
      <c r="M39" s="674"/>
    </row>
    <row r="40" spans="2:14" ht="15" thickBot="1">
      <c r="B40" s="576"/>
      <c r="C40" s="643" t="s">
        <v>261</v>
      </c>
      <c r="D40" s="644"/>
      <c r="E40" s="644"/>
      <c r="F40" s="644"/>
      <c r="G40" s="644"/>
      <c r="H40" s="644"/>
      <c r="I40" s="644"/>
      <c r="J40" s="644"/>
      <c r="K40" s="644"/>
      <c r="L40" s="645"/>
      <c r="M40" s="674"/>
    </row>
    <row r="41" spans="2:14" ht="33" customHeight="1" thickBot="1">
      <c r="B41" s="576"/>
      <c r="C41" s="31" t="s">
        <v>39</v>
      </c>
      <c r="D41" s="47" t="s">
        <v>199</v>
      </c>
      <c r="E41" s="41"/>
      <c r="F41" s="54" t="s">
        <v>200</v>
      </c>
      <c r="G41" s="54" t="s">
        <v>201</v>
      </c>
      <c r="H41" s="52" t="s">
        <v>7</v>
      </c>
      <c r="I41" s="53" t="s">
        <v>202</v>
      </c>
      <c r="J41" s="53" t="s">
        <v>203</v>
      </c>
      <c r="K41" s="53" t="s">
        <v>204</v>
      </c>
      <c r="L41" s="53" t="s">
        <v>205</v>
      </c>
      <c r="M41" s="674"/>
    </row>
    <row r="42" spans="2:14" ht="80.25" customHeight="1" thickBot="1">
      <c r="B42" s="576"/>
      <c r="C42" s="602" t="s">
        <v>262</v>
      </c>
      <c r="D42" s="592" t="s">
        <v>208</v>
      </c>
      <c r="E42" s="42" t="s">
        <v>14</v>
      </c>
      <c r="F42" s="3"/>
      <c r="G42" s="3"/>
      <c r="H42" s="179" t="s">
        <v>263</v>
      </c>
      <c r="I42" s="179" t="s">
        <v>264</v>
      </c>
      <c r="J42" s="179" t="s">
        <v>265</v>
      </c>
      <c r="K42" s="179" t="s">
        <v>265</v>
      </c>
      <c r="L42" s="179" t="s">
        <v>265</v>
      </c>
      <c r="M42" s="674"/>
    </row>
    <row r="43" spans="2:14" ht="75.75" customHeight="1" thickBot="1">
      <c r="B43" s="576"/>
      <c r="C43" s="593"/>
      <c r="D43" s="621"/>
      <c r="E43" s="483" t="s">
        <v>15</v>
      </c>
      <c r="F43" s="105">
        <v>0.9</v>
      </c>
      <c r="G43" s="105">
        <v>0.92</v>
      </c>
      <c r="H43" s="139" t="s">
        <v>266</v>
      </c>
      <c r="I43" s="190" t="s">
        <v>267</v>
      </c>
      <c r="J43" s="185" t="s">
        <v>268</v>
      </c>
      <c r="K43" s="4"/>
      <c r="L43" s="10"/>
      <c r="M43" s="674"/>
    </row>
    <row r="44" spans="2:14" ht="14.25" customHeight="1" thickBot="1">
      <c r="B44" s="576"/>
      <c r="C44" s="593"/>
      <c r="D44" s="621"/>
      <c r="E44" s="590"/>
      <c r="F44" s="539" t="s">
        <v>16</v>
      </c>
      <c r="G44" s="540"/>
      <c r="H44" s="540"/>
      <c r="I44" s="540"/>
      <c r="J44" s="540"/>
      <c r="K44" s="540"/>
      <c r="L44" s="541"/>
      <c r="M44" s="674"/>
    </row>
    <row r="45" spans="2:14" ht="14.25" customHeight="1" thickBot="1">
      <c r="B45" s="672"/>
      <c r="C45" s="594"/>
      <c r="D45" s="622"/>
      <c r="E45" s="591"/>
      <c r="F45" s="595" t="s">
        <v>269</v>
      </c>
      <c r="G45" s="596"/>
      <c r="H45" s="596"/>
      <c r="I45" s="596"/>
      <c r="J45" s="596"/>
      <c r="K45" s="596"/>
      <c r="L45" s="597"/>
      <c r="M45" s="675"/>
    </row>
    <row r="46" spans="2:14" ht="14.25" customHeight="1" thickBot="1">
      <c r="B46" s="463"/>
      <c r="C46" s="530" t="s">
        <v>238</v>
      </c>
      <c r="D46" s="531"/>
      <c r="E46" s="531"/>
      <c r="F46" s="531"/>
      <c r="G46" s="531"/>
      <c r="H46" s="531"/>
      <c r="I46" s="531"/>
      <c r="J46" s="531"/>
      <c r="K46" s="531"/>
      <c r="L46" s="532"/>
      <c r="M46" s="178"/>
    </row>
    <row r="47" spans="2:14" ht="14.25" customHeight="1" thickBot="1">
      <c r="B47" s="463"/>
      <c r="C47" s="643" t="s">
        <v>270</v>
      </c>
      <c r="D47" s="644"/>
      <c r="E47" s="644"/>
      <c r="F47" s="644"/>
      <c r="G47" s="644"/>
      <c r="H47" s="644"/>
      <c r="I47" s="644"/>
      <c r="J47" s="644"/>
      <c r="K47" s="644"/>
      <c r="L47" s="645"/>
      <c r="M47" s="178"/>
    </row>
    <row r="48" spans="2:14" ht="15.95" thickBot="1">
      <c r="B48" s="582" t="s">
        <v>42</v>
      </c>
      <c r="C48" s="11" t="s">
        <v>43</v>
      </c>
      <c r="D48" s="11"/>
      <c r="E48" s="12"/>
      <c r="F48" s="12"/>
      <c r="G48" s="12" t="s">
        <v>44</v>
      </c>
      <c r="H48" s="11" t="s">
        <v>271</v>
      </c>
      <c r="I48" s="11"/>
      <c r="J48" s="11"/>
      <c r="K48" s="11" t="s">
        <v>46</v>
      </c>
      <c r="L48" s="598" t="s">
        <v>47</v>
      </c>
      <c r="M48" s="599"/>
    </row>
    <row r="49" spans="2:14" ht="15" thickBot="1">
      <c r="B49" s="583"/>
      <c r="C49" s="13">
        <v>420.5</v>
      </c>
      <c r="D49" s="13"/>
      <c r="E49" s="14"/>
      <c r="F49" s="14"/>
      <c r="G49" s="132">
        <v>5815</v>
      </c>
      <c r="H49" s="13">
        <v>217</v>
      </c>
      <c r="I49" s="13"/>
      <c r="J49" s="13"/>
      <c r="K49" s="13">
        <v>6382.5</v>
      </c>
      <c r="L49" s="670">
        <v>5.4899999999999997E-2</v>
      </c>
      <c r="M49" s="671"/>
    </row>
    <row r="50" spans="2:14" ht="15.95" thickBot="1">
      <c r="B50" s="582" t="s">
        <v>48</v>
      </c>
      <c r="C50" s="471" t="s">
        <v>49</v>
      </c>
      <c r="D50" s="471"/>
      <c r="E50" s="44"/>
      <c r="F50" s="44"/>
      <c r="G50" s="584" t="s">
        <v>272</v>
      </c>
      <c r="H50" s="585"/>
      <c r="I50" s="585"/>
      <c r="J50" s="585"/>
      <c r="K50" s="585"/>
      <c r="L50" s="585"/>
      <c r="M50" s="586"/>
    </row>
    <row r="51" spans="2:14" ht="63.75" customHeight="1" thickBot="1">
      <c r="B51" s="583"/>
      <c r="C51" s="15" t="s">
        <v>273</v>
      </c>
      <c r="D51" s="175"/>
      <c r="E51" s="45"/>
      <c r="F51" s="42"/>
      <c r="G51" s="587"/>
      <c r="H51" s="588"/>
      <c r="I51" s="588"/>
      <c r="J51" s="588"/>
      <c r="K51" s="588"/>
      <c r="L51" s="588"/>
      <c r="M51" s="589"/>
    </row>
    <row r="52" spans="2:14" ht="15" thickBot="1">
      <c r="B52" s="7"/>
      <c r="C52" s="16"/>
      <c r="D52" s="155"/>
      <c r="E52" s="8"/>
      <c r="F52" s="8"/>
      <c r="G52" s="8"/>
      <c r="H52" s="7"/>
      <c r="I52" s="7"/>
      <c r="J52" s="7"/>
      <c r="K52" s="7"/>
      <c r="L52" s="7"/>
      <c r="M52" s="7"/>
    </row>
    <row r="53" spans="2:14" ht="30.95" thickBot="1">
      <c r="B53" s="33" t="s">
        <v>50</v>
      </c>
      <c r="C53" s="32" t="s">
        <v>51</v>
      </c>
      <c r="D53" s="32" t="s">
        <v>199</v>
      </c>
      <c r="E53" s="43"/>
      <c r="F53" s="54" t="s">
        <v>200</v>
      </c>
      <c r="G53" s="54" t="s">
        <v>201</v>
      </c>
      <c r="H53" s="52" t="s">
        <v>7</v>
      </c>
      <c r="I53" s="53" t="s">
        <v>202</v>
      </c>
      <c r="J53" s="53" t="s">
        <v>203</v>
      </c>
      <c r="K53" s="53" t="s">
        <v>204</v>
      </c>
      <c r="L53" s="53" t="s">
        <v>205</v>
      </c>
      <c r="M53" s="34" t="s">
        <v>26</v>
      </c>
    </row>
    <row r="54" spans="2:14" ht="270.95" thickBot="1">
      <c r="B54" s="462" t="s">
        <v>52</v>
      </c>
      <c r="C54" s="602" t="s">
        <v>274</v>
      </c>
      <c r="D54" s="592" t="s">
        <v>275</v>
      </c>
      <c r="E54" s="42" t="s">
        <v>14</v>
      </c>
      <c r="F54" s="12"/>
      <c r="G54" s="12"/>
      <c r="H54" s="9" t="s">
        <v>276</v>
      </c>
      <c r="I54" s="164" t="s">
        <v>277</v>
      </c>
      <c r="J54" s="164" t="s">
        <v>278</v>
      </c>
      <c r="K54" s="164" t="s">
        <v>279</v>
      </c>
      <c r="L54" s="165" t="s">
        <v>280</v>
      </c>
      <c r="M54" s="580" t="s">
        <v>281</v>
      </c>
      <c r="N54" s="147"/>
    </row>
    <row r="55" spans="2:14" ht="135.94999999999999" thickBot="1">
      <c r="B55" s="463"/>
      <c r="C55" s="593"/>
      <c r="D55" s="621"/>
      <c r="E55" s="483" t="s">
        <v>15</v>
      </c>
      <c r="F55" s="465" t="s">
        <v>282</v>
      </c>
      <c r="G55" s="465" t="s">
        <v>282</v>
      </c>
      <c r="H55" s="134" t="s">
        <v>283</v>
      </c>
      <c r="I55" s="190" t="s">
        <v>284</v>
      </c>
      <c r="J55" s="185" t="s">
        <v>285</v>
      </c>
      <c r="K55" s="4"/>
      <c r="L55" s="29"/>
      <c r="M55" s="580"/>
    </row>
    <row r="56" spans="2:14" ht="15" thickBot="1">
      <c r="B56" s="463"/>
      <c r="C56" s="593"/>
      <c r="D56" s="621"/>
      <c r="E56" s="590"/>
      <c r="F56" s="530" t="s">
        <v>16</v>
      </c>
      <c r="G56" s="531"/>
      <c r="H56" s="531"/>
      <c r="I56" s="531"/>
      <c r="J56" s="531"/>
      <c r="K56" s="531"/>
      <c r="L56" s="532"/>
      <c r="M56" s="580"/>
    </row>
    <row r="57" spans="2:14" ht="15" thickBot="1">
      <c r="B57" s="463"/>
      <c r="C57" s="594"/>
      <c r="D57" s="622"/>
      <c r="E57" s="656"/>
      <c r="F57" s="533" t="s">
        <v>286</v>
      </c>
      <c r="G57" s="534"/>
      <c r="H57" s="534"/>
      <c r="I57" s="534"/>
      <c r="J57" s="534"/>
      <c r="K57" s="534"/>
      <c r="L57" s="535"/>
      <c r="M57" s="580"/>
    </row>
    <row r="58" spans="2:14" ht="15" thickBot="1">
      <c r="B58" s="463"/>
      <c r="C58" s="530" t="s">
        <v>238</v>
      </c>
      <c r="D58" s="531"/>
      <c r="E58" s="531"/>
      <c r="F58" s="531"/>
      <c r="G58" s="531"/>
      <c r="H58" s="531"/>
      <c r="I58" s="531"/>
      <c r="J58" s="531"/>
      <c r="K58" s="531"/>
      <c r="L58" s="532"/>
      <c r="M58" s="580"/>
    </row>
    <row r="59" spans="2:14" ht="45" customHeight="1" thickBot="1">
      <c r="B59" s="463"/>
      <c r="C59" s="643" t="s">
        <v>287</v>
      </c>
      <c r="D59" s="644"/>
      <c r="E59" s="644"/>
      <c r="F59" s="644"/>
      <c r="G59" s="644"/>
      <c r="H59" s="644"/>
      <c r="I59" s="644"/>
      <c r="J59" s="644"/>
      <c r="K59" s="644"/>
      <c r="L59" s="645"/>
      <c r="M59" s="580"/>
    </row>
    <row r="60" spans="2:14" ht="18.75" customHeight="1" thickBot="1">
      <c r="B60" s="463"/>
      <c r="C60" s="643" t="s">
        <v>288</v>
      </c>
      <c r="D60" s="644"/>
      <c r="E60" s="644"/>
      <c r="F60" s="644"/>
      <c r="G60" s="644"/>
      <c r="H60" s="644"/>
      <c r="I60" s="644"/>
      <c r="J60" s="644"/>
      <c r="K60" s="644"/>
      <c r="L60" s="645"/>
      <c r="M60" s="581"/>
    </row>
    <row r="61" spans="2:14" ht="30.95" thickBot="1">
      <c r="B61" s="463"/>
      <c r="C61" s="31" t="s">
        <v>62</v>
      </c>
      <c r="D61" s="47" t="s">
        <v>199</v>
      </c>
      <c r="E61" s="41"/>
      <c r="F61" s="54" t="s">
        <v>200</v>
      </c>
      <c r="G61" s="54" t="s">
        <v>201</v>
      </c>
      <c r="H61" s="52" t="s">
        <v>7</v>
      </c>
      <c r="I61" s="53" t="s">
        <v>202</v>
      </c>
      <c r="J61" s="53" t="s">
        <v>203</v>
      </c>
      <c r="K61" s="53" t="s">
        <v>204</v>
      </c>
      <c r="L61" s="53" t="s">
        <v>205</v>
      </c>
      <c r="M61" s="34" t="s">
        <v>26</v>
      </c>
    </row>
    <row r="62" spans="2:14" ht="347.25" customHeight="1" thickBot="1">
      <c r="B62" s="463"/>
      <c r="C62" s="602" t="s">
        <v>289</v>
      </c>
      <c r="D62" s="592" t="s">
        <v>290</v>
      </c>
      <c r="E62" s="42" t="s">
        <v>14</v>
      </c>
      <c r="F62" s="3"/>
      <c r="G62" s="3"/>
      <c r="H62" s="469" t="s">
        <v>64</v>
      </c>
      <c r="I62" s="477" t="s">
        <v>291</v>
      </c>
      <c r="J62" s="477" t="s">
        <v>292</v>
      </c>
      <c r="K62" s="477" t="s">
        <v>293</v>
      </c>
      <c r="L62" s="477" t="s">
        <v>294</v>
      </c>
      <c r="M62" s="580" t="s">
        <v>68</v>
      </c>
    </row>
    <row r="63" spans="2:14" ht="120.95" thickBot="1">
      <c r="B63" s="482"/>
      <c r="C63" s="593"/>
      <c r="D63" s="621"/>
      <c r="E63" s="483" t="s">
        <v>15</v>
      </c>
      <c r="F63" s="114" t="s">
        <v>295</v>
      </c>
      <c r="G63" s="469" t="s">
        <v>69</v>
      </c>
      <c r="H63" s="166" t="s">
        <v>296</v>
      </c>
      <c r="I63" s="188" t="s">
        <v>297</v>
      </c>
      <c r="J63" s="186" t="s">
        <v>298</v>
      </c>
      <c r="K63" s="38"/>
      <c r="L63" s="38"/>
      <c r="M63" s="580"/>
    </row>
    <row r="64" spans="2:14" ht="15" thickBot="1">
      <c r="B64" s="481"/>
      <c r="C64" s="593"/>
      <c r="D64" s="621"/>
      <c r="E64" s="590"/>
      <c r="F64" s="539" t="s">
        <v>16</v>
      </c>
      <c r="G64" s="540"/>
      <c r="H64" s="540"/>
      <c r="I64" s="540"/>
      <c r="J64" s="540"/>
      <c r="K64" s="540"/>
      <c r="L64" s="541"/>
      <c r="M64" s="580"/>
    </row>
    <row r="65" spans="2:14" ht="15" customHeight="1" thickBot="1">
      <c r="B65" s="481"/>
      <c r="C65" s="594"/>
      <c r="D65" s="622"/>
      <c r="E65" s="591"/>
      <c r="F65" s="623" t="s">
        <v>299</v>
      </c>
      <c r="G65" s="666"/>
      <c r="H65" s="666"/>
      <c r="I65" s="666"/>
      <c r="J65" s="666"/>
      <c r="K65" s="666"/>
      <c r="L65" s="667"/>
      <c r="M65" s="580"/>
    </row>
    <row r="66" spans="2:14" ht="30.75" hidden="1" customHeight="1" thickBot="1">
      <c r="B66" s="481"/>
      <c r="C66" s="31" t="s">
        <v>71</v>
      </c>
      <c r="D66" s="31"/>
      <c r="E66" s="41"/>
      <c r="F66" s="54" t="s">
        <v>200</v>
      </c>
      <c r="G66" s="54" t="s">
        <v>300</v>
      </c>
      <c r="H66" s="52" t="s">
        <v>301</v>
      </c>
      <c r="I66" s="53" t="s">
        <v>302</v>
      </c>
      <c r="J66" s="53" t="s">
        <v>203</v>
      </c>
      <c r="K66" s="53" t="s">
        <v>204</v>
      </c>
      <c r="L66" s="53" t="s">
        <v>205</v>
      </c>
      <c r="M66" s="580"/>
    </row>
    <row r="67" spans="2:14" ht="43.5" hidden="1" customHeight="1" thickBot="1">
      <c r="B67" s="481"/>
      <c r="C67" s="90" t="s">
        <v>72</v>
      </c>
      <c r="D67" s="156"/>
      <c r="E67" s="42" t="s">
        <v>14</v>
      </c>
      <c r="F67" s="3"/>
      <c r="G67" s="3"/>
      <c r="H67" s="117">
        <v>0.12</v>
      </c>
      <c r="I67" s="117">
        <v>0.12</v>
      </c>
      <c r="J67" s="117">
        <v>0.12</v>
      </c>
      <c r="K67" s="117">
        <v>0.12</v>
      </c>
      <c r="L67" s="58"/>
      <c r="M67" s="580"/>
    </row>
    <row r="68" spans="2:14" ht="15.75" hidden="1" customHeight="1" thickBot="1">
      <c r="B68" s="481"/>
      <c r="C68" s="467"/>
      <c r="D68" s="463"/>
      <c r="E68" s="42" t="s">
        <v>15</v>
      </c>
      <c r="F68" s="117">
        <v>0.08</v>
      </c>
      <c r="G68" s="117">
        <v>0.1</v>
      </c>
      <c r="H68" s="38"/>
      <c r="I68" s="38"/>
      <c r="J68" s="38"/>
      <c r="K68" s="38"/>
      <c r="L68" s="38"/>
      <c r="M68" s="580"/>
    </row>
    <row r="69" spans="2:14" ht="15.75" hidden="1" customHeight="1" thickBot="1">
      <c r="B69" s="481"/>
      <c r="C69" s="467"/>
      <c r="D69" s="463"/>
      <c r="E69" s="478"/>
      <c r="F69" s="539" t="s">
        <v>16</v>
      </c>
      <c r="G69" s="540"/>
      <c r="H69" s="540"/>
      <c r="I69" s="540"/>
      <c r="J69" s="540"/>
      <c r="K69" s="540"/>
      <c r="L69" s="541"/>
      <c r="M69" s="580"/>
    </row>
    <row r="70" spans="2:14" ht="15.75" hidden="1" customHeight="1" thickBot="1">
      <c r="B70" s="485"/>
      <c r="C70" s="468"/>
      <c r="D70" s="484"/>
      <c r="E70" s="480"/>
      <c r="F70" s="473" t="s">
        <v>74</v>
      </c>
      <c r="G70" s="56"/>
      <c r="H70" s="474"/>
      <c r="I70" s="474"/>
      <c r="J70" s="474"/>
      <c r="K70" s="474"/>
      <c r="L70" s="475"/>
      <c r="M70" s="580"/>
    </row>
    <row r="71" spans="2:14" ht="15" thickBot="1">
      <c r="B71" s="485"/>
      <c r="C71" s="530" t="s">
        <v>238</v>
      </c>
      <c r="D71" s="531"/>
      <c r="E71" s="531"/>
      <c r="F71" s="531"/>
      <c r="G71" s="531"/>
      <c r="H71" s="531"/>
      <c r="I71" s="531"/>
      <c r="J71" s="531"/>
      <c r="K71" s="531"/>
      <c r="L71" s="532"/>
      <c r="M71" s="580"/>
    </row>
    <row r="72" spans="2:14" ht="18" customHeight="1" thickBot="1">
      <c r="B72" s="485"/>
      <c r="C72" s="643" t="s">
        <v>303</v>
      </c>
      <c r="D72" s="644"/>
      <c r="E72" s="644"/>
      <c r="F72" s="644"/>
      <c r="G72" s="644"/>
      <c r="H72" s="644"/>
      <c r="I72" s="644"/>
      <c r="J72" s="644"/>
      <c r="K72" s="644"/>
      <c r="L72" s="645"/>
      <c r="M72" s="580"/>
    </row>
    <row r="73" spans="2:14" ht="33" customHeight="1" thickBot="1">
      <c r="B73" s="485"/>
      <c r="C73" s="643" t="s">
        <v>304</v>
      </c>
      <c r="D73" s="644"/>
      <c r="E73" s="644"/>
      <c r="F73" s="644"/>
      <c r="G73" s="644"/>
      <c r="H73" s="644"/>
      <c r="I73" s="644"/>
      <c r="J73" s="644"/>
      <c r="K73" s="644"/>
      <c r="L73" s="645"/>
      <c r="M73" s="581"/>
    </row>
    <row r="74" spans="2:14" ht="30.95" thickBot="1">
      <c r="B74" s="33" t="s">
        <v>305</v>
      </c>
      <c r="C74" s="31" t="s">
        <v>71</v>
      </c>
      <c r="D74" s="47" t="s">
        <v>199</v>
      </c>
      <c r="E74" s="41"/>
      <c r="F74" s="54" t="s">
        <v>200</v>
      </c>
      <c r="G74" s="54" t="s">
        <v>201</v>
      </c>
      <c r="H74" s="52" t="s">
        <v>7</v>
      </c>
      <c r="I74" s="53" t="s">
        <v>202</v>
      </c>
      <c r="J74" s="53" t="s">
        <v>203</v>
      </c>
      <c r="K74" s="53" t="s">
        <v>204</v>
      </c>
      <c r="L74" s="53" t="s">
        <v>205</v>
      </c>
      <c r="M74" s="34" t="s">
        <v>26</v>
      </c>
    </row>
    <row r="75" spans="2:14" ht="90.95" thickBot="1">
      <c r="B75" s="668"/>
      <c r="C75" s="654" t="s">
        <v>306</v>
      </c>
      <c r="D75" s="592" t="s">
        <v>275</v>
      </c>
      <c r="E75" s="118" t="s">
        <v>14</v>
      </c>
      <c r="F75" s="3"/>
      <c r="G75" s="3"/>
      <c r="H75" s="172" t="s">
        <v>307</v>
      </c>
      <c r="I75" s="177" t="s">
        <v>308</v>
      </c>
      <c r="J75" s="177" t="s">
        <v>309</v>
      </c>
      <c r="K75" s="177" t="s">
        <v>310</v>
      </c>
      <c r="L75" s="177" t="s">
        <v>311</v>
      </c>
      <c r="M75" s="90" t="s">
        <v>73</v>
      </c>
      <c r="N75" s="147"/>
    </row>
    <row r="76" spans="2:14" ht="150.94999999999999" thickBot="1">
      <c r="B76" s="548"/>
      <c r="C76" s="655"/>
      <c r="D76" s="621"/>
      <c r="E76" s="42" t="s">
        <v>15</v>
      </c>
      <c r="F76" s="137" t="s">
        <v>79</v>
      </c>
      <c r="G76" s="137" t="s">
        <v>80</v>
      </c>
      <c r="H76" s="137" t="s">
        <v>312</v>
      </c>
      <c r="I76" s="74" t="s">
        <v>313</v>
      </c>
      <c r="J76" s="186" t="s">
        <v>314</v>
      </c>
      <c r="K76" s="38"/>
      <c r="L76" s="38"/>
      <c r="M76" s="35"/>
    </row>
    <row r="77" spans="2:14" ht="18.75" customHeight="1" thickBot="1">
      <c r="B77" s="548"/>
      <c r="C77" s="655"/>
      <c r="D77" s="621"/>
      <c r="E77" s="478"/>
      <c r="F77" s="539" t="s">
        <v>16</v>
      </c>
      <c r="G77" s="540"/>
      <c r="H77" s="540"/>
      <c r="I77" s="540"/>
      <c r="J77" s="540"/>
      <c r="K77" s="540"/>
      <c r="L77" s="541"/>
      <c r="M77" s="35"/>
    </row>
    <row r="78" spans="2:14" ht="15" customHeight="1" thickBot="1">
      <c r="B78" s="548"/>
      <c r="C78" s="605"/>
      <c r="D78" s="622"/>
      <c r="E78" s="480"/>
      <c r="F78" s="473" t="s">
        <v>41</v>
      </c>
      <c r="G78" s="56"/>
      <c r="H78" s="474"/>
      <c r="I78" s="474"/>
      <c r="J78" s="474"/>
      <c r="K78" s="474"/>
      <c r="L78" s="475"/>
      <c r="M78" s="35"/>
    </row>
    <row r="79" spans="2:14" ht="20.25" customHeight="1" thickBot="1">
      <c r="B79" s="548"/>
      <c r="C79" s="531" t="s">
        <v>238</v>
      </c>
      <c r="D79" s="531"/>
      <c r="E79" s="531"/>
      <c r="F79" s="531"/>
      <c r="G79" s="531"/>
      <c r="H79" s="531"/>
      <c r="I79" s="531"/>
      <c r="J79" s="531"/>
      <c r="K79" s="531"/>
      <c r="L79" s="532"/>
      <c r="M79" s="176" t="s">
        <v>315</v>
      </c>
    </row>
    <row r="80" spans="2:14" ht="37.5" customHeight="1" thickBot="1">
      <c r="B80" s="669"/>
      <c r="C80" s="644" t="s">
        <v>316</v>
      </c>
      <c r="D80" s="644"/>
      <c r="E80" s="644"/>
      <c r="F80" s="644"/>
      <c r="G80" s="644"/>
      <c r="H80" s="644"/>
      <c r="I80" s="644"/>
      <c r="J80" s="644"/>
      <c r="K80" s="644"/>
      <c r="L80" s="645"/>
      <c r="M80" s="98" t="s">
        <v>317</v>
      </c>
    </row>
    <row r="81" spans="2:16" ht="15" thickBot="1">
      <c r="B81" s="152"/>
      <c r="C81" s="154"/>
      <c r="D81" s="157"/>
      <c r="E81" s="153"/>
      <c r="F81" s="153"/>
      <c r="G81" s="153"/>
      <c r="H81" s="152"/>
      <c r="I81" s="152"/>
      <c r="J81" s="152"/>
      <c r="K81" s="152"/>
      <c r="L81" s="152"/>
      <c r="M81" s="152"/>
    </row>
    <row r="82" spans="2:16" ht="30.95" thickBot="1">
      <c r="B82" s="33" t="s">
        <v>81</v>
      </c>
      <c r="C82" s="32" t="s">
        <v>82</v>
      </c>
      <c r="D82" s="32" t="s">
        <v>199</v>
      </c>
      <c r="E82" s="43"/>
      <c r="F82" s="54" t="s">
        <v>200</v>
      </c>
      <c r="G82" s="54" t="s">
        <v>201</v>
      </c>
      <c r="H82" s="52" t="s">
        <v>7</v>
      </c>
      <c r="I82" s="53" t="s">
        <v>202</v>
      </c>
      <c r="J82" s="53" t="s">
        <v>203</v>
      </c>
      <c r="K82" s="53" t="s">
        <v>204</v>
      </c>
      <c r="L82" s="53" t="s">
        <v>205</v>
      </c>
      <c r="M82" s="34" t="s">
        <v>26</v>
      </c>
    </row>
    <row r="83" spans="2:16" ht="195.95" thickBot="1">
      <c r="B83" s="592" t="s">
        <v>83</v>
      </c>
      <c r="C83" s="602" t="s">
        <v>318</v>
      </c>
      <c r="D83" s="592" t="s">
        <v>319</v>
      </c>
      <c r="E83" s="42" t="s">
        <v>14</v>
      </c>
      <c r="F83" s="3"/>
      <c r="G83" s="3"/>
      <c r="H83" s="164" t="s">
        <v>320</v>
      </c>
      <c r="I83" s="164" t="s">
        <v>321</v>
      </c>
      <c r="J83" s="164" t="s">
        <v>322</v>
      </c>
      <c r="K83" s="164" t="s">
        <v>323</v>
      </c>
      <c r="L83" s="164" t="s">
        <v>324</v>
      </c>
      <c r="M83" s="577" t="s">
        <v>90</v>
      </c>
      <c r="N83" s="147"/>
      <c r="O83" s="148"/>
      <c r="P83" s="148"/>
    </row>
    <row r="84" spans="2:16" ht="315.75" customHeight="1" thickBot="1">
      <c r="B84" s="621"/>
      <c r="C84" s="593"/>
      <c r="D84" s="621"/>
      <c r="E84" s="483" t="s">
        <v>15</v>
      </c>
      <c r="F84" s="465" t="s">
        <v>91</v>
      </c>
      <c r="G84" s="465" t="s">
        <v>91</v>
      </c>
      <c r="H84" s="137" t="s">
        <v>325</v>
      </c>
      <c r="I84" s="188" t="s">
        <v>326</v>
      </c>
      <c r="J84" s="186" t="s">
        <v>327</v>
      </c>
      <c r="K84" s="38"/>
      <c r="L84" s="38"/>
      <c r="M84" s="656"/>
    </row>
    <row r="85" spans="2:16" ht="15" thickBot="1">
      <c r="B85" s="621"/>
      <c r="C85" s="36"/>
      <c r="D85" s="621"/>
      <c r="E85" s="478"/>
      <c r="F85" s="530" t="s">
        <v>16</v>
      </c>
      <c r="G85" s="531"/>
      <c r="H85" s="531"/>
      <c r="I85" s="531"/>
      <c r="J85" s="531"/>
      <c r="K85" s="531"/>
      <c r="L85" s="532"/>
      <c r="M85" s="656"/>
    </row>
    <row r="86" spans="2:16" ht="15" thickBot="1">
      <c r="B86" s="621"/>
      <c r="C86" s="37"/>
      <c r="D86" s="622"/>
      <c r="E86" s="480"/>
      <c r="F86" s="572" t="s">
        <v>328</v>
      </c>
      <c r="G86" s="573"/>
      <c r="H86" s="573"/>
      <c r="I86" s="573"/>
      <c r="J86" s="573"/>
      <c r="K86" s="573"/>
      <c r="L86" s="574"/>
      <c r="M86" s="656"/>
    </row>
    <row r="87" spans="2:16" ht="15" thickBot="1">
      <c r="B87" s="621"/>
      <c r="C87" s="530" t="s">
        <v>238</v>
      </c>
      <c r="D87" s="531"/>
      <c r="E87" s="531"/>
      <c r="F87" s="531"/>
      <c r="G87" s="531"/>
      <c r="H87" s="531"/>
      <c r="I87" s="531"/>
      <c r="J87" s="531"/>
      <c r="K87" s="531"/>
      <c r="L87" s="532"/>
      <c r="M87" s="656"/>
    </row>
    <row r="88" spans="2:16" ht="15" thickBot="1">
      <c r="B88" s="621"/>
      <c r="C88" s="643" t="s">
        <v>329</v>
      </c>
      <c r="D88" s="644"/>
      <c r="E88" s="644"/>
      <c r="F88" s="644"/>
      <c r="G88" s="644"/>
      <c r="H88" s="644"/>
      <c r="I88" s="644"/>
      <c r="J88" s="644"/>
      <c r="K88" s="644"/>
      <c r="L88" s="645"/>
      <c r="M88" s="656"/>
    </row>
    <row r="89" spans="2:16" ht="30.95" thickBot="1">
      <c r="B89" s="621"/>
      <c r="C89" s="32" t="s">
        <v>93</v>
      </c>
      <c r="D89" s="47" t="s">
        <v>199</v>
      </c>
      <c r="E89" s="43"/>
      <c r="F89" s="54" t="s">
        <v>200</v>
      </c>
      <c r="G89" s="54" t="s">
        <v>201</v>
      </c>
      <c r="H89" s="52" t="s">
        <v>7</v>
      </c>
      <c r="I89" s="53" t="s">
        <v>202</v>
      </c>
      <c r="J89" s="53" t="s">
        <v>203</v>
      </c>
      <c r="K89" s="53" t="s">
        <v>204</v>
      </c>
      <c r="L89" s="53" t="s">
        <v>205</v>
      </c>
      <c r="M89" s="656"/>
    </row>
    <row r="90" spans="2:16" ht="165.95" thickBot="1">
      <c r="B90" s="621"/>
      <c r="C90" s="602" t="s">
        <v>330</v>
      </c>
      <c r="D90" s="592" t="s">
        <v>331</v>
      </c>
      <c r="E90" s="42" t="s">
        <v>14</v>
      </c>
      <c r="F90" s="3"/>
      <c r="G90" s="3"/>
      <c r="H90" s="164" t="s">
        <v>332</v>
      </c>
      <c r="I90" s="164" t="s">
        <v>333</v>
      </c>
      <c r="J90" s="164" t="s">
        <v>334</v>
      </c>
      <c r="K90" s="164" t="s">
        <v>335</v>
      </c>
      <c r="L90" s="164" t="s">
        <v>336</v>
      </c>
      <c r="M90" s="656"/>
    </row>
    <row r="91" spans="2:16" ht="105.95" thickBot="1">
      <c r="B91" s="621"/>
      <c r="C91" s="593"/>
      <c r="D91" s="621"/>
      <c r="E91" s="483" t="s">
        <v>15</v>
      </c>
      <c r="F91" s="465" t="s">
        <v>98</v>
      </c>
      <c r="G91" s="465" t="s">
        <v>98</v>
      </c>
      <c r="H91" s="137" t="s">
        <v>337</v>
      </c>
      <c r="I91" s="188" t="s">
        <v>338</v>
      </c>
      <c r="J91" s="186" t="s">
        <v>339</v>
      </c>
      <c r="K91" s="38"/>
      <c r="L91" s="38"/>
      <c r="M91" s="656"/>
    </row>
    <row r="92" spans="2:16" ht="15" thickBot="1">
      <c r="B92" s="621"/>
      <c r="C92" s="593"/>
      <c r="D92" s="621"/>
      <c r="E92" s="478"/>
      <c r="F92" s="539" t="s">
        <v>16</v>
      </c>
      <c r="G92" s="540"/>
      <c r="H92" s="540"/>
      <c r="I92" s="540"/>
      <c r="J92" s="540"/>
      <c r="K92" s="540"/>
      <c r="L92" s="541"/>
      <c r="M92" s="656"/>
    </row>
    <row r="93" spans="2:16" ht="15" thickBot="1">
      <c r="B93" s="621"/>
      <c r="C93" s="594"/>
      <c r="D93" s="622"/>
      <c r="E93" s="480"/>
      <c r="F93" s="643" t="s">
        <v>340</v>
      </c>
      <c r="G93" s="644"/>
      <c r="H93" s="644"/>
      <c r="I93" s="644"/>
      <c r="J93" s="644"/>
      <c r="K93" s="644"/>
      <c r="L93" s="645"/>
      <c r="M93" s="591"/>
    </row>
    <row r="94" spans="2:16" ht="30.95" thickBot="1">
      <c r="B94" s="621"/>
      <c r="C94" s="31" t="s">
        <v>100</v>
      </c>
      <c r="D94" s="47" t="s">
        <v>199</v>
      </c>
      <c r="E94" s="43"/>
      <c r="F94" s="54" t="s">
        <v>200</v>
      </c>
      <c r="G94" s="54" t="s">
        <v>201</v>
      </c>
      <c r="H94" s="52" t="s">
        <v>7</v>
      </c>
      <c r="I94" s="53" t="s">
        <v>202</v>
      </c>
      <c r="J94" s="53" t="s">
        <v>203</v>
      </c>
      <c r="K94" s="53" t="s">
        <v>204</v>
      </c>
      <c r="L94" s="53" t="s">
        <v>205</v>
      </c>
      <c r="M94" s="34" t="s">
        <v>26</v>
      </c>
    </row>
    <row r="95" spans="2:16" ht="216" customHeight="1" thickBot="1">
      <c r="B95" s="621"/>
      <c r="C95" s="602" t="s">
        <v>341</v>
      </c>
      <c r="D95" s="592" t="s">
        <v>342</v>
      </c>
      <c r="E95" s="42" t="s">
        <v>14</v>
      </c>
      <c r="F95" s="3"/>
      <c r="G95" s="3"/>
      <c r="H95" s="465" t="s">
        <v>108</v>
      </c>
      <c r="I95" s="469" t="s">
        <v>343</v>
      </c>
      <c r="J95" s="469" t="s">
        <v>344</v>
      </c>
      <c r="K95" s="9" t="s">
        <v>345</v>
      </c>
      <c r="L95" s="9" t="s">
        <v>346</v>
      </c>
      <c r="M95" s="580" t="s">
        <v>347</v>
      </c>
    </row>
    <row r="96" spans="2:16" ht="210.95" thickBot="1">
      <c r="B96" s="621"/>
      <c r="C96" s="593"/>
      <c r="D96" s="621"/>
      <c r="E96" s="483" t="s">
        <v>15</v>
      </c>
      <c r="F96" s="465" t="s">
        <v>107</v>
      </c>
      <c r="G96" s="465" t="s">
        <v>107</v>
      </c>
      <c r="H96" s="137" t="s">
        <v>348</v>
      </c>
      <c r="I96" s="191" t="s">
        <v>349</v>
      </c>
      <c r="J96" s="186" t="s">
        <v>350</v>
      </c>
      <c r="K96" s="38"/>
      <c r="L96" s="38"/>
      <c r="M96" s="580"/>
    </row>
    <row r="97" spans="2:13" ht="15" thickBot="1">
      <c r="B97" s="621"/>
      <c r="C97" s="593"/>
      <c r="D97" s="621"/>
      <c r="E97" s="478"/>
      <c r="F97" s="539"/>
      <c r="G97" s="540"/>
      <c r="H97" s="540"/>
      <c r="I97" s="540"/>
      <c r="J97" s="540"/>
      <c r="K97" s="540"/>
      <c r="L97" s="541"/>
      <c r="M97" s="580"/>
    </row>
    <row r="98" spans="2:13" ht="15" customHeight="1" thickBot="1">
      <c r="B98" s="621"/>
      <c r="C98" s="594"/>
      <c r="D98" s="622"/>
      <c r="E98" s="480"/>
      <c r="F98" s="643" t="s">
        <v>351</v>
      </c>
      <c r="G98" s="644"/>
      <c r="H98" s="644"/>
      <c r="I98" s="644"/>
      <c r="J98" s="644"/>
      <c r="K98" s="644"/>
      <c r="L98" s="645"/>
      <c r="M98" s="581"/>
    </row>
    <row r="99" spans="2:13" ht="30.95" thickBot="1">
      <c r="B99" s="621"/>
      <c r="C99" s="31" t="s">
        <v>110</v>
      </c>
      <c r="D99" s="47" t="s">
        <v>199</v>
      </c>
      <c r="E99" s="43"/>
      <c r="F99" s="54" t="s">
        <v>200</v>
      </c>
      <c r="G99" s="54" t="s">
        <v>201</v>
      </c>
      <c r="H99" s="52" t="s">
        <v>7</v>
      </c>
      <c r="I99" s="53" t="s">
        <v>202</v>
      </c>
      <c r="J99" s="53" t="s">
        <v>203</v>
      </c>
      <c r="K99" s="53" t="s">
        <v>204</v>
      </c>
      <c r="L99" s="53" t="s">
        <v>205</v>
      </c>
      <c r="M99" s="34" t="s">
        <v>26</v>
      </c>
    </row>
    <row r="100" spans="2:13" ht="177.75" customHeight="1" thickBot="1">
      <c r="B100" s="621"/>
      <c r="C100" s="602" t="s">
        <v>352</v>
      </c>
      <c r="D100" s="592" t="s">
        <v>353</v>
      </c>
      <c r="E100" s="42" t="s">
        <v>14</v>
      </c>
      <c r="F100" s="3"/>
      <c r="G100" s="3"/>
      <c r="H100" s="469" t="s">
        <v>354</v>
      </c>
      <c r="I100" s="469" t="s">
        <v>355</v>
      </c>
      <c r="J100" s="469" t="s">
        <v>356</v>
      </c>
      <c r="K100" s="469" t="s">
        <v>357</v>
      </c>
      <c r="L100" s="469" t="s">
        <v>358</v>
      </c>
      <c r="M100" s="580" t="s">
        <v>117</v>
      </c>
    </row>
    <row r="101" spans="2:13" ht="132.75" customHeight="1" thickBot="1">
      <c r="B101" s="621"/>
      <c r="C101" s="593"/>
      <c r="D101" s="621"/>
      <c r="E101" s="483" t="s">
        <v>15</v>
      </c>
      <c r="F101" s="465" t="s">
        <v>359</v>
      </c>
      <c r="G101" s="465" t="s">
        <v>360</v>
      </c>
      <c r="H101" s="38"/>
      <c r="I101" s="188" t="s">
        <v>361</v>
      </c>
      <c r="J101" s="186" t="s">
        <v>362</v>
      </c>
      <c r="K101" s="38"/>
      <c r="L101" s="38"/>
      <c r="M101" s="580"/>
    </row>
    <row r="102" spans="2:13" ht="15" thickBot="1">
      <c r="B102" s="621"/>
      <c r="C102" s="593"/>
      <c r="D102" s="621"/>
      <c r="E102" s="478"/>
      <c r="F102" s="539" t="s">
        <v>16</v>
      </c>
      <c r="G102" s="540"/>
      <c r="H102" s="540"/>
      <c r="I102" s="540"/>
      <c r="J102" s="540"/>
      <c r="K102" s="540"/>
      <c r="L102" s="541"/>
      <c r="M102" s="580"/>
    </row>
    <row r="103" spans="2:13" ht="15" customHeight="1" thickBot="1">
      <c r="B103" s="621"/>
      <c r="C103" s="594"/>
      <c r="D103" s="622"/>
      <c r="E103" s="480"/>
      <c r="F103" s="623" t="s">
        <v>363</v>
      </c>
      <c r="G103" s="666"/>
      <c r="H103" s="666"/>
      <c r="I103" s="666"/>
      <c r="J103" s="666"/>
      <c r="K103" s="666"/>
      <c r="L103" s="667"/>
      <c r="M103" s="580"/>
    </row>
    <row r="104" spans="2:13" ht="15" thickBot="1">
      <c r="B104" s="621"/>
      <c r="C104" s="530" t="s">
        <v>238</v>
      </c>
      <c r="D104" s="531"/>
      <c r="E104" s="531"/>
      <c r="F104" s="531"/>
      <c r="G104" s="531"/>
      <c r="H104" s="531"/>
      <c r="I104" s="531"/>
      <c r="J104" s="531"/>
      <c r="K104" s="531"/>
      <c r="L104" s="532"/>
      <c r="M104" s="580"/>
    </row>
    <row r="105" spans="2:13" ht="60.75" customHeight="1" thickBot="1">
      <c r="B105" s="621"/>
      <c r="C105" s="626" t="s">
        <v>364</v>
      </c>
      <c r="D105" s="627"/>
      <c r="E105" s="627"/>
      <c r="F105" s="627"/>
      <c r="G105" s="627"/>
      <c r="H105" s="627"/>
      <c r="I105" s="627"/>
      <c r="J105" s="627"/>
      <c r="K105" s="627"/>
      <c r="L105" s="628"/>
      <c r="M105" s="580"/>
    </row>
    <row r="106" spans="2:13" ht="15" thickBot="1">
      <c r="B106" s="622"/>
      <c r="C106" s="643" t="s">
        <v>365</v>
      </c>
      <c r="D106" s="644"/>
      <c r="E106" s="644"/>
      <c r="F106" s="644"/>
      <c r="G106" s="644"/>
      <c r="H106" s="644"/>
      <c r="I106" s="644"/>
      <c r="J106" s="644"/>
      <c r="K106" s="644"/>
      <c r="L106" s="645"/>
      <c r="M106" s="581"/>
    </row>
    <row r="107" spans="2:13" ht="30.95" thickBot="1">
      <c r="B107" s="33" t="s">
        <v>366</v>
      </c>
      <c r="C107" s="31" t="s">
        <v>121</v>
      </c>
      <c r="D107" s="47" t="s">
        <v>199</v>
      </c>
      <c r="E107" s="43"/>
      <c r="F107" s="54" t="s">
        <v>200</v>
      </c>
      <c r="G107" s="54" t="s">
        <v>201</v>
      </c>
      <c r="H107" s="52" t="s">
        <v>7</v>
      </c>
      <c r="I107" s="53" t="s">
        <v>202</v>
      </c>
      <c r="J107" s="53" t="s">
        <v>203</v>
      </c>
      <c r="K107" s="53" t="s">
        <v>204</v>
      </c>
      <c r="L107" s="53" t="s">
        <v>205</v>
      </c>
      <c r="M107" s="34" t="s">
        <v>26</v>
      </c>
    </row>
    <row r="108" spans="2:13" ht="103.5" customHeight="1" thickBot="1">
      <c r="B108" s="664"/>
      <c r="C108" s="654" t="s">
        <v>367</v>
      </c>
      <c r="D108" s="592" t="s">
        <v>368</v>
      </c>
      <c r="E108" s="119" t="s">
        <v>14</v>
      </c>
      <c r="F108" s="3"/>
      <c r="G108" s="3"/>
      <c r="H108" s="173">
        <v>0.92</v>
      </c>
      <c r="I108" s="173" t="s">
        <v>369</v>
      </c>
      <c r="J108" s="173" t="s">
        <v>369</v>
      </c>
      <c r="K108" s="173" t="s">
        <v>370</v>
      </c>
      <c r="L108" s="173" t="s">
        <v>370</v>
      </c>
      <c r="M108" s="90" t="s">
        <v>371</v>
      </c>
    </row>
    <row r="109" spans="2:13" ht="100.5" customHeight="1" thickBot="1">
      <c r="B109" s="559"/>
      <c r="C109" s="655"/>
      <c r="D109" s="621"/>
      <c r="E109" s="120" t="s">
        <v>15</v>
      </c>
      <c r="F109" s="173">
        <v>0.92</v>
      </c>
      <c r="G109" s="173">
        <v>0.92</v>
      </c>
      <c r="H109" s="166" t="s">
        <v>372</v>
      </c>
      <c r="I109" s="192" t="s">
        <v>373</v>
      </c>
      <c r="J109" s="187" t="s">
        <v>374</v>
      </c>
      <c r="K109" s="133"/>
      <c r="L109" s="38"/>
      <c r="M109" s="35"/>
    </row>
    <row r="110" spans="2:13" ht="15" thickBot="1">
      <c r="B110" s="559"/>
      <c r="C110" s="655"/>
      <c r="D110" s="621"/>
      <c r="E110" s="478"/>
      <c r="F110" s="539" t="s">
        <v>16</v>
      </c>
      <c r="G110" s="540"/>
      <c r="H110" s="540"/>
      <c r="I110" s="540"/>
      <c r="J110" s="540"/>
      <c r="K110" s="540"/>
      <c r="L110" s="541"/>
      <c r="M110" s="35"/>
    </row>
    <row r="111" spans="2:13" ht="15" customHeight="1" thickBot="1">
      <c r="B111" s="559"/>
      <c r="C111" s="605"/>
      <c r="D111" s="622"/>
      <c r="E111" s="480"/>
      <c r="F111" s="487" t="s">
        <v>41</v>
      </c>
      <c r="G111" s="474"/>
      <c r="H111" s="474"/>
      <c r="I111" s="474"/>
      <c r="J111" s="474"/>
      <c r="K111" s="474"/>
      <c r="L111" s="475"/>
      <c r="M111" s="35"/>
    </row>
    <row r="112" spans="2:13" ht="15.95" thickBot="1">
      <c r="B112" s="559"/>
      <c r="C112" s="531" t="s">
        <v>238</v>
      </c>
      <c r="D112" s="531"/>
      <c r="E112" s="531"/>
      <c r="F112" s="531"/>
      <c r="G112" s="531"/>
      <c r="H112" s="531"/>
      <c r="I112" s="531"/>
      <c r="J112" s="531"/>
      <c r="K112" s="531"/>
      <c r="L112" s="532"/>
      <c r="M112" s="176" t="s">
        <v>315</v>
      </c>
    </row>
    <row r="113" spans="2:16" ht="15.95" thickBot="1">
      <c r="B113" s="665"/>
      <c r="C113" s="644" t="s">
        <v>375</v>
      </c>
      <c r="D113" s="644"/>
      <c r="E113" s="644"/>
      <c r="F113" s="644"/>
      <c r="G113" s="644"/>
      <c r="H113" s="644"/>
      <c r="I113" s="644"/>
      <c r="J113" s="644"/>
      <c r="K113" s="644"/>
      <c r="L113" s="645"/>
      <c r="M113" s="98" t="s">
        <v>376</v>
      </c>
    </row>
    <row r="114" spans="2:16" ht="15" thickBot="1">
      <c r="B114" s="152"/>
      <c r="C114" s="154"/>
      <c r="D114" s="157"/>
      <c r="E114" s="153"/>
      <c r="F114" s="153"/>
      <c r="G114" s="153"/>
      <c r="H114" s="152"/>
      <c r="I114" s="152"/>
      <c r="J114" s="152"/>
      <c r="K114" s="152"/>
      <c r="L114" s="152"/>
      <c r="M114" s="152"/>
    </row>
    <row r="115" spans="2:16" ht="30.95" thickBot="1">
      <c r="B115" s="33" t="s">
        <v>124</v>
      </c>
      <c r="C115" s="32" t="s">
        <v>125</v>
      </c>
      <c r="D115" s="32" t="s">
        <v>199</v>
      </c>
      <c r="E115" s="43"/>
      <c r="F115" s="54" t="s">
        <v>200</v>
      </c>
      <c r="G115" s="54" t="s">
        <v>201</v>
      </c>
      <c r="H115" s="52" t="s">
        <v>7</v>
      </c>
      <c r="I115" s="53" t="s">
        <v>202</v>
      </c>
      <c r="J115" s="53" t="s">
        <v>203</v>
      </c>
      <c r="K115" s="53" t="s">
        <v>204</v>
      </c>
      <c r="L115" s="53" t="s">
        <v>205</v>
      </c>
      <c r="M115" s="34" t="s">
        <v>26</v>
      </c>
    </row>
    <row r="116" spans="2:16" ht="60.95" thickBot="1">
      <c r="B116" s="657" t="s">
        <v>126</v>
      </c>
      <c r="C116" s="602" t="s">
        <v>377</v>
      </c>
      <c r="D116" s="657" t="s">
        <v>378</v>
      </c>
      <c r="E116" s="42" t="s">
        <v>14</v>
      </c>
      <c r="F116" s="3"/>
      <c r="G116" s="3"/>
      <c r="H116" s="9" t="s">
        <v>129</v>
      </c>
      <c r="I116" s="9" t="s">
        <v>130</v>
      </c>
      <c r="J116" s="9" t="s">
        <v>379</v>
      </c>
      <c r="K116" s="9" t="s">
        <v>131</v>
      </c>
      <c r="L116" s="9" t="s">
        <v>131</v>
      </c>
      <c r="M116" s="580" t="s">
        <v>380</v>
      </c>
      <c r="N116" s="149"/>
      <c r="O116" s="150"/>
      <c r="P116" s="150"/>
    </row>
    <row r="117" spans="2:16" ht="165.95" thickBot="1">
      <c r="B117" s="658"/>
      <c r="C117" s="593"/>
      <c r="D117" s="658"/>
      <c r="E117" s="483" t="s">
        <v>15</v>
      </c>
      <c r="F117" s="161" t="s">
        <v>128</v>
      </c>
      <c r="G117" s="161" t="s">
        <v>128</v>
      </c>
      <c r="H117" s="140" t="s">
        <v>381</v>
      </c>
      <c r="I117" s="192" t="s">
        <v>382</v>
      </c>
      <c r="J117" s="185" t="s">
        <v>383</v>
      </c>
      <c r="K117" s="4"/>
      <c r="L117" s="4"/>
      <c r="M117" s="580"/>
    </row>
    <row r="118" spans="2:16" ht="15" thickBot="1">
      <c r="B118" s="658"/>
      <c r="C118" s="593"/>
      <c r="D118" s="658"/>
      <c r="E118" s="478"/>
      <c r="F118" s="539" t="s">
        <v>16</v>
      </c>
      <c r="G118" s="540"/>
      <c r="H118" s="540"/>
      <c r="I118" s="540"/>
      <c r="J118" s="540"/>
      <c r="K118" s="540"/>
      <c r="L118" s="541"/>
      <c r="M118" s="580"/>
    </row>
    <row r="119" spans="2:16" ht="15.75" customHeight="1" thickBot="1">
      <c r="B119" s="658"/>
      <c r="C119" s="594"/>
      <c r="D119" s="659"/>
      <c r="E119" s="480"/>
      <c r="F119" s="533" t="s">
        <v>41</v>
      </c>
      <c r="G119" s="534"/>
      <c r="H119" s="534"/>
      <c r="I119" s="534"/>
      <c r="J119" s="534"/>
      <c r="K119" s="534"/>
      <c r="L119" s="535"/>
      <c r="M119" s="581"/>
    </row>
    <row r="120" spans="2:16" ht="30.95" thickBot="1">
      <c r="B120" s="658"/>
      <c r="C120" s="32" t="s">
        <v>132</v>
      </c>
      <c r="D120" s="47" t="s">
        <v>199</v>
      </c>
      <c r="E120" s="43"/>
      <c r="F120" s="54" t="s">
        <v>200</v>
      </c>
      <c r="G120" s="54" t="s">
        <v>201</v>
      </c>
      <c r="H120" s="52" t="s">
        <v>7</v>
      </c>
      <c r="I120" s="53" t="s">
        <v>202</v>
      </c>
      <c r="J120" s="53" t="s">
        <v>203</v>
      </c>
      <c r="K120" s="53" t="s">
        <v>204</v>
      </c>
      <c r="L120" s="53" t="s">
        <v>205</v>
      </c>
      <c r="M120" s="34" t="s">
        <v>26</v>
      </c>
    </row>
    <row r="121" spans="2:16" ht="270.95" thickBot="1">
      <c r="B121" s="658"/>
      <c r="C121" s="602" t="s">
        <v>384</v>
      </c>
      <c r="D121" s="592" t="s">
        <v>385</v>
      </c>
      <c r="E121" s="42" t="s">
        <v>14</v>
      </c>
      <c r="F121" s="3"/>
      <c r="G121" s="3"/>
      <c r="H121" s="18" t="s">
        <v>386</v>
      </c>
      <c r="I121" s="184" t="s">
        <v>387</v>
      </c>
      <c r="J121" s="174" t="s">
        <v>388</v>
      </c>
      <c r="K121" s="174" t="s">
        <v>388</v>
      </c>
      <c r="L121" s="137" t="s">
        <v>388</v>
      </c>
      <c r="M121" s="661"/>
    </row>
    <row r="122" spans="2:16" ht="105.95" thickBot="1">
      <c r="B122" s="658"/>
      <c r="C122" s="593"/>
      <c r="D122" s="621"/>
      <c r="E122" s="483" t="s">
        <v>15</v>
      </c>
      <c r="F122" s="38" t="s">
        <v>389</v>
      </c>
      <c r="G122" s="38" t="s">
        <v>389</v>
      </c>
      <c r="H122" s="137" t="s">
        <v>390</v>
      </c>
      <c r="I122" s="188" t="s">
        <v>391</v>
      </c>
      <c r="J122" s="188" t="s">
        <v>392</v>
      </c>
      <c r="K122" s="38"/>
      <c r="L122" s="38"/>
      <c r="M122" s="662"/>
    </row>
    <row r="123" spans="2:16" ht="15" thickBot="1">
      <c r="B123" s="658"/>
      <c r="C123" s="593"/>
      <c r="D123" s="621"/>
      <c r="E123" s="478"/>
      <c r="F123" s="539" t="s">
        <v>16</v>
      </c>
      <c r="G123" s="540"/>
      <c r="H123" s="540"/>
      <c r="I123" s="540"/>
      <c r="J123" s="540"/>
      <c r="K123" s="540"/>
      <c r="L123" s="541"/>
      <c r="M123" s="662"/>
    </row>
    <row r="124" spans="2:16" ht="15.75" customHeight="1" thickBot="1">
      <c r="B124" s="658"/>
      <c r="C124" s="594"/>
      <c r="D124" s="622"/>
      <c r="E124" s="480"/>
      <c r="F124" s="623" t="s">
        <v>393</v>
      </c>
      <c r="G124" s="666"/>
      <c r="H124" s="666"/>
      <c r="I124" s="666"/>
      <c r="J124" s="666"/>
      <c r="K124" s="666"/>
      <c r="L124" s="667"/>
      <c r="M124" s="662"/>
    </row>
    <row r="125" spans="2:16" ht="15.75" customHeight="1" thickBot="1">
      <c r="B125" s="658"/>
      <c r="C125" s="530" t="s">
        <v>238</v>
      </c>
      <c r="D125" s="531"/>
      <c r="E125" s="531"/>
      <c r="F125" s="531"/>
      <c r="G125" s="531"/>
      <c r="H125" s="531"/>
      <c r="I125" s="531"/>
      <c r="J125" s="531"/>
      <c r="K125" s="531"/>
      <c r="L125" s="532"/>
      <c r="M125" s="662"/>
    </row>
    <row r="126" spans="2:16" ht="15.75" customHeight="1" thickBot="1">
      <c r="B126" s="659"/>
      <c r="C126" s="626" t="s">
        <v>394</v>
      </c>
      <c r="D126" s="627"/>
      <c r="E126" s="627"/>
      <c r="F126" s="627"/>
      <c r="G126" s="627"/>
      <c r="H126" s="627"/>
      <c r="I126" s="627"/>
      <c r="J126" s="627"/>
      <c r="K126" s="627"/>
      <c r="L126" s="628"/>
      <c r="M126" s="663"/>
    </row>
    <row r="127" spans="2:16" ht="30.95" thickBot="1">
      <c r="B127" s="470" t="s">
        <v>305</v>
      </c>
      <c r="C127" s="31" t="s">
        <v>140</v>
      </c>
      <c r="D127" s="47" t="s">
        <v>199</v>
      </c>
      <c r="E127" s="41"/>
      <c r="F127" s="54" t="s">
        <v>200</v>
      </c>
      <c r="G127" s="54" t="s">
        <v>201</v>
      </c>
      <c r="H127" s="52" t="s">
        <v>7</v>
      </c>
      <c r="I127" s="53" t="s">
        <v>202</v>
      </c>
      <c r="J127" s="53" t="s">
        <v>203</v>
      </c>
      <c r="K127" s="53" t="s">
        <v>204</v>
      </c>
      <c r="L127" s="53" t="s">
        <v>205</v>
      </c>
      <c r="M127" s="34" t="s">
        <v>26</v>
      </c>
    </row>
    <row r="128" spans="2:16" ht="150.94999999999999" thickBot="1">
      <c r="B128" s="571"/>
      <c r="C128" s="654" t="s">
        <v>395</v>
      </c>
      <c r="D128" s="592" t="s">
        <v>396</v>
      </c>
      <c r="E128" s="46" t="s">
        <v>14</v>
      </c>
      <c r="F128" s="3"/>
      <c r="G128" s="3"/>
      <c r="H128" s="164" t="s">
        <v>397</v>
      </c>
      <c r="I128" s="164" t="s">
        <v>398</v>
      </c>
      <c r="J128" s="164" t="s">
        <v>399</v>
      </c>
      <c r="K128" s="164" t="s">
        <v>400</v>
      </c>
      <c r="L128" s="164" t="s">
        <v>401</v>
      </c>
      <c r="M128" s="35" t="s">
        <v>402</v>
      </c>
      <c r="N128" s="652"/>
      <c r="O128" s="653"/>
      <c r="P128" s="653"/>
    </row>
    <row r="129" spans="2:16" ht="105.95" thickBot="1">
      <c r="B129" s="547"/>
      <c r="C129" s="655"/>
      <c r="D129" s="621"/>
      <c r="E129" s="42" t="s">
        <v>15</v>
      </c>
      <c r="F129" s="465" t="s">
        <v>403</v>
      </c>
      <c r="G129" s="465" t="s">
        <v>404</v>
      </c>
      <c r="H129" s="137" t="s">
        <v>405</v>
      </c>
      <c r="I129" s="188" t="s">
        <v>406</v>
      </c>
      <c r="J129" s="186" t="s">
        <v>407</v>
      </c>
      <c r="K129" s="18"/>
      <c r="L129" s="18"/>
      <c r="M129" s="35"/>
    </row>
    <row r="130" spans="2:16" ht="15.95" thickBot="1">
      <c r="B130" s="547"/>
      <c r="C130" s="655"/>
      <c r="D130" s="621"/>
      <c r="E130" s="478"/>
      <c r="F130" s="539" t="s">
        <v>16</v>
      </c>
      <c r="G130" s="540"/>
      <c r="H130" s="540"/>
      <c r="I130" s="540"/>
      <c r="J130" s="540"/>
      <c r="K130" s="540"/>
      <c r="L130" s="541"/>
      <c r="M130" s="176" t="s">
        <v>315</v>
      </c>
    </row>
    <row r="131" spans="2:16" ht="15" customHeight="1" thickBot="1">
      <c r="B131" s="547"/>
      <c r="C131" s="605"/>
      <c r="D131" s="622"/>
      <c r="E131" s="480"/>
      <c r="F131" s="533" t="s">
        <v>408</v>
      </c>
      <c r="G131" s="534"/>
      <c r="H131" s="534"/>
      <c r="I131" s="534"/>
      <c r="J131" s="534"/>
      <c r="K131" s="534"/>
      <c r="L131" s="535"/>
      <c r="M131" s="98" t="s">
        <v>376</v>
      </c>
    </row>
    <row r="132" spans="2:16" ht="15" thickBot="1">
      <c r="B132" s="547"/>
      <c r="C132" s="531" t="s">
        <v>238</v>
      </c>
      <c r="D132" s="531"/>
      <c r="E132" s="531"/>
      <c r="F132" s="531"/>
      <c r="G132" s="531"/>
      <c r="H132" s="531"/>
      <c r="I132" s="531"/>
      <c r="J132" s="531"/>
      <c r="K132" s="531"/>
      <c r="L132" s="532"/>
      <c r="M132" s="168"/>
    </row>
    <row r="133" spans="2:16" ht="15" customHeight="1" thickBot="1">
      <c r="B133" s="547"/>
      <c r="C133" s="644" t="s">
        <v>409</v>
      </c>
      <c r="D133" s="644"/>
      <c r="E133" s="644"/>
      <c r="F133" s="644"/>
      <c r="G133" s="644"/>
      <c r="H133" s="644"/>
      <c r="I133" s="644"/>
      <c r="J133" s="644"/>
      <c r="K133" s="644"/>
      <c r="L133" s="645"/>
      <c r="M133" s="168"/>
    </row>
    <row r="134" spans="2:16" ht="15" thickBot="1">
      <c r="B134" s="660"/>
      <c r="C134" s="644" t="s">
        <v>410</v>
      </c>
      <c r="D134" s="644"/>
      <c r="E134" s="644"/>
      <c r="F134" s="644"/>
      <c r="G134" s="644"/>
      <c r="H134" s="644"/>
      <c r="I134" s="644"/>
      <c r="J134" s="644"/>
      <c r="K134" s="644"/>
      <c r="L134" s="645"/>
      <c r="M134" s="168"/>
    </row>
    <row r="135" spans="2:16" ht="15" thickBot="1">
      <c r="B135" s="152"/>
      <c r="C135" s="154"/>
      <c r="D135" s="157"/>
      <c r="E135" s="153"/>
      <c r="F135" s="153"/>
      <c r="G135" s="153"/>
      <c r="H135" s="152"/>
      <c r="I135" s="152"/>
      <c r="J135" s="152"/>
      <c r="K135" s="152"/>
      <c r="L135" s="152"/>
      <c r="M135" s="152"/>
    </row>
    <row r="136" spans="2:16" ht="30.95" thickBot="1">
      <c r="B136" s="33" t="s">
        <v>148</v>
      </c>
      <c r="C136" s="32" t="s">
        <v>149</v>
      </c>
      <c r="D136" s="32" t="s">
        <v>199</v>
      </c>
      <c r="E136" s="43"/>
      <c r="F136" s="54" t="s">
        <v>200</v>
      </c>
      <c r="G136" s="54" t="s">
        <v>201</v>
      </c>
      <c r="H136" s="52" t="s">
        <v>7</v>
      </c>
      <c r="I136" s="53" t="s">
        <v>202</v>
      </c>
      <c r="J136" s="53" t="s">
        <v>203</v>
      </c>
      <c r="K136" s="53" t="s">
        <v>204</v>
      </c>
      <c r="L136" s="53" t="s">
        <v>205</v>
      </c>
      <c r="M136" s="34" t="s">
        <v>26</v>
      </c>
    </row>
    <row r="137" spans="2:16" ht="409.5" customHeight="1" thickBot="1">
      <c r="B137" s="592" t="s">
        <v>150</v>
      </c>
      <c r="C137" s="602" t="s">
        <v>411</v>
      </c>
      <c r="D137" s="592" t="s">
        <v>412</v>
      </c>
      <c r="E137" s="46" t="s">
        <v>14</v>
      </c>
      <c r="F137" s="181"/>
      <c r="G137" s="181"/>
      <c r="H137" s="486"/>
      <c r="I137" s="181" t="s">
        <v>413</v>
      </c>
      <c r="J137" s="181" t="s">
        <v>414</v>
      </c>
      <c r="K137" s="181" t="s">
        <v>415</v>
      </c>
      <c r="L137" s="181" t="s">
        <v>416</v>
      </c>
      <c r="M137" s="577" t="s">
        <v>417</v>
      </c>
      <c r="N137" s="149"/>
      <c r="O137" s="151"/>
      <c r="P137" s="151"/>
    </row>
    <row r="138" spans="2:16" ht="81" customHeight="1" thickBot="1">
      <c r="B138" s="621"/>
      <c r="C138" s="593"/>
      <c r="D138" s="621"/>
      <c r="E138" s="42" t="s">
        <v>15</v>
      </c>
      <c r="F138" s="121"/>
      <c r="G138" s="3"/>
      <c r="H138" s="4" t="s">
        <v>418</v>
      </c>
      <c r="I138" s="190" t="s">
        <v>419</v>
      </c>
      <c r="J138" s="186" t="s">
        <v>420</v>
      </c>
      <c r="K138" s="122"/>
      <c r="L138" s="4"/>
      <c r="M138" s="648"/>
    </row>
    <row r="139" spans="2:16" ht="15" hidden="1" thickBot="1">
      <c r="B139" s="621"/>
      <c r="C139" s="593"/>
      <c r="D139" s="621"/>
      <c r="E139" s="478"/>
      <c r="F139" s="649" t="s">
        <v>16</v>
      </c>
      <c r="G139" s="650"/>
      <c r="H139" s="650"/>
      <c r="I139" s="650"/>
      <c r="J139" s="650"/>
      <c r="K139" s="650"/>
      <c r="L139" s="651"/>
      <c r="M139" s="648"/>
    </row>
    <row r="140" spans="2:16" ht="15.75" hidden="1" customHeight="1" thickBot="1">
      <c r="B140" s="621"/>
      <c r="C140" s="594"/>
      <c r="D140" s="622"/>
      <c r="E140" s="480"/>
      <c r="F140" s="473" t="s">
        <v>421</v>
      </c>
      <c r="G140" s="447"/>
      <c r="H140" s="474"/>
      <c r="I140" s="474"/>
      <c r="J140" s="474"/>
      <c r="K140" s="474"/>
      <c r="L140" s="475"/>
      <c r="M140" s="648"/>
    </row>
    <row r="141" spans="2:16" ht="15" thickBot="1">
      <c r="B141" s="621"/>
      <c r="C141" s="530" t="s">
        <v>238</v>
      </c>
      <c r="D141" s="531"/>
      <c r="E141" s="531"/>
      <c r="F141" s="531"/>
      <c r="G141" s="531"/>
      <c r="H141" s="531"/>
      <c r="I141" s="531"/>
      <c r="J141" s="531"/>
      <c r="K141" s="531"/>
      <c r="L141" s="532"/>
      <c r="M141" s="648"/>
    </row>
    <row r="142" spans="2:16" ht="15.75" customHeight="1" thickBot="1">
      <c r="B142" s="621"/>
      <c r="C142" s="643" t="s">
        <v>422</v>
      </c>
      <c r="D142" s="644"/>
      <c r="E142" s="644"/>
      <c r="F142" s="644"/>
      <c r="G142" s="644"/>
      <c r="H142" s="644"/>
      <c r="I142" s="644"/>
      <c r="J142" s="644"/>
      <c r="K142" s="644"/>
      <c r="L142" s="645"/>
      <c r="M142" s="648"/>
    </row>
    <row r="143" spans="2:16" ht="15.75" customHeight="1" thickBot="1">
      <c r="B143" s="621"/>
      <c r="C143" s="643" t="s">
        <v>423</v>
      </c>
      <c r="D143" s="644"/>
      <c r="E143" s="644"/>
      <c r="F143" s="644"/>
      <c r="G143" s="644"/>
      <c r="H143" s="644"/>
      <c r="I143" s="644"/>
      <c r="J143" s="644"/>
      <c r="K143" s="644"/>
      <c r="L143" s="645"/>
      <c r="M143" s="648"/>
    </row>
    <row r="144" spans="2:16" ht="15.75" customHeight="1" thickBot="1">
      <c r="B144" s="621"/>
      <c r="C144" s="626" t="s">
        <v>424</v>
      </c>
      <c r="D144" s="627"/>
      <c r="E144" s="627"/>
      <c r="F144" s="627"/>
      <c r="G144" s="627"/>
      <c r="H144" s="627"/>
      <c r="I144" s="627"/>
      <c r="J144" s="627"/>
      <c r="K144" s="627"/>
      <c r="L144" s="628"/>
      <c r="M144" s="648"/>
    </row>
    <row r="145" spans="2:16" ht="30.95" thickBot="1">
      <c r="B145" s="621"/>
      <c r="C145" s="31" t="s">
        <v>153</v>
      </c>
      <c r="D145" s="47" t="s">
        <v>199</v>
      </c>
      <c r="E145" s="41"/>
      <c r="F145" s="54" t="s">
        <v>200</v>
      </c>
      <c r="G145" s="54" t="s">
        <v>201</v>
      </c>
      <c r="H145" s="54" t="s">
        <v>425</v>
      </c>
      <c r="I145" s="53" t="s">
        <v>202</v>
      </c>
      <c r="J145" s="53" t="s">
        <v>203</v>
      </c>
      <c r="K145" s="53" t="s">
        <v>204</v>
      </c>
      <c r="L145" s="53" t="s">
        <v>205</v>
      </c>
      <c r="M145" s="34" t="s">
        <v>26</v>
      </c>
    </row>
    <row r="146" spans="2:16" ht="197.25" customHeight="1" thickBot="1">
      <c r="B146" s="621"/>
      <c r="C146" s="602" t="s">
        <v>154</v>
      </c>
      <c r="D146" s="592" t="s">
        <v>426</v>
      </c>
      <c r="E146" s="46" t="s">
        <v>14</v>
      </c>
      <c r="F146" s="121"/>
      <c r="G146" s="3"/>
      <c r="H146" s="477" t="s">
        <v>427</v>
      </c>
      <c r="I146" s="477" t="s">
        <v>428</v>
      </c>
      <c r="J146" s="477" t="s">
        <v>429</v>
      </c>
      <c r="K146" s="477" t="s">
        <v>430</v>
      </c>
      <c r="L146" s="477" t="s">
        <v>431</v>
      </c>
      <c r="M146" s="35" t="s">
        <v>432</v>
      </c>
      <c r="N146" s="149"/>
      <c r="O146" s="151"/>
      <c r="P146" s="151"/>
    </row>
    <row r="147" spans="2:16" ht="249" customHeight="1" thickBot="1">
      <c r="B147" s="621"/>
      <c r="C147" s="593"/>
      <c r="D147" s="621"/>
      <c r="E147" s="42" t="s">
        <v>15</v>
      </c>
      <c r="F147" s="477" t="s">
        <v>433</v>
      </c>
      <c r="G147" s="477" t="s">
        <v>434</v>
      </c>
      <c r="H147" s="167" t="s">
        <v>435</v>
      </c>
      <c r="I147" s="188" t="s">
        <v>436</v>
      </c>
      <c r="J147" s="185" t="s">
        <v>437</v>
      </c>
      <c r="K147" s="182"/>
      <c r="L147" s="183"/>
      <c r="M147" s="35"/>
    </row>
    <row r="148" spans="2:16" ht="15" thickBot="1">
      <c r="B148" s="621"/>
      <c r="C148" s="593"/>
      <c r="D148" s="621"/>
      <c r="E148" s="478"/>
      <c r="F148" s="539" t="s">
        <v>16</v>
      </c>
      <c r="G148" s="540"/>
      <c r="H148" s="540"/>
      <c r="I148" s="540"/>
      <c r="J148" s="540"/>
      <c r="K148" s="540"/>
      <c r="L148" s="541"/>
      <c r="M148" s="35"/>
    </row>
    <row r="149" spans="2:16" ht="15.75" customHeight="1" thickBot="1">
      <c r="B149" s="621"/>
      <c r="C149" s="594"/>
      <c r="D149" s="622"/>
      <c r="E149" s="480"/>
      <c r="F149" s="554" t="s">
        <v>438</v>
      </c>
      <c r="G149" s="555"/>
      <c r="H149" s="555"/>
      <c r="I149" s="555"/>
      <c r="J149" s="555"/>
      <c r="K149" s="555"/>
      <c r="L149" s="556"/>
      <c r="M149" s="35"/>
    </row>
    <row r="150" spans="2:16" ht="15" thickBot="1">
      <c r="B150" s="621"/>
      <c r="C150" s="530" t="s">
        <v>238</v>
      </c>
      <c r="D150" s="531"/>
      <c r="E150" s="531"/>
      <c r="F150" s="531"/>
      <c r="G150" s="531"/>
      <c r="H150" s="531"/>
      <c r="I150" s="531"/>
      <c r="J150" s="531"/>
      <c r="K150" s="531"/>
      <c r="L150" s="532"/>
      <c r="M150" s="35"/>
    </row>
    <row r="151" spans="2:16" ht="15.75" customHeight="1" thickBot="1">
      <c r="B151" s="621"/>
      <c r="C151" s="626" t="s">
        <v>439</v>
      </c>
      <c r="D151" s="627"/>
      <c r="E151" s="627"/>
      <c r="F151" s="627"/>
      <c r="G151" s="627"/>
      <c r="H151" s="627"/>
      <c r="I151" s="627"/>
      <c r="J151" s="627"/>
      <c r="K151" s="627"/>
      <c r="L151" s="628"/>
      <c r="M151" s="35"/>
    </row>
    <row r="152" spans="2:16" ht="34.5" customHeight="1" thickBot="1">
      <c r="B152" s="621"/>
      <c r="C152" s="643" t="s">
        <v>440</v>
      </c>
      <c r="D152" s="644"/>
      <c r="E152" s="644"/>
      <c r="F152" s="644"/>
      <c r="G152" s="644"/>
      <c r="H152" s="644"/>
      <c r="I152" s="644"/>
      <c r="J152" s="644"/>
      <c r="K152" s="644"/>
      <c r="L152" s="645"/>
      <c r="M152" s="35"/>
    </row>
    <row r="153" spans="2:16" ht="20.25" customHeight="1" thickBot="1">
      <c r="B153" s="622"/>
      <c r="C153" s="626" t="s">
        <v>441</v>
      </c>
      <c r="D153" s="627"/>
      <c r="E153" s="627"/>
      <c r="F153" s="627"/>
      <c r="G153" s="627"/>
      <c r="H153" s="627"/>
      <c r="I153" s="627"/>
      <c r="J153" s="627"/>
      <c r="K153" s="627"/>
      <c r="L153" s="628"/>
      <c r="M153" s="479"/>
    </row>
    <row r="154" spans="2:16" ht="30.95" thickBot="1">
      <c r="B154" s="33" t="s">
        <v>366</v>
      </c>
      <c r="C154" s="31" t="s">
        <v>162</v>
      </c>
      <c r="D154" s="47" t="s">
        <v>199</v>
      </c>
      <c r="E154" s="41"/>
      <c r="F154" s="54" t="s">
        <v>200</v>
      </c>
      <c r="G154" s="54" t="s">
        <v>201</v>
      </c>
      <c r="H154" s="52" t="s">
        <v>7</v>
      </c>
      <c r="I154" s="53" t="s">
        <v>202</v>
      </c>
      <c r="J154" s="53" t="s">
        <v>203</v>
      </c>
      <c r="K154" s="53" t="s">
        <v>204</v>
      </c>
      <c r="L154" s="53" t="s">
        <v>205</v>
      </c>
      <c r="M154" s="34" t="s">
        <v>26</v>
      </c>
    </row>
    <row r="155" spans="2:16" ht="86.25" customHeight="1" thickBot="1">
      <c r="B155" s="547"/>
      <c r="C155" s="602" t="s">
        <v>442</v>
      </c>
      <c r="D155" s="592" t="s">
        <v>443</v>
      </c>
      <c r="E155" s="46" t="s">
        <v>14</v>
      </c>
      <c r="F155" s="121"/>
      <c r="G155" s="3"/>
      <c r="H155" s="465">
        <v>0</v>
      </c>
      <c r="I155" s="138" t="s">
        <v>444</v>
      </c>
      <c r="J155" s="138" t="s">
        <v>445</v>
      </c>
      <c r="K155" s="138" t="s">
        <v>446</v>
      </c>
      <c r="L155" s="138">
        <v>90000</v>
      </c>
      <c r="M155" s="35" t="s">
        <v>447</v>
      </c>
    </row>
    <row r="156" spans="2:16" ht="180.95" thickBot="1">
      <c r="B156" s="548"/>
      <c r="C156" s="593"/>
      <c r="D156" s="621"/>
      <c r="E156" s="42" t="s">
        <v>15</v>
      </c>
      <c r="F156" s="108">
        <v>0</v>
      </c>
      <c r="G156" s="108">
        <v>0</v>
      </c>
      <c r="H156" s="477" t="s">
        <v>448</v>
      </c>
      <c r="I156" s="190" t="s">
        <v>449</v>
      </c>
      <c r="J156" s="185" t="s">
        <v>450</v>
      </c>
      <c r="K156" s="122"/>
      <c r="L156" s="4"/>
      <c r="M156" s="35"/>
    </row>
    <row r="157" spans="2:16" ht="15.95" thickBot="1">
      <c r="B157" s="646"/>
      <c r="C157" s="593"/>
      <c r="D157" s="621"/>
      <c r="E157" s="478"/>
      <c r="F157" s="539" t="s">
        <v>16</v>
      </c>
      <c r="G157" s="540" t="s">
        <v>16</v>
      </c>
      <c r="H157" s="540"/>
      <c r="I157" s="540"/>
      <c r="J157" s="540"/>
      <c r="K157" s="540"/>
      <c r="L157" s="541"/>
      <c r="M157" s="176" t="s">
        <v>315</v>
      </c>
    </row>
    <row r="158" spans="2:16" ht="15.95" thickBot="1">
      <c r="B158" s="647"/>
      <c r="C158" s="594"/>
      <c r="D158" s="622"/>
      <c r="E158" s="480"/>
      <c r="F158" s="554" t="s">
        <v>451</v>
      </c>
      <c r="G158" s="555"/>
      <c r="H158" s="555"/>
      <c r="I158" s="555"/>
      <c r="J158" s="555"/>
      <c r="K158" s="555"/>
      <c r="L158" s="556"/>
      <c r="M158" s="98" t="s">
        <v>376</v>
      </c>
    </row>
    <row r="159" spans="2:16" ht="15" thickBot="1">
      <c r="C159" s="162"/>
      <c r="D159" s="163"/>
    </row>
    <row r="160" spans="2:16" ht="30.95" thickBot="1">
      <c r="B160" s="33" t="s">
        <v>165</v>
      </c>
      <c r="C160" s="32" t="s">
        <v>166</v>
      </c>
      <c r="D160" s="32" t="s">
        <v>199</v>
      </c>
      <c r="E160" s="43"/>
      <c r="F160" s="54" t="s">
        <v>181</v>
      </c>
      <c r="G160" s="54" t="s">
        <v>201</v>
      </c>
      <c r="H160" s="52" t="s">
        <v>7</v>
      </c>
      <c r="I160" s="53" t="s">
        <v>202</v>
      </c>
      <c r="J160" s="53" t="s">
        <v>203</v>
      </c>
      <c r="K160" s="53" t="s">
        <v>204</v>
      </c>
      <c r="L160" s="53" t="s">
        <v>205</v>
      </c>
      <c r="M160" s="34" t="s">
        <v>26</v>
      </c>
    </row>
    <row r="161" spans="2:14" ht="105.95" thickBot="1">
      <c r="B161" s="169" t="s">
        <v>167</v>
      </c>
      <c r="C161" s="602" t="s">
        <v>452</v>
      </c>
      <c r="D161" s="592" t="s">
        <v>453</v>
      </c>
      <c r="E161" s="46" t="s">
        <v>14</v>
      </c>
      <c r="F161" s="3"/>
      <c r="G161" s="3"/>
      <c r="H161" s="4" t="s">
        <v>454</v>
      </c>
      <c r="I161" s="134" t="s">
        <v>455</v>
      </c>
      <c r="J161" s="134" t="s">
        <v>456</v>
      </c>
      <c r="K161" s="136" t="s">
        <v>457</v>
      </c>
      <c r="L161" s="136" t="s">
        <v>458</v>
      </c>
      <c r="M161" s="580"/>
    </row>
    <row r="162" spans="2:14" ht="180.95" thickBot="1">
      <c r="B162" s="170"/>
      <c r="C162" s="593"/>
      <c r="D162" s="621"/>
      <c r="E162" s="42" t="s">
        <v>15</v>
      </c>
      <c r="F162" s="4" t="s">
        <v>459</v>
      </c>
      <c r="G162" s="4" t="s">
        <v>196</v>
      </c>
      <c r="H162" s="134" t="s">
        <v>460</v>
      </c>
      <c r="I162" s="190" t="s">
        <v>461</v>
      </c>
      <c r="J162" s="185" t="s">
        <v>462</v>
      </c>
      <c r="K162" s="4"/>
      <c r="L162" s="4"/>
      <c r="M162" s="580"/>
    </row>
    <row r="163" spans="2:14" ht="15" thickBot="1">
      <c r="B163" s="170"/>
      <c r="C163" s="593"/>
      <c r="D163" s="621"/>
      <c r="E163" s="478"/>
      <c r="F163" s="530" t="s">
        <v>16</v>
      </c>
      <c r="G163" s="531"/>
      <c r="H163" s="531"/>
      <c r="I163" s="531"/>
      <c r="J163" s="531"/>
      <c r="K163" s="531"/>
      <c r="L163" s="532"/>
      <c r="M163" s="580"/>
    </row>
    <row r="164" spans="2:14" ht="15" customHeight="1" thickBot="1">
      <c r="B164" s="170"/>
      <c r="C164" s="594"/>
      <c r="D164" s="622"/>
      <c r="E164" s="480"/>
      <c r="F164" s="623" t="s">
        <v>463</v>
      </c>
      <c r="G164" s="624"/>
      <c r="H164" s="624"/>
      <c r="I164" s="624"/>
      <c r="J164" s="624"/>
      <c r="K164" s="624"/>
      <c r="L164" s="625"/>
      <c r="M164" s="581"/>
    </row>
    <row r="165" spans="2:14" ht="15" customHeight="1" thickBot="1">
      <c r="B165" s="170"/>
      <c r="C165" s="530" t="s">
        <v>238</v>
      </c>
      <c r="D165" s="531"/>
      <c r="E165" s="531"/>
      <c r="F165" s="531"/>
      <c r="G165" s="531"/>
      <c r="H165" s="531"/>
      <c r="I165" s="531"/>
      <c r="J165" s="531"/>
      <c r="K165" s="531"/>
      <c r="L165" s="532"/>
      <c r="M165" s="479"/>
    </row>
    <row r="166" spans="2:14" ht="15" customHeight="1" thickBot="1">
      <c r="B166" s="170"/>
      <c r="C166" s="626" t="s">
        <v>464</v>
      </c>
      <c r="D166" s="627"/>
      <c r="E166" s="627"/>
      <c r="F166" s="627"/>
      <c r="G166" s="627"/>
      <c r="H166" s="627"/>
      <c r="I166" s="627"/>
      <c r="J166" s="627"/>
      <c r="K166" s="627"/>
      <c r="L166" s="628"/>
      <c r="M166" s="479"/>
    </row>
    <row r="167" spans="2:14" ht="30.95" thickBot="1">
      <c r="B167" s="170"/>
      <c r="C167" s="31" t="s">
        <v>465</v>
      </c>
      <c r="D167" s="47" t="s">
        <v>199</v>
      </c>
      <c r="E167" s="41"/>
      <c r="F167" s="54" t="s">
        <v>200</v>
      </c>
      <c r="G167" s="54" t="s">
        <v>201</v>
      </c>
      <c r="H167" s="52" t="s">
        <v>7</v>
      </c>
      <c r="I167" s="53" t="s">
        <v>202</v>
      </c>
      <c r="J167" s="53" t="s">
        <v>203</v>
      </c>
      <c r="K167" s="53" t="s">
        <v>204</v>
      </c>
      <c r="L167" s="53" t="s">
        <v>205</v>
      </c>
      <c r="M167" s="34" t="s">
        <v>26</v>
      </c>
    </row>
    <row r="168" spans="2:14" ht="102" customHeight="1" thickBot="1">
      <c r="B168" s="170"/>
      <c r="C168" s="629" t="s">
        <v>466</v>
      </c>
      <c r="D168" s="632" t="s">
        <v>412</v>
      </c>
      <c r="E168" s="193" t="s">
        <v>14</v>
      </c>
      <c r="F168" s="194"/>
      <c r="G168" s="194"/>
      <c r="H168" s="195"/>
      <c r="I168" s="196" t="s">
        <v>467</v>
      </c>
      <c r="J168" s="196" t="s">
        <v>468</v>
      </c>
      <c r="K168" s="196" t="s">
        <v>469</v>
      </c>
      <c r="L168" s="196" t="s">
        <v>470</v>
      </c>
      <c r="M168" s="635"/>
    </row>
    <row r="169" spans="2:14" ht="60.95" thickBot="1">
      <c r="B169" s="170"/>
      <c r="C169" s="630"/>
      <c r="D169" s="633"/>
      <c r="E169" s="197" t="s">
        <v>15</v>
      </c>
      <c r="F169" s="195" t="s">
        <v>471</v>
      </c>
      <c r="G169" s="195" t="s">
        <v>471</v>
      </c>
      <c r="H169" s="195" t="s">
        <v>472</v>
      </c>
      <c r="I169" s="198" t="s">
        <v>473</v>
      </c>
      <c r="J169" s="199" t="s">
        <v>474</v>
      </c>
      <c r="K169" s="195"/>
      <c r="L169" s="195"/>
      <c r="M169" s="635"/>
    </row>
    <row r="170" spans="2:14" ht="15" thickBot="1">
      <c r="B170" s="170"/>
      <c r="C170" s="630"/>
      <c r="D170" s="633"/>
      <c r="E170" s="200"/>
      <c r="F170" s="637" t="s">
        <v>16</v>
      </c>
      <c r="G170" s="638"/>
      <c r="H170" s="638"/>
      <c r="I170" s="638"/>
      <c r="J170" s="638"/>
      <c r="K170" s="638"/>
      <c r="L170" s="639"/>
      <c r="M170" s="635"/>
    </row>
    <row r="171" spans="2:14" ht="25.5" customHeight="1" thickBot="1">
      <c r="B171" s="170"/>
      <c r="C171" s="631"/>
      <c r="D171" s="634"/>
      <c r="E171" s="201"/>
      <c r="F171" s="640" t="s">
        <v>475</v>
      </c>
      <c r="G171" s="641"/>
      <c r="H171" s="641"/>
      <c r="I171" s="641"/>
      <c r="J171" s="641"/>
      <c r="K171" s="641"/>
      <c r="L171" s="642"/>
      <c r="M171" s="635"/>
    </row>
    <row r="172" spans="2:14" ht="25.5" customHeight="1" thickBot="1">
      <c r="B172" s="170"/>
      <c r="C172" s="530" t="s">
        <v>238</v>
      </c>
      <c r="D172" s="531"/>
      <c r="E172" s="531"/>
      <c r="F172" s="531"/>
      <c r="G172" s="531"/>
      <c r="H172" s="531"/>
      <c r="I172" s="531"/>
      <c r="J172" s="531"/>
      <c r="K172" s="531"/>
      <c r="L172" s="532"/>
      <c r="M172" s="635"/>
    </row>
    <row r="173" spans="2:14" ht="15" customHeight="1" thickBot="1">
      <c r="B173" s="170"/>
      <c r="C173" s="643" t="s">
        <v>476</v>
      </c>
      <c r="D173" s="644"/>
      <c r="E173" s="644"/>
      <c r="F173" s="644"/>
      <c r="G173" s="644"/>
      <c r="H173" s="644"/>
      <c r="I173" s="644"/>
      <c r="J173" s="644"/>
      <c r="K173" s="644"/>
      <c r="L173" s="645"/>
      <c r="M173" s="635"/>
    </row>
    <row r="174" spans="2:14" ht="15" customHeight="1" thickBot="1">
      <c r="B174" s="171"/>
      <c r="C174" s="626" t="s">
        <v>477</v>
      </c>
      <c r="D174" s="627"/>
      <c r="E174" s="627"/>
      <c r="F174" s="627"/>
      <c r="G174" s="627"/>
      <c r="H174" s="627"/>
      <c r="I174" s="627"/>
      <c r="J174" s="627"/>
      <c r="K174" s="627"/>
      <c r="L174" s="628"/>
      <c r="M174" s="636"/>
    </row>
    <row r="175" spans="2:14" ht="30.95" thickBot="1">
      <c r="B175" s="470" t="s">
        <v>478</v>
      </c>
      <c r="C175" s="31" t="s">
        <v>479</v>
      </c>
      <c r="D175" s="47" t="s">
        <v>199</v>
      </c>
      <c r="E175" s="41"/>
      <c r="F175" s="54" t="s">
        <v>200</v>
      </c>
      <c r="G175" s="54" t="s">
        <v>201</v>
      </c>
      <c r="H175" s="52" t="s">
        <v>7</v>
      </c>
      <c r="I175" s="53" t="s">
        <v>202</v>
      </c>
      <c r="J175" s="53" t="s">
        <v>203</v>
      </c>
      <c r="K175" s="53" t="s">
        <v>204</v>
      </c>
      <c r="L175" s="53" t="s">
        <v>205</v>
      </c>
      <c r="M175" s="34" t="s">
        <v>26</v>
      </c>
    </row>
    <row r="176" spans="2:14" ht="320.25" customHeight="1" thickBot="1">
      <c r="B176" s="618"/>
      <c r="C176" s="602" t="s">
        <v>480</v>
      </c>
      <c r="D176" s="592" t="s">
        <v>481</v>
      </c>
      <c r="E176" s="46" t="s">
        <v>14</v>
      </c>
      <c r="F176" s="3"/>
      <c r="G176" s="3"/>
      <c r="H176" s="134" t="s">
        <v>482</v>
      </c>
      <c r="I176" s="134" t="s">
        <v>483</v>
      </c>
      <c r="J176" s="4" t="s">
        <v>484</v>
      </c>
      <c r="K176" s="164" t="s">
        <v>485</v>
      </c>
      <c r="L176" s="164" t="s">
        <v>486</v>
      </c>
      <c r="M176" s="35"/>
      <c r="N176" s="151"/>
    </row>
    <row r="177" spans="2:13" ht="311.25" customHeight="1" thickBot="1">
      <c r="B177" s="619"/>
      <c r="C177" s="593"/>
      <c r="D177" s="621"/>
      <c r="E177" s="42" t="s">
        <v>15</v>
      </c>
      <c r="F177" s="4" t="s">
        <v>172</v>
      </c>
      <c r="G177" s="4" t="s">
        <v>172</v>
      </c>
      <c r="H177" s="135" t="s">
        <v>487</v>
      </c>
      <c r="I177" s="190" t="s">
        <v>488</v>
      </c>
      <c r="J177" s="185" t="s">
        <v>489</v>
      </c>
      <c r="K177" s="4"/>
      <c r="L177" s="4"/>
      <c r="M177" s="35"/>
    </row>
    <row r="178" spans="2:13" ht="15.95" thickBot="1">
      <c r="B178" s="619"/>
      <c r="C178" s="593"/>
      <c r="D178" s="621"/>
      <c r="E178" s="478"/>
      <c r="F178" s="530" t="s">
        <v>16</v>
      </c>
      <c r="G178" s="531"/>
      <c r="H178" s="531"/>
      <c r="I178" s="531"/>
      <c r="J178" s="531"/>
      <c r="K178" s="531"/>
      <c r="L178" s="532"/>
      <c r="M178" s="176" t="s">
        <v>315</v>
      </c>
    </row>
    <row r="179" spans="2:13" ht="15.95" thickBot="1">
      <c r="B179" s="620"/>
      <c r="C179" s="594"/>
      <c r="D179" s="622"/>
      <c r="E179" s="480"/>
      <c r="F179" s="623" t="s">
        <v>490</v>
      </c>
      <c r="G179" s="624"/>
      <c r="H179" s="624"/>
      <c r="I179" s="624"/>
      <c r="J179" s="624"/>
      <c r="K179" s="624"/>
      <c r="L179" s="625"/>
      <c r="M179" s="98" t="s">
        <v>376</v>
      </c>
    </row>
    <row r="180" spans="2:13" ht="30.95" hidden="1" thickBot="1">
      <c r="B180" s="481"/>
      <c r="C180" s="63" t="s">
        <v>180</v>
      </c>
      <c r="D180" s="63"/>
      <c r="E180" s="64"/>
      <c r="F180" s="110" t="s">
        <v>181</v>
      </c>
      <c r="G180" s="110" t="s">
        <v>491</v>
      </c>
      <c r="H180" s="111" t="s">
        <v>301</v>
      </c>
      <c r="I180" s="112" t="s">
        <v>302</v>
      </c>
      <c r="J180" s="112" t="s">
        <v>203</v>
      </c>
      <c r="K180" s="112" t="s">
        <v>204</v>
      </c>
      <c r="L180" s="112" t="s">
        <v>205</v>
      </c>
      <c r="M180" s="113" t="s">
        <v>26</v>
      </c>
    </row>
    <row r="181" spans="2:13" ht="52.5" hidden="1" customHeight="1" thickBot="1">
      <c r="B181" s="481"/>
      <c r="C181" s="123" t="s">
        <v>492</v>
      </c>
      <c r="D181" s="158"/>
      <c r="E181" s="124" t="s">
        <v>14</v>
      </c>
      <c r="F181" s="125">
        <v>382632</v>
      </c>
      <c r="G181" s="125">
        <v>383000</v>
      </c>
      <c r="H181" s="125">
        <v>411000</v>
      </c>
      <c r="I181" s="125">
        <v>426000</v>
      </c>
      <c r="J181" s="125" t="s">
        <v>184</v>
      </c>
      <c r="K181" s="125" t="s">
        <v>184</v>
      </c>
      <c r="L181" s="72"/>
      <c r="M181" s="73" t="s">
        <v>73</v>
      </c>
    </row>
    <row r="182" spans="2:13" ht="30.95" hidden="1" thickBot="1">
      <c r="B182" s="481" t="s">
        <v>185</v>
      </c>
      <c r="C182" s="74"/>
      <c r="D182" s="159"/>
      <c r="E182" s="126" t="s">
        <v>15</v>
      </c>
      <c r="F182" s="127"/>
      <c r="G182" s="128">
        <v>365021</v>
      </c>
      <c r="H182" s="79" t="s">
        <v>186</v>
      </c>
      <c r="I182" s="79"/>
      <c r="J182" s="79"/>
      <c r="K182" s="79"/>
      <c r="L182" s="79"/>
      <c r="M182" s="80"/>
    </row>
    <row r="183" spans="2:13" hidden="1">
      <c r="B183" s="481"/>
      <c r="C183" s="74"/>
      <c r="D183" s="159"/>
      <c r="E183" s="109"/>
      <c r="F183" s="527" t="s">
        <v>16</v>
      </c>
      <c r="G183" s="528"/>
      <c r="H183" s="528"/>
      <c r="I183" s="528"/>
      <c r="J183" s="528"/>
      <c r="K183" s="528"/>
      <c r="L183" s="529"/>
      <c r="M183" s="80"/>
    </row>
    <row r="184" spans="2:13" ht="15" hidden="1" thickBot="1">
      <c r="B184" s="485"/>
      <c r="C184" s="81"/>
      <c r="D184" s="160"/>
      <c r="E184" s="81"/>
      <c r="F184" s="82" t="s">
        <v>187</v>
      </c>
      <c r="G184" s="83"/>
      <c r="H184" s="84"/>
      <c r="I184" s="84"/>
      <c r="J184" s="84"/>
      <c r="K184" s="84"/>
      <c r="L184" s="85"/>
      <c r="M184" s="86"/>
    </row>
    <row r="185" spans="2:13" ht="30.95" hidden="1" thickBot="1">
      <c r="B185" s="481"/>
      <c r="C185" s="63" t="s">
        <v>180</v>
      </c>
      <c r="D185" s="63"/>
      <c r="E185" s="64"/>
      <c r="F185" s="65" t="s">
        <v>181</v>
      </c>
      <c r="G185" s="65" t="s">
        <v>491</v>
      </c>
      <c r="H185" s="66" t="s">
        <v>301</v>
      </c>
      <c r="I185" s="67" t="s">
        <v>302</v>
      </c>
      <c r="J185" s="67" t="s">
        <v>203</v>
      </c>
      <c r="K185" s="67" t="s">
        <v>204</v>
      </c>
      <c r="L185" s="67" t="s">
        <v>205</v>
      </c>
      <c r="M185" s="68" t="s">
        <v>26</v>
      </c>
    </row>
    <row r="186" spans="2:13" ht="52.5" hidden="1" customHeight="1" thickBot="1">
      <c r="B186" s="481"/>
      <c r="C186" s="123" t="s">
        <v>452</v>
      </c>
      <c r="D186" s="158"/>
      <c r="E186" s="124" t="s">
        <v>14</v>
      </c>
      <c r="F186" s="129" t="s">
        <v>189</v>
      </c>
      <c r="G186" s="129" t="s">
        <v>190</v>
      </c>
      <c r="H186" s="129" t="s">
        <v>191</v>
      </c>
      <c r="I186" s="129" t="s">
        <v>192</v>
      </c>
      <c r="J186" s="129" t="s">
        <v>193</v>
      </c>
      <c r="K186" s="129" t="s">
        <v>194</v>
      </c>
      <c r="L186" s="72"/>
      <c r="M186" s="73" t="s">
        <v>73</v>
      </c>
    </row>
    <row r="187" spans="2:13" ht="45.95" hidden="1" thickBot="1">
      <c r="B187" s="481"/>
      <c r="C187" s="74"/>
      <c r="D187" s="159"/>
      <c r="E187" s="126" t="s">
        <v>15</v>
      </c>
      <c r="F187" s="130" t="s">
        <v>195</v>
      </c>
      <c r="G187" s="131" t="s">
        <v>196</v>
      </c>
      <c r="H187" s="79"/>
      <c r="I187" s="79"/>
      <c r="J187" s="79"/>
      <c r="K187" s="79"/>
      <c r="L187" s="79"/>
      <c r="M187" s="80"/>
    </row>
    <row r="188" spans="2:13" hidden="1">
      <c r="B188" s="481"/>
      <c r="C188" s="74"/>
      <c r="D188" s="159"/>
      <c r="E188" s="109"/>
      <c r="F188" s="527" t="s">
        <v>16</v>
      </c>
      <c r="G188" s="528"/>
      <c r="H188" s="528"/>
      <c r="I188" s="528"/>
      <c r="J188" s="528"/>
      <c r="K188" s="528"/>
      <c r="L188" s="529"/>
      <c r="M188" s="80"/>
    </row>
    <row r="189" spans="2:13" ht="15" hidden="1" thickBot="1">
      <c r="B189" s="485"/>
      <c r="C189" s="81"/>
      <c r="D189" s="160"/>
      <c r="E189" s="81"/>
      <c r="F189" s="82" t="s">
        <v>197</v>
      </c>
      <c r="G189" s="83"/>
      <c r="H189" s="84"/>
      <c r="I189" s="84"/>
      <c r="J189" s="84"/>
      <c r="K189" s="84"/>
      <c r="L189" s="85"/>
      <c r="M189" s="86"/>
    </row>
    <row r="190" spans="2:13" hidden="1">
      <c r="B190" s="1"/>
      <c r="C190" s="1"/>
      <c r="D190" s="115"/>
      <c r="E190" s="19"/>
      <c r="F190" s="19"/>
      <c r="G190" s="19"/>
      <c r="H190" s="1"/>
      <c r="I190" s="1"/>
      <c r="J190" s="1"/>
      <c r="K190" s="1"/>
      <c r="L190" s="1"/>
      <c r="M190" s="1"/>
    </row>
  </sheetData>
  <mergeCells count="176">
    <mergeCell ref="B1:F1"/>
    <mergeCell ref="C3:M3"/>
    <mergeCell ref="M4:M8"/>
    <mergeCell ref="B5:B18"/>
    <mergeCell ref="C5:C8"/>
    <mergeCell ref="D5:D8"/>
    <mergeCell ref="E7:E8"/>
    <mergeCell ref="F7:L7"/>
    <mergeCell ref="F8:L8"/>
    <mergeCell ref="C10:C13"/>
    <mergeCell ref="D10:D13"/>
    <mergeCell ref="E12:E13"/>
    <mergeCell ref="F12:L12"/>
    <mergeCell ref="F13:L13"/>
    <mergeCell ref="C15:C18"/>
    <mergeCell ref="D15:D18"/>
    <mergeCell ref="E17:E18"/>
    <mergeCell ref="F17:L17"/>
    <mergeCell ref="F18:L18"/>
    <mergeCell ref="E37:E38"/>
    <mergeCell ref="F37:L37"/>
    <mergeCell ref="F38:L38"/>
    <mergeCell ref="C39:L39"/>
    <mergeCell ref="D28:D31"/>
    <mergeCell ref="E30:E31"/>
    <mergeCell ref="F30:L30"/>
    <mergeCell ref="F31:L31"/>
    <mergeCell ref="C32:L32"/>
    <mergeCell ref="C33:L33"/>
    <mergeCell ref="C28:C31"/>
    <mergeCell ref="C46:L46"/>
    <mergeCell ref="C47:L47"/>
    <mergeCell ref="B48:B49"/>
    <mergeCell ref="L48:M48"/>
    <mergeCell ref="L49:M49"/>
    <mergeCell ref="B50:B51"/>
    <mergeCell ref="G50:M51"/>
    <mergeCell ref="C40:L40"/>
    <mergeCell ref="C42:C45"/>
    <mergeCell ref="D42:D45"/>
    <mergeCell ref="E44:E45"/>
    <mergeCell ref="F44:L44"/>
    <mergeCell ref="F45:L45"/>
    <mergeCell ref="B21:B45"/>
    <mergeCell ref="C21:C24"/>
    <mergeCell ref="D21:D24"/>
    <mergeCell ref="M21:M45"/>
    <mergeCell ref="E23:E24"/>
    <mergeCell ref="F23:L23"/>
    <mergeCell ref="F24:L24"/>
    <mergeCell ref="C25:L25"/>
    <mergeCell ref="C26:L26"/>
    <mergeCell ref="C35:C38"/>
    <mergeCell ref="D35:D38"/>
    <mergeCell ref="C54:C57"/>
    <mergeCell ref="D54:D57"/>
    <mergeCell ref="M54:M60"/>
    <mergeCell ref="E56:E57"/>
    <mergeCell ref="F56:L56"/>
    <mergeCell ref="F57:L57"/>
    <mergeCell ref="C58:L58"/>
    <mergeCell ref="C59:L59"/>
    <mergeCell ref="C60:L60"/>
    <mergeCell ref="B75:B80"/>
    <mergeCell ref="C75:C78"/>
    <mergeCell ref="D75:D78"/>
    <mergeCell ref="F77:L77"/>
    <mergeCell ref="C79:L79"/>
    <mergeCell ref="C80:L80"/>
    <mergeCell ref="C62:C65"/>
    <mergeCell ref="D62:D65"/>
    <mergeCell ref="M62:M73"/>
    <mergeCell ref="E64:E65"/>
    <mergeCell ref="F64:L64"/>
    <mergeCell ref="F65:L65"/>
    <mergeCell ref="F69:L69"/>
    <mergeCell ref="C71:L71"/>
    <mergeCell ref="C72:L72"/>
    <mergeCell ref="C73:L73"/>
    <mergeCell ref="M100:M106"/>
    <mergeCell ref="F102:L102"/>
    <mergeCell ref="F103:L103"/>
    <mergeCell ref="C104:L104"/>
    <mergeCell ref="C105:L105"/>
    <mergeCell ref="C106:L106"/>
    <mergeCell ref="F92:L92"/>
    <mergeCell ref="F93:L93"/>
    <mergeCell ref="C95:C98"/>
    <mergeCell ref="D95:D98"/>
    <mergeCell ref="M95:M98"/>
    <mergeCell ref="F97:L97"/>
    <mergeCell ref="F98:L98"/>
    <mergeCell ref="C113:L113"/>
    <mergeCell ref="F124:L124"/>
    <mergeCell ref="C125:L125"/>
    <mergeCell ref="C126:L126"/>
    <mergeCell ref="C88:L88"/>
    <mergeCell ref="C90:C93"/>
    <mergeCell ref="D90:D93"/>
    <mergeCell ref="C100:C103"/>
    <mergeCell ref="D100:D103"/>
    <mergeCell ref="B83:B106"/>
    <mergeCell ref="C83:C84"/>
    <mergeCell ref="D83:D86"/>
    <mergeCell ref="M83:M93"/>
    <mergeCell ref="F85:L85"/>
    <mergeCell ref="F86:L86"/>
    <mergeCell ref="C87:L87"/>
    <mergeCell ref="D128:D131"/>
    <mergeCell ref="B116:B126"/>
    <mergeCell ref="C116:C119"/>
    <mergeCell ref="D116:D119"/>
    <mergeCell ref="B128:B134"/>
    <mergeCell ref="M116:M119"/>
    <mergeCell ref="F118:L118"/>
    <mergeCell ref="F119:L119"/>
    <mergeCell ref="C121:C124"/>
    <mergeCell ref="D121:D124"/>
    <mergeCell ref="M121:M126"/>
    <mergeCell ref="F123:L123"/>
    <mergeCell ref="B108:B113"/>
    <mergeCell ref="C108:C111"/>
    <mergeCell ref="D108:D111"/>
    <mergeCell ref="F110:L110"/>
    <mergeCell ref="C112:L112"/>
    <mergeCell ref="M137:M144"/>
    <mergeCell ref="F139:L139"/>
    <mergeCell ref="C141:L141"/>
    <mergeCell ref="C142:L142"/>
    <mergeCell ref="C143:L143"/>
    <mergeCell ref="C144:L144"/>
    <mergeCell ref="C146:C149"/>
    <mergeCell ref="N128:P128"/>
    <mergeCell ref="F130:L130"/>
    <mergeCell ref="F131:L131"/>
    <mergeCell ref="C132:L132"/>
    <mergeCell ref="C133:L133"/>
    <mergeCell ref="C134:L134"/>
    <mergeCell ref="C128:C131"/>
    <mergeCell ref="C153:L153"/>
    <mergeCell ref="B155:B158"/>
    <mergeCell ref="C155:C158"/>
    <mergeCell ref="D155:D158"/>
    <mergeCell ref="F157:L157"/>
    <mergeCell ref="F158:L158"/>
    <mergeCell ref="D146:D149"/>
    <mergeCell ref="F148:L148"/>
    <mergeCell ref="F149:L149"/>
    <mergeCell ref="C150:L150"/>
    <mergeCell ref="C151:L151"/>
    <mergeCell ref="C152:L152"/>
    <mergeCell ref="B137:B153"/>
    <mergeCell ref="C137:C140"/>
    <mergeCell ref="D137:D140"/>
    <mergeCell ref="M168:M174"/>
    <mergeCell ref="F170:L170"/>
    <mergeCell ref="F171:L171"/>
    <mergeCell ref="C172:L172"/>
    <mergeCell ref="C173:L173"/>
    <mergeCell ref="C174:L174"/>
    <mergeCell ref="C161:C164"/>
    <mergeCell ref="D161:D164"/>
    <mergeCell ref="M161:M164"/>
    <mergeCell ref="F163:L163"/>
    <mergeCell ref="F164:L164"/>
    <mergeCell ref="C165:L165"/>
    <mergeCell ref="F188:L188"/>
    <mergeCell ref="B176:B179"/>
    <mergeCell ref="C176:C179"/>
    <mergeCell ref="D176:D179"/>
    <mergeCell ref="F178:L178"/>
    <mergeCell ref="F179:L179"/>
    <mergeCell ref="F183:L183"/>
    <mergeCell ref="C166:L166"/>
    <mergeCell ref="C168:C171"/>
    <mergeCell ref="D168:D171"/>
  </mergeCells>
  <pageMargins left="0.25" right="0.25" top="0.25" bottom="0.25" header="0.3" footer="0.3"/>
  <pageSetup paperSize="9" scale="47" fitToHeight="0" orientation="landscape" r:id="rId1"/>
  <headerFooter alignWithMargins="0"/>
  <rowBreaks count="7" manualBreakCount="7">
    <brk id="19" max="11" man="1"/>
    <brk id="52" max="11" man="1"/>
    <brk id="80" max="11" man="1"/>
    <brk id="93" max="12" man="1"/>
    <brk id="113" max="11" man="1"/>
    <brk id="134" max="11" man="1"/>
    <brk id="159" max="12" man="1"/>
  </rowBreaks>
  <colBreaks count="1" manualBreakCount="1">
    <brk id="8"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B1:P197"/>
  <sheetViews>
    <sheetView topLeftCell="A136" zoomScale="85" zoomScaleNormal="85" zoomScaleSheetLayoutView="40" workbookViewId="0">
      <pane xSplit="4" topLeftCell="H1" activePane="topRight" state="frozen"/>
      <selection pane="topRight" activeCell="C3" sqref="C3:M3"/>
      <selection activeCell="C3" sqref="C3:M3"/>
    </sheetView>
  </sheetViews>
  <sheetFormatPr defaultColWidth="11.42578125" defaultRowHeight="12.95"/>
  <cols>
    <col min="1" max="1" width="3.42578125" style="204" customWidth="1"/>
    <col min="2" max="2" width="23.7109375" style="204" customWidth="1"/>
    <col min="3" max="3" width="40.85546875" style="204" customWidth="1"/>
    <col min="4" max="4" width="23.42578125" style="204" customWidth="1"/>
    <col min="5" max="5" width="13" style="204" customWidth="1"/>
    <col min="6" max="7" width="24.42578125" style="204" customWidth="1"/>
    <col min="8" max="8" width="34.140625" style="204" customWidth="1"/>
    <col min="9" max="9" width="24.42578125" style="204" customWidth="1"/>
    <col min="10" max="10" width="35.85546875" style="204" customWidth="1"/>
    <col min="11" max="11" width="27" style="204" customWidth="1"/>
    <col min="12" max="12" width="26.28515625" style="204" customWidth="1"/>
    <col min="13" max="13" width="26.42578125" style="204" customWidth="1"/>
    <col min="14" max="14" width="32.140625" style="204" customWidth="1"/>
    <col min="15" max="16" width="11.42578125" style="204"/>
    <col min="17" max="17" width="14.140625" style="204" customWidth="1"/>
    <col min="18" max="16384" width="11.42578125" style="204"/>
  </cols>
  <sheetData>
    <row r="1" spans="2:13" ht="18.95">
      <c r="B1" s="682" t="s">
        <v>493</v>
      </c>
      <c r="C1" s="682"/>
      <c r="D1" s="682"/>
      <c r="E1" s="682"/>
      <c r="F1" s="682"/>
      <c r="G1" s="202"/>
      <c r="H1" s="203"/>
      <c r="I1" s="203"/>
      <c r="J1" s="203"/>
      <c r="K1" s="203"/>
      <c r="L1" s="203"/>
      <c r="M1" s="203"/>
    </row>
    <row r="2" spans="2:13" s="205" customFormat="1" ht="15" thickBot="1">
      <c r="E2" s="206"/>
      <c r="F2" s="206"/>
      <c r="G2" s="206"/>
    </row>
    <row r="3" spans="2:13" ht="45.95" thickBot="1">
      <c r="B3" s="207" t="s">
        <v>1</v>
      </c>
      <c r="C3" s="683"/>
      <c r="D3" s="684"/>
      <c r="E3" s="684"/>
      <c r="F3" s="684"/>
      <c r="G3" s="684"/>
      <c r="H3" s="684"/>
      <c r="I3" s="684"/>
      <c r="J3" s="684"/>
      <c r="K3" s="684"/>
      <c r="L3" s="684"/>
      <c r="M3" s="685"/>
    </row>
    <row r="4" spans="2:13" ht="30.95" thickBot="1">
      <c r="B4" s="502" t="s">
        <v>3</v>
      </c>
      <c r="C4" s="208" t="s">
        <v>4</v>
      </c>
      <c r="D4" s="208" t="s">
        <v>199</v>
      </c>
      <c r="E4" s="209"/>
      <c r="F4" s="210" t="s">
        <v>200</v>
      </c>
      <c r="G4" s="210" t="s">
        <v>201</v>
      </c>
      <c r="H4" s="211" t="s">
        <v>7</v>
      </c>
      <c r="I4" s="212" t="s">
        <v>202</v>
      </c>
      <c r="J4" s="212" t="s">
        <v>203</v>
      </c>
      <c r="K4" s="212" t="s">
        <v>204</v>
      </c>
      <c r="L4" s="212" t="s">
        <v>205</v>
      </c>
      <c r="M4" s="686"/>
    </row>
    <row r="5" spans="2:13" ht="15.95" thickBot="1">
      <c r="B5" s="688" t="s">
        <v>206</v>
      </c>
      <c r="C5" s="692" t="s">
        <v>207</v>
      </c>
      <c r="D5" s="688" t="s">
        <v>208</v>
      </c>
      <c r="E5" s="213" t="s">
        <v>14</v>
      </c>
      <c r="F5" s="214"/>
      <c r="G5" s="214"/>
      <c r="H5" s="215">
        <v>0.62</v>
      </c>
      <c r="I5" s="215">
        <v>0.62</v>
      </c>
      <c r="J5" s="215">
        <v>0.63</v>
      </c>
      <c r="K5" s="215">
        <v>0.63</v>
      </c>
      <c r="L5" s="215">
        <v>0.64</v>
      </c>
      <c r="M5" s="687"/>
    </row>
    <row r="6" spans="2:13" ht="66.75" customHeight="1" thickBot="1">
      <c r="B6" s="689"/>
      <c r="C6" s="693"/>
      <c r="D6" s="689"/>
      <c r="E6" s="509" t="s">
        <v>15</v>
      </c>
      <c r="F6" s="215">
        <v>0.62</v>
      </c>
      <c r="G6" s="215">
        <v>0.62</v>
      </c>
      <c r="H6" s="215">
        <v>0.62</v>
      </c>
      <c r="I6" s="216" t="s">
        <v>209</v>
      </c>
      <c r="J6" s="217" t="s">
        <v>210</v>
      </c>
      <c r="K6" s="218"/>
      <c r="L6" s="218"/>
      <c r="M6" s="687"/>
    </row>
    <row r="7" spans="2:13" ht="33.75" customHeight="1" thickBot="1">
      <c r="B7" s="689"/>
      <c r="C7" s="693"/>
      <c r="D7" s="689"/>
      <c r="E7" s="696"/>
      <c r="F7" s="698" t="s">
        <v>16</v>
      </c>
      <c r="G7" s="699"/>
      <c r="H7" s="699"/>
      <c r="I7" s="699"/>
      <c r="J7" s="699"/>
      <c r="K7" s="699"/>
      <c r="L7" s="700"/>
      <c r="M7" s="687"/>
    </row>
    <row r="8" spans="2:13" ht="15" thickBot="1">
      <c r="B8" s="689"/>
      <c r="C8" s="694"/>
      <c r="D8" s="695"/>
      <c r="E8" s="697"/>
      <c r="F8" s="701" t="s">
        <v>211</v>
      </c>
      <c r="G8" s="702"/>
      <c r="H8" s="702"/>
      <c r="I8" s="702"/>
      <c r="J8" s="702"/>
      <c r="K8" s="702"/>
      <c r="L8" s="703"/>
      <c r="M8" s="687"/>
    </row>
    <row r="9" spans="2:13" ht="30.95" thickBot="1">
      <c r="B9" s="689"/>
      <c r="C9" s="219" t="s">
        <v>18</v>
      </c>
      <c r="D9" s="208" t="s">
        <v>199</v>
      </c>
      <c r="E9" s="220"/>
      <c r="F9" s="210" t="s">
        <v>200</v>
      </c>
      <c r="G9" s="210" t="s">
        <v>201</v>
      </c>
      <c r="H9" s="211" t="s">
        <v>7</v>
      </c>
      <c r="I9" s="212" t="s">
        <v>202</v>
      </c>
      <c r="J9" s="212" t="s">
        <v>203</v>
      </c>
      <c r="K9" s="212" t="s">
        <v>204</v>
      </c>
      <c r="L9" s="212" t="s">
        <v>205</v>
      </c>
      <c r="M9" s="221"/>
    </row>
    <row r="10" spans="2:13" ht="56.25" customHeight="1" thickBot="1">
      <c r="B10" s="689"/>
      <c r="C10" s="692" t="s">
        <v>494</v>
      </c>
      <c r="D10" s="688" t="s">
        <v>208</v>
      </c>
      <c r="E10" s="213" t="s">
        <v>14</v>
      </c>
      <c r="F10" s="214"/>
      <c r="G10" s="214"/>
      <c r="H10" s="222" t="s">
        <v>213</v>
      </c>
      <c r="I10" s="223" t="s">
        <v>214</v>
      </c>
      <c r="J10" s="223" t="s">
        <v>215</v>
      </c>
      <c r="K10" s="223" t="s">
        <v>216</v>
      </c>
      <c r="L10" s="222" t="s">
        <v>217</v>
      </c>
      <c r="M10" s="221"/>
    </row>
    <row r="11" spans="2:13" ht="90.75" customHeight="1" thickBot="1">
      <c r="B11" s="689"/>
      <c r="C11" s="693"/>
      <c r="D11" s="689"/>
      <c r="E11" s="509" t="s">
        <v>15</v>
      </c>
      <c r="F11" s="222" t="s">
        <v>213</v>
      </c>
      <c r="G11" s="222" t="s">
        <v>213</v>
      </c>
      <c r="H11" s="222" t="s">
        <v>213</v>
      </c>
      <c r="I11" s="216" t="s">
        <v>218</v>
      </c>
      <c r="J11" s="224" t="s">
        <v>219</v>
      </c>
      <c r="K11" s="225"/>
      <c r="L11" s="225"/>
      <c r="M11" s="221"/>
    </row>
    <row r="12" spans="2:13" ht="15" thickBot="1">
      <c r="B12" s="689"/>
      <c r="C12" s="693"/>
      <c r="D12" s="689"/>
      <c r="E12" s="696"/>
      <c r="F12" s="698" t="s">
        <v>16</v>
      </c>
      <c r="G12" s="699"/>
      <c r="H12" s="699"/>
      <c r="I12" s="699"/>
      <c r="J12" s="699"/>
      <c r="K12" s="699"/>
      <c r="L12" s="700"/>
      <c r="M12" s="221"/>
    </row>
    <row r="13" spans="2:13" ht="15.75" customHeight="1" thickBot="1">
      <c r="B13" s="689"/>
      <c r="C13" s="694"/>
      <c r="D13" s="695"/>
      <c r="E13" s="697"/>
      <c r="F13" s="704" t="s">
        <v>220</v>
      </c>
      <c r="G13" s="705"/>
      <c r="H13" s="705"/>
      <c r="I13" s="705"/>
      <c r="J13" s="705"/>
      <c r="K13" s="705"/>
      <c r="L13" s="706"/>
      <c r="M13" s="221"/>
    </row>
    <row r="14" spans="2:13" ht="30.95" thickBot="1">
      <c r="B14" s="690"/>
      <c r="C14" s="219" t="s">
        <v>21</v>
      </c>
      <c r="D14" s="208" t="s">
        <v>199</v>
      </c>
      <c r="E14" s="220"/>
      <c r="F14" s="210" t="s">
        <v>200</v>
      </c>
      <c r="G14" s="210" t="s">
        <v>201</v>
      </c>
      <c r="H14" s="211" t="s">
        <v>7</v>
      </c>
      <c r="I14" s="212" t="s">
        <v>202</v>
      </c>
      <c r="J14" s="212" t="s">
        <v>203</v>
      </c>
      <c r="K14" s="212" t="s">
        <v>204</v>
      </c>
      <c r="L14" s="212" t="s">
        <v>205</v>
      </c>
      <c r="M14" s="221"/>
    </row>
    <row r="15" spans="2:13" ht="15.95" thickBot="1">
      <c r="B15" s="690"/>
      <c r="C15" s="692" t="s">
        <v>495</v>
      </c>
      <c r="D15" s="688" t="s">
        <v>222</v>
      </c>
      <c r="E15" s="213" t="s">
        <v>14</v>
      </c>
      <c r="F15" s="214"/>
      <c r="G15" s="214"/>
      <c r="H15" s="105">
        <v>4.2999999999999997E-2</v>
      </c>
      <c r="I15" s="105">
        <v>4.2999999999999997E-2</v>
      </c>
      <c r="J15" s="105">
        <v>4.5999999999999999E-2</v>
      </c>
      <c r="K15" s="105">
        <v>0.05</v>
      </c>
      <c r="L15" s="105">
        <v>0.05</v>
      </c>
      <c r="M15" s="221"/>
    </row>
    <row r="16" spans="2:13" ht="60.95" thickBot="1">
      <c r="B16" s="690"/>
      <c r="C16" s="693"/>
      <c r="D16" s="689"/>
      <c r="E16" s="509" t="s">
        <v>15</v>
      </c>
      <c r="F16" s="105">
        <v>2.3E-2</v>
      </c>
      <c r="G16" s="105">
        <v>4.2999999999999997E-2</v>
      </c>
      <c r="H16" s="105">
        <v>4.2999999999999997E-2</v>
      </c>
      <c r="I16" s="216" t="s">
        <v>209</v>
      </c>
      <c r="J16" s="217" t="s">
        <v>210</v>
      </c>
      <c r="K16" s="225"/>
      <c r="L16" s="225"/>
      <c r="M16" s="221"/>
    </row>
    <row r="17" spans="2:14" ht="15" thickBot="1">
      <c r="B17" s="690"/>
      <c r="C17" s="693"/>
      <c r="D17" s="689"/>
      <c r="E17" s="696"/>
      <c r="F17" s="698" t="s">
        <v>16</v>
      </c>
      <c r="G17" s="699"/>
      <c r="H17" s="699"/>
      <c r="I17" s="699"/>
      <c r="J17" s="699"/>
      <c r="K17" s="699"/>
      <c r="L17" s="700"/>
      <c r="M17" s="221"/>
      <c r="N17" s="203"/>
    </row>
    <row r="18" spans="2:14" ht="57" customHeight="1" thickBot="1">
      <c r="B18" s="691"/>
      <c r="C18" s="694"/>
      <c r="D18" s="695"/>
      <c r="E18" s="697"/>
      <c r="F18" s="704" t="s">
        <v>496</v>
      </c>
      <c r="G18" s="705"/>
      <c r="H18" s="705"/>
      <c r="I18" s="705"/>
      <c r="J18" s="705"/>
      <c r="K18" s="705"/>
      <c r="L18" s="706"/>
      <c r="M18" s="504"/>
      <c r="N18" s="203"/>
    </row>
    <row r="19" spans="2:14" ht="15" thickBot="1">
      <c r="B19" s="226"/>
      <c r="C19" s="226"/>
      <c r="D19" s="226"/>
      <c r="E19" s="227"/>
      <c r="F19" s="227"/>
      <c r="G19" s="227"/>
      <c r="H19" s="226"/>
      <c r="I19" s="226"/>
      <c r="J19" s="226"/>
      <c r="K19" s="226"/>
      <c r="L19" s="226"/>
      <c r="M19" s="226"/>
      <c r="N19" s="203"/>
    </row>
    <row r="20" spans="2:14" ht="30.95" thickBot="1">
      <c r="B20" s="228" t="s">
        <v>24</v>
      </c>
      <c r="C20" s="219" t="s">
        <v>25</v>
      </c>
      <c r="D20" s="219" t="s">
        <v>199</v>
      </c>
      <c r="E20" s="220"/>
      <c r="F20" s="210" t="s">
        <v>200</v>
      </c>
      <c r="G20" s="210" t="s">
        <v>201</v>
      </c>
      <c r="H20" s="211" t="s">
        <v>7</v>
      </c>
      <c r="I20" s="212" t="s">
        <v>202</v>
      </c>
      <c r="J20" s="212" t="s">
        <v>203</v>
      </c>
      <c r="K20" s="212" t="s">
        <v>204</v>
      </c>
      <c r="L20" s="212" t="s">
        <v>205</v>
      </c>
      <c r="M20" s="229" t="s">
        <v>26</v>
      </c>
      <c r="N20" s="203"/>
    </row>
    <row r="21" spans="2:14" ht="44.25" customHeight="1" thickBot="1">
      <c r="B21" s="688" t="s">
        <v>27</v>
      </c>
      <c r="C21" s="713" t="s">
        <v>224</v>
      </c>
      <c r="D21" s="710" t="s">
        <v>225</v>
      </c>
      <c r="E21" s="213" t="s">
        <v>14</v>
      </c>
      <c r="F21" s="214"/>
      <c r="G21" s="214"/>
      <c r="H21" s="225" t="s">
        <v>226</v>
      </c>
      <c r="I21" s="225" t="s">
        <v>227</v>
      </c>
      <c r="J21" s="225" t="s">
        <v>228</v>
      </c>
      <c r="K21" s="225" t="s">
        <v>229</v>
      </c>
      <c r="L21" s="225" t="s">
        <v>230</v>
      </c>
      <c r="M21" s="728" t="s">
        <v>231</v>
      </c>
      <c r="N21" s="230"/>
    </row>
    <row r="22" spans="2:14" ht="179.25" customHeight="1" thickBot="1">
      <c r="B22" s="689"/>
      <c r="C22" s="714"/>
      <c r="D22" s="711"/>
      <c r="E22" s="509" t="s">
        <v>15</v>
      </c>
      <c r="F22" s="225" t="s">
        <v>232</v>
      </c>
      <c r="G22" s="225" t="s">
        <v>233</v>
      </c>
      <c r="H22" s="225" t="s">
        <v>234</v>
      </c>
      <c r="I22" s="216" t="s">
        <v>235</v>
      </c>
      <c r="J22" s="224" t="s">
        <v>236</v>
      </c>
      <c r="K22" s="225"/>
      <c r="L22" s="225"/>
      <c r="M22" s="729"/>
      <c r="N22" s="203"/>
    </row>
    <row r="23" spans="2:14" ht="15" thickBot="1">
      <c r="B23" s="689"/>
      <c r="C23" s="714"/>
      <c r="D23" s="711"/>
      <c r="E23" s="696"/>
      <c r="F23" s="698" t="s">
        <v>16</v>
      </c>
      <c r="G23" s="699"/>
      <c r="H23" s="699"/>
      <c r="I23" s="699"/>
      <c r="J23" s="699"/>
      <c r="K23" s="699"/>
      <c r="L23" s="700"/>
      <c r="M23" s="729"/>
      <c r="N23" s="203"/>
    </row>
    <row r="24" spans="2:14" ht="15" customHeight="1" thickBot="1">
      <c r="B24" s="689"/>
      <c r="C24" s="715"/>
      <c r="D24" s="712"/>
      <c r="E24" s="697"/>
      <c r="F24" s="704" t="s">
        <v>237</v>
      </c>
      <c r="G24" s="705"/>
      <c r="H24" s="705"/>
      <c r="I24" s="705"/>
      <c r="J24" s="705"/>
      <c r="K24" s="705"/>
      <c r="L24" s="706"/>
      <c r="M24" s="729"/>
      <c r="N24" s="203"/>
    </row>
    <row r="25" spans="2:14" ht="15" customHeight="1" thickBot="1">
      <c r="B25" s="689"/>
      <c r="C25" s="707" t="s">
        <v>238</v>
      </c>
      <c r="D25" s="708"/>
      <c r="E25" s="708"/>
      <c r="F25" s="708"/>
      <c r="G25" s="708"/>
      <c r="H25" s="708"/>
      <c r="I25" s="708"/>
      <c r="J25" s="708"/>
      <c r="K25" s="708"/>
      <c r="L25" s="709"/>
      <c r="M25" s="729"/>
      <c r="N25" s="203"/>
    </row>
    <row r="26" spans="2:14" ht="15" customHeight="1" thickBot="1">
      <c r="B26" s="689"/>
      <c r="C26" s="701" t="s">
        <v>239</v>
      </c>
      <c r="D26" s="702"/>
      <c r="E26" s="702"/>
      <c r="F26" s="702"/>
      <c r="G26" s="702"/>
      <c r="H26" s="702"/>
      <c r="I26" s="702"/>
      <c r="J26" s="702"/>
      <c r="K26" s="702"/>
      <c r="L26" s="703"/>
      <c r="M26" s="729"/>
      <c r="N26" s="203"/>
    </row>
    <row r="27" spans="2:14" ht="30.95" thickBot="1">
      <c r="B27" s="689"/>
      <c r="C27" s="231" t="s">
        <v>32</v>
      </c>
      <c r="D27" s="208" t="s">
        <v>199</v>
      </c>
      <c r="E27" s="209"/>
      <c r="F27" s="210" t="s">
        <v>200</v>
      </c>
      <c r="G27" s="210" t="s">
        <v>201</v>
      </c>
      <c r="H27" s="211" t="s">
        <v>7</v>
      </c>
      <c r="I27" s="212" t="s">
        <v>202</v>
      </c>
      <c r="J27" s="212" t="s">
        <v>203</v>
      </c>
      <c r="K27" s="212" t="s">
        <v>204</v>
      </c>
      <c r="L27" s="212" t="s">
        <v>205</v>
      </c>
      <c r="M27" s="729"/>
      <c r="N27" s="203"/>
    </row>
    <row r="28" spans="2:14" ht="76.5" customHeight="1" thickBot="1">
      <c r="B28" s="689"/>
      <c r="C28" s="713" t="s">
        <v>240</v>
      </c>
      <c r="D28" s="710" t="s">
        <v>241</v>
      </c>
      <c r="E28" s="213" t="s">
        <v>14</v>
      </c>
      <c r="F28" s="214"/>
      <c r="G28" s="214"/>
      <c r="H28" s="225" t="s">
        <v>242</v>
      </c>
      <c r="I28" s="225" t="s">
        <v>243</v>
      </c>
      <c r="J28" s="225" t="s">
        <v>244</v>
      </c>
      <c r="K28" s="225" t="s">
        <v>244</v>
      </c>
      <c r="L28" s="225" t="s">
        <v>244</v>
      </c>
      <c r="M28" s="729"/>
      <c r="N28" s="230"/>
    </row>
    <row r="29" spans="2:14" ht="147.75" customHeight="1" thickBot="1">
      <c r="B29" s="689"/>
      <c r="C29" s="714"/>
      <c r="D29" s="711"/>
      <c r="E29" s="509" t="s">
        <v>15</v>
      </c>
      <c r="F29" s="225" t="s">
        <v>245</v>
      </c>
      <c r="G29" s="225" t="s">
        <v>246</v>
      </c>
      <c r="H29" s="225" t="s">
        <v>247</v>
      </c>
      <c r="I29" s="216" t="s">
        <v>248</v>
      </c>
      <c r="J29" s="224" t="s">
        <v>249</v>
      </c>
      <c r="K29" s="225"/>
      <c r="L29" s="225"/>
      <c r="M29" s="729"/>
      <c r="N29" s="203"/>
    </row>
    <row r="30" spans="2:14" ht="15" thickBot="1">
      <c r="B30" s="689"/>
      <c r="C30" s="714"/>
      <c r="D30" s="711"/>
      <c r="E30" s="696"/>
      <c r="F30" s="698" t="s">
        <v>16</v>
      </c>
      <c r="G30" s="699"/>
      <c r="H30" s="699"/>
      <c r="I30" s="699"/>
      <c r="J30" s="699"/>
      <c r="K30" s="699"/>
      <c r="L30" s="700"/>
      <c r="M30" s="729"/>
      <c r="N30" s="203"/>
    </row>
    <row r="31" spans="2:14" ht="15" customHeight="1" thickBot="1">
      <c r="B31" s="689"/>
      <c r="C31" s="715"/>
      <c r="D31" s="712"/>
      <c r="E31" s="697"/>
      <c r="F31" s="704" t="s">
        <v>237</v>
      </c>
      <c r="G31" s="705"/>
      <c r="H31" s="705"/>
      <c r="I31" s="705"/>
      <c r="J31" s="705"/>
      <c r="K31" s="705"/>
      <c r="L31" s="706"/>
      <c r="M31" s="729"/>
      <c r="N31" s="203"/>
    </row>
    <row r="32" spans="2:14" ht="15" customHeight="1" thickBot="1">
      <c r="B32" s="689"/>
      <c r="C32" s="707" t="s">
        <v>238</v>
      </c>
      <c r="D32" s="708"/>
      <c r="E32" s="708"/>
      <c r="F32" s="708"/>
      <c r="G32" s="708"/>
      <c r="H32" s="708"/>
      <c r="I32" s="708"/>
      <c r="J32" s="708"/>
      <c r="K32" s="708"/>
      <c r="L32" s="709"/>
      <c r="M32" s="729"/>
      <c r="N32" s="203"/>
    </row>
    <row r="33" spans="2:14" ht="15" customHeight="1" thickBot="1">
      <c r="B33" s="689"/>
      <c r="C33" s="701" t="s">
        <v>239</v>
      </c>
      <c r="D33" s="702"/>
      <c r="E33" s="702"/>
      <c r="F33" s="702"/>
      <c r="G33" s="702"/>
      <c r="H33" s="702"/>
      <c r="I33" s="702"/>
      <c r="J33" s="702"/>
      <c r="K33" s="702"/>
      <c r="L33" s="703"/>
      <c r="M33" s="729"/>
      <c r="N33" s="203"/>
    </row>
    <row r="34" spans="2:14" ht="30.95" thickBot="1">
      <c r="B34" s="689"/>
      <c r="C34" s="231" t="s">
        <v>35</v>
      </c>
      <c r="D34" s="208" t="s">
        <v>199</v>
      </c>
      <c r="E34" s="209"/>
      <c r="F34" s="210" t="s">
        <v>200</v>
      </c>
      <c r="G34" s="210" t="s">
        <v>201</v>
      </c>
      <c r="H34" s="211" t="s">
        <v>7</v>
      </c>
      <c r="I34" s="212" t="s">
        <v>202</v>
      </c>
      <c r="J34" s="212" t="s">
        <v>203</v>
      </c>
      <c r="K34" s="212" t="s">
        <v>204</v>
      </c>
      <c r="L34" s="212" t="s">
        <v>205</v>
      </c>
      <c r="M34" s="729"/>
      <c r="N34" s="203"/>
    </row>
    <row r="35" spans="2:14" ht="147.75" customHeight="1" thickBot="1">
      <c r="B35" s="689"/>
      <c r="C35" s="713" t="s">
        <v>497</v>
      </c>
      <c r="D35" s="710" t="s">
        <v>251</v>
      </c>
      <c r="E35" s="213" t="s">
        <v>14</v>
      </c>
      <c r="F35" s="214"/>
      <c r="G35" s="214"/>
      <c r="H35" s="225" t="s">
        <v>252</v>
      </c>
      <c r="I35" s="232" t="s">
        <v>253</v>
      </c>
      <c r="J35" s="232" t="s">
        <v>254</v>
      </c>
      <c r="K35" s="232" t="s">
        <v>255</v>
      </c>
      <c r="L35" s="232" t="s">
        <v>256</v>
      </c>
      <c r="M35" s="729"/>
      <c r="N35" s="230"/>
    </row>
    <row r="36" spans="2:14" ht="180.95" thickBot="1">
      <c r="B36" s="689"/>
      <c r="C36" s="714"/>
      <c r="D36" s="711"/>
      <c r="E36" s="509" t="s">
        <v>15</v>
      </c>
      <c r="F36" s="225" t="s">
        <v>37</v>
      </c>
      <c r="G36" s="225" t="s">
        <v>37</v>
      </c>
      <c r="H36" s="225" t="s">
        <v>257</v>
      </c>
      <c r="I36" s="216" t="s">
        <v>258</v>
      </c>
      <c r="J36" s="224" t="s">
        <v>259</v>
      </c>
      <c r="K36" s="225"/>
      <c r="L36" s="10"/>
      <c r="M36" s="729"/>
      <c r="N36" s="203"/>
    </row>
    <row r="37" spans="2:14" ht="15" thickBot="1">
      <c r="B37" s="689"/>
      <c r="C37" s="714"/>
      <c r="D37" s="711"/>
      <c r="E37" s="696"/>
      <c r="F37" s="698" t="s">
        <v>16</v>
      </c>
      <c r="G37" s="699"/>
      <c r="H37" s="699"/>
      <c r="I37" s="699"/>
      <c r="J37" s="699"/>
      <c r="K37" s="699"/>
      <c r="L37" s="700"/>
      <c r="M37" s="729"/>
      <c r="N37" s="203"/>
    </row>
    <row r="38" spans="2:14" ht="14.25" customHeight="1" thickBot="1">
      <c r="B38" s="689"/>
      <c r="C38" s="715"/>
      <c r="D38" s="712"/>
      <c r="E38" s="697"/>
      <c r="F38" s="704" t="s">
        <v>260</v>
      </c>
      <c r="G38" s="705"/>
      <c r="H38" s="705"/>
      <c r="I38" s="705"/>
      <c r="J38" s="705"/>
      <c r="K38" s="705"/>
      <c r="L38" s="706"/>
      <c r="M38" s="729"/>
      <c r="N38" s="203"/>
    </row>
    <row r="39" spans="2:14" ht="14.25" customHeight="1" thickBot="1">
      <c r="B39" s="689"/>
      <c r="C39" s="707" t="s">
        <v>238</v>
      </c>
      <c r="D39" s="708"/>
      <c r="E39" s="708"/>
      <c r="F39" s="708"/>
      <c r="G39" s="708"/>
      <c r="H39" s="708"/>
      <c r="I39" s="708"/>
      <c r="J39" s="708"/>
      <c r="K39" s="708"/>
      <c r="L39" s="709"/>
      <c r="M39" s="729"/>
      <c r="N39" s="203"/>
    </row>
    <row r="40" spans="2:14" ht="15" thickBot="1">
      <c r="B40" s="689"/>
      <c r="C40" s="701" t="s">
        <v>261</v>
      </c>
      <c r="D40" s="702"/>
      <c r="E40" s="702"/>
      <c r="F40" s="702"/>
      <c r="G40" s="702"/>
      <c r="H40" s="702"/>
      <c r="I40" s="702"/>
      <c r="J40" s="702"/>
      <c r="K40" s="702"/>
      <c r="L40" s="703"/>
      <c r="M40" s="729"/>
      <c r="N40" s="203"/>
    </row>
    <row r="41" spans="2:14" ht="33" customHeight="1" thickBot="1">
      <c r="B41" s="689"/>
      <c r="C41" s="231" t="s">
        <v>39</v>
      </c>
      <c r="D41" s="208" t="s">
        <v>199</v>
      </c>
      <c r="E41" s="209"/>
      <c r="F41" s="210" t="s">
        <v>200</v>
      </c>
      <c r="G41" s="210" t="s">
        <v>201</v>
      </c>
      <c r="H41" s="211" t="s">
        <v>7</v>
      </c>
      <c r="I41" s="212" t="s">
        <v>202</v>
      </c>
      <c r="J41" s="212" t="s">
        <v>203</v>
      </c>
      <c r="K41" s="212" t="s">
        <v>204</v>
      </c>
      <c r="L41" s="212" t="s">
        <v>205</v>
      </c>
      <c r="M41" s="729"/>
      <c r="N41" s="203"/>
    </row>
    <row r="42" spans="2:14" ht="80.25" customHeight="1" thickBot="1">
      <c r="B42" s="689"/>
      <c r="C42" s="713" t="s">
        <v>498</v>
      </c>
      <c r="D42" s="710" t="s">
        <v>208</v>
      </c>
      <c r="E42" s="213" t="s">
        <v>14</v>
      </c>
      <c r="F42" s="214"/>
      <c r="G42" s="214"/>
      <c r="H42" s="179" t="s">
        <v>263</v>
      </c>
      <c r="I42" s="179" t="s">
        <v>264</v>
      </c>
      <c r="J42" s="179" t="s">
        <v>499</v>
      </c>
      <c r="K42" s="179" t="s">
        <v>500</v>
      </c>
      <c r="L42" s="179" t="s">
        <v>501</v>
      </c>
      <c r="M42" s="729"/>
      <c r="N42" s="203"/>
    </row>
    <row r="43" spans="2:14" ht="75.75" customHeight="1" thickBot="1">
      <c r="B43" s="689"/>
      <c r="C43" s="714"/>
      <c r="D43" s="711"/>
      <c r="E43" s="509" t="s">
        <v>15</v>
      </c>
      <c r="F43" s="105">
        <v>0.9</v>
      </c>
      <c r="G43" s="105">
        <v>0.92</v>
      </c>
      <c r="H43" s="139" t="s">
        <v>266</v>
      </c>
      <c r="I43" s="216" t="s">
        <v>267</v>
      </c>
      <c r="J43" s="224" t="s">
        <v>268</v>
      </c>
      <c r="K43" s="225"/>
      <c r="L43" s="10"/>
      <c r="M43" s="729"/>
      <c r="N43" s="203"/>
    </row>
    <row r="44" spans="2:14" ht="14.25" customHeight="1" thickBot="1">
      <c r="B44" s="689"/>
      <c r="C44" s="714"/>
      <c r="D44" s="711"/>
      <c r="E44" s="696"/>
      <c r="F44" s="698" t="s">
        <v>16</v>
      </c>
      <c r="G44" s="699"/>
      <c r="H44" s="699"/>
      <c r="I44" s="699"/>
      <c r="J44" s="699"/>
      <c r="K44" s="699"/>
      <c r="L44" s="700"/>
      <c r="M44" s="729"/>
      <c r="N44" s="203"/>
    </row>
    <row r="45" spans="2:14" ht="14.25" customHeight="1" thickBot="1">
      <c r="B45" s="695"/>
      <c r="C45" s="715"/>
      <c r="D45" s="712"/>
      <c r="E45" s="697"/>
      <c r="F45" s="704" t="s">
        <v>269</v>
      </c>
      <c r="G45" s="705"/>
      <c r="H45" s="705"/>
      <c r="I45" s="705"/>
      <c r="J45" s="705"/>
      <c r="K45" s="705"/>
      <c r="L45" s="706"/>
      <c r="M45" s="730"/>
      <c r="N45" s="203"/>
    </row>
    <row r="46" spans="2:14" ht="14.25" customHeight="1" thickBot="1">
      <c r="B46" s="507"/>
      <c r="C46" s="707" t="s">
        <v>238</v>
      </c>
      <c r="D46" s="708"/>
      <c r="E46" s="708"/>
      <c r="F46" s="708"/>
      <c r="G46" s="708"/>
      <c r="H46" s="708"/>
      <c r="I46" s="708"/>
      <c r="J46" s="708"/>
      <c r="K46" s="708"/>
      <c r="L46" s="709"/>
      <c r="M46" s="233"/>
      <c r="N46" s="203"/>
    </row>
    <row r="47" spans="2:14" ht="14.25" customHeight="1" thickBot="1">
      <c r="B47" s="507"/>
      <c r="C47" s="701" t="s">
        <v>270</v>
      </c>
      <c r="D47" s="702"/>
      <c r="E47" s="702"/>
      <c r="F47" s="702"/>
      <c r="G47" s="702"/>
      <c r="H47" s="702"/>
      <c r="I47" s="702"/>
      <c r="J47" s="702"/>
      <c r="K47" s="702"/>
      <c r="L47" s="703"/>
      <c r="M47" s="233"/>
      <c r="N47" s="203"/>
    </row>
    <row r="48" spans="2:14" ht="15.95" thickBot="1">
      <c r="B48" s="716" t="s">
        <v>42</v>
      </c>
      <c r="C48" s="234" t="s">
        <v>43</v>
      </c>
      <c r="D48" s="234"/>
      <c r="E48" s="235"/>
      <c r="F48" s="235"/>
      <c r="G48" s="235" t="s">
        <v>44</v>
      </c>
      <c r="H48" s="234" t="s">
        <v>271</v>
      </c>
      <c r="I48" s="234"/>
      <c r="J48" s="234"/>
      <c r="K48" s="234" t="s">
        <v>46</v>
      </c>
      <c r="L48" s="718" t="s">
        <v>47</v>
      </c>
      <c r="M48" s="719"/>
      <c r="N48" s="203"/>
    </row>
    <row r="49" spans="2:14" ht="15" thickBot="1">
      <c r="B49" s="717"/>
      <c r="C49" s="236">
        <v>420.5</v>
      </c>
      <c r="D49" s="236"/>
      <c r="E49" s="237"/>
      <c r="F49" s="237"/>
      <c r="G49" s="238">
        <v>5815</v>
      </c>
      <c r="H49" s="236">
        <v>217</v>
      </c>
      <c r="I49" s="236"/>
      <c r="J49" s="236"/>
      <c r="K49" s="236">
        <v>6382.5</v>
      </c>
      <c r="L49" s="720">
        <v>5.4899999999999997E-2</v>
      </c>
      <c r="M49" s="721"/>
      <c r="N49" s="203"/>
    </row>
    <row r="50" spans="2:14" ht="15.95" thickBot="1">
      <c r="B50" s="716" t="s">
        <v>48</v>
      </c>
      <c r="C50" s="503" t="s">
        <v>49</v>
      </c>
      <c r="D50" s="503"/>
      <c r="E50" s="239"/>
      <c r="F50" s="239"/>
      <c r="G50" s="722" t="s">
        <v>272</v>
      </c>
      <c r="H50" s="723"/>
      <c r="I50" s="723"/>
      <c r="J50" s="723"/>
      <c r="K50" s="723"/>
      <c r="L50" s="723"/>
      <c r="M50" s="724"/>
      <c r="N50" s="203"/>
    </row>
    <row r="51" spans="2:14" ht="63.75" customHeight="1" thickBot="1">
      <c r="B51" s="717"/>
      <c r="C51" s="240" t="s">
        <v>273</v>
      </c>
      <c r="D51" s="241"/>
      <c r="E51" s="242"/>
      <c r="F51" s="213"/>
      <c r="G51" s="725"/>
      <c r="H51" s="726"/>
      <c r="I51" s="726"/>
      <c r="J51" s="726"/>
      <c r="K51" s="726"/>
      <c r="L51" s="726"/>
      <c r="M51" s="727"/>
      <c r="N51" s="203"/>
    </row>
    <row r="52" spans="2:14" ht="15" thickBot="1">
      <c r="B52" s="226"/>
      <c r="C52" s="243"/>
      <c r="D52" s="244"/>
      <c r="E52" s="227"/>
      <c r="F52" s="227"/>
      <c r="G52" s="227"/>
      <c r="H52" s="226"/>
      <c r="I52" s="226"/>
      <c r="J52" s="226"/>
      <c r="K52" s="226"/>
      <c r="L52" s="226"/>
      <c r="M52" s="226"/>
      <c r="N52" s="203"/>
    </row>
    <row r="53" spans="2:14" ht="30.95" thickBot="1">
      <c r="B53" s="228" t="s">
        <v>50</v>
      </c>
      <c r="C53" s="219" t="s">
        <v>51</v>
      </c>
      <c r="D53" s="219" t="s">
        <v>199</v>
      </c>
      <c r="E53" s="220"/>
      <c r="F53" s="210" t="s">
        <v>200</v>
      </c>
      <c r="G53" s="210" t="s">
        <v>201</v>
      </c>
      <c r="H53" s="211" t="s">
        <v>7</v>
      </c>
      <c r="I53" s="212" t="s">
        <v>202</v>
      </c>
      <c r="J53" s="212" t="s">
        <v>203</v>
      </c>
      <c r="K53" s="212" t="s">
        <v>204</v>
      </c>
      <c r="L53" s="212" t="s">
        <v>205</v>
      </c>
      <c r="M53" s="229" t="s">
        <v>26</v>
      </c>
      <c r="N53" s="203"/>
    </row>
    <row r="54" spans="2:14" ht="210.95" thickBot="1">
      <c r="B54" s="506" t="s">
        <v>502</v>
      </c>
      <c r="C54" s="713" t="s">
        <v>503</v>
      </c>
      <c r="D54" s="710" t="s">
        <v>275</v>
      </c>
      <c r="E54" s="213" t="s">
        <v>14</v>
      </c>
      <c r="F54" s="235"/>
      <c r="G54" s="235"/>
      <c r="H54" s="215" t="s">
        <v>276</v>
      </c>
      <c r="I54" s="245" t="s">
        <v>277</v>
      </c>
      <c r="J54" s="245" t="s">
        <v>504</v>
      </c>
      <c r="K54" s="245" t="s">
        <v>505</v>
      </c>
      <c r="L54" s="246" t="s">
        <v>280</v>
      </c>
      <c r="M54" s="731" t="s">
        <v>281</v>
      </c>
      <c r="N54" s="230"/>
    </row>
    <row r="55" spans="2:14" ht="135.94999999999999" thickBot="1">
      <c r="B55" s="507"/>
      <c r="C55" s="714"/>
      <c r="D55" s="711"/>
      <c r="E55" s="509" t="s">
        <v>15</v>
      </c>
      <c r="F55" s="247" t="s">
        <v>282</v>
      </c>
      <c r="G55" s="247" t="s">
        <v>282</v>
      </c>
      <c r="H55" s="232" t="s">
        <v>283</v>
      </c>
      <c r="I55" s="216" t="s">
        <v>284</v>
      </c>
      <c r="J55" s="224" t="s">
        <v>285</v>
      </c>
      <c r="K55" s="225"/>
      <c r="L55" s="248"/>
      <c r="M55" s="731"/>
      <c r="N55" s="203"/>
    </row>
    <row r="56" spans="2:14" ht="15" thickBot="1">
      <c r="B56" s="507"/>
      <c r="C56" s="714"/>
      <c r="D56" s="711"/>
      <c r="E56" s="696"/>
      <c r="F56" s="707" t="s">
        <v>16</v>
      </c>
      <c r="G56" s="708"/>
      <c r="H56" s="708"/>
      <c r="I56" s="708"/>
      <c r="J56" s="708"/>
      <c r="K56" s="708"/>
      <c r="L56" s="709"/>
      <c r="M56" s="731"/>
      <c r="N56" s="203"/>
    </row>
    <row r="57" spans="2:14" ht="15" thickBot="1">
      <c r="B57" s="507"/>
      <c r="C57" s="715"/>
      <c r="D57" s="712"/>
      <c r="E57" s="733"/>
      <c r="F57" s="734" t="s">
        <v>286</v>
      </c>
      <c r="G57" s="735"/>
      <c r="H57" s="735"/>
      <c r="I57" s="735"/>
      <c r="J57" s="735"/>
      <c r="K57" s="735"/>
      <c r="L57" s="736"/>
      <c r="M57" s="731"/>
      <c r="N57" s="203"/>
    </row>
    <row r="58" spans="2:14" ht="15" thickBot="1">
      <c r="B58" s="507"/>
      <c r="C58" s="707" t="s">
        <v>238</v>
      </c>
      <c r="D58" s="708"/>
      <c r="E58" s="708"/>
      <c r="F58" s="708"/>
      <c r="G58" s="708"/>
      <c r="H58" s="708"/>
      <c r="I58" s="708"/>
      <c r="J58" s="708"/>
      <c r="K58" s="708"/>
      <c r="L58" s="709"/>
      <c r="M58" s="731"/>
      <c r="N58" s="203"/>
    </row>
    <row r="59" spans="2:14" ht="45" customHeight="1" thickBot="1">
      <c r="B59" s="507"/>
      <c r="C59" s="701" t="s">
        <v>287</v>
      </c>
      <c r="D59" s="702"/>
      <c r="E59" s="702"/>
      <c r="F59" s="702"/>
      <c r="G59" s="702"/>
      <c r="H59" s="702"/>
      <c r="I59" s="702"/>
      <c r="J59" s="702"/>
      <c r="K59" s="702"/>
      <c r="L59" s="703"/>
      <c r="M59" s="731"/>
      <c r="N59" s="203"/>
    </row>
    <row r="60" spans="2:14" ht="18.75" customHeight="1" thickBot="1">
      <c r="B60" s="507"/>
      <c r="C60" s="701" t="s">
        <v>288</v>
      </c>
      <c r="D60" s="702"/>
      <c r="E60" s="702"/>
      <c r="F60" s="702"/>
      <c r="G60" s="702"/>
      <c r="H60" s="702"/>
      <c r="I60" s="702"/>
      <c r="J60" s="702"/>
      <c r="K60" s="702"/>
      <c r="L60" s="703"/>
      <c r="M60" s="732"/>
      <c r="N60" s="203"/>
    </row>
    <row r="61" spans="2:14" ht="30.95" thickBot="1">
      <c r="B61" s="507"/>
      <c r="C61" s="231" t="s">
        <v>62</v>
      </c>
      <c r="D61" s="208" t="s">
        <v>199</v>
      </c>
      <c r="E61" s="209"/>
      <c r="F61" s="210" t="s">
        <v>200</v>
      </c>
      <c r="G61" s="210" t="s">
        <v>201</v>
      </c>
      <c r="H61" s="211" t="s">
        <v>7</v>
      </c>
      <c r="I61" s="212" t="s">
        <v>202</v>
      </c>
      <c r="J61" s="212" t="s">
        <v>203</v>
      </c>
      <c r="K61" s="212" t="s">
        <v>204</v>
      </c>
      <c r="L61" s="212" t="s">
        <v>205</v>
      </c>
      <c r="M61" s="229" t="s">
        <v>26</v>
      </c>
      <c r="N61" s="203"/>
    </row>
    <row r="62" spans="2:14" ht="347.25" customHeight="1" thickBot="1">
      <c r="B62" s="507"/>
      <c r="C62" s="713" t="s">
        <v>506</v>
      </c>
      <c r="D62" s="710" t="s">
        <v>290</v>
      </c>
      <c r="E62" s="213" t="s">
        <v>14</v>
      </c>
      <c r="F62" s="214"/>
      <c r="G62" s="214"/>
      <c r="H62" s="499" t="s">
        <v>64</v>
      </c>
      <c r="I62" s="500" t="s">
        <v>291</v>
      </c>
      <c r="J62" s="500" t="s">
        <v>507</v>
      </c>
      <c r="K62" s="500" t="s">
        <v>293</v>
      </c>
      <c r="L62" s="500" t="s">
        <v>294</v>
      </c>
      <c r="M62" s="731" t="s">
        <v>68</v>
      </c>
      <c r="N62" s="203"/>
    </row>
    <row r="63" spans="2:14" ht="120.95" thickBot="1">
      <c r="B63" s="497"/>
      <c r="C63" s="714"/>
      <c r="D63" s="711"/>
      <c r="E63" s="509" t="s">
        <v>15</v>
      </c>
      <c r="F63" s="249" t="s">
        <v>295</v>
      </c>
      <c r="G63" s="499" t="s">
        <v>69</v>
      </c>
      <c r="H63" s="250" t="s">
        <v>296</v>
      </c>
      <c r="I63" s="251" t="s">
        <v>297</v>
      </c>
      <c r="J63" s="252" t="s">
        <v>298</v>
      </c>
      <c r="K63" s="253"/>
      <c r="L63" s="253"/>
      <c r="M63" s="731"/>
      <c r="N63" s="203"/>
    </row>
    <row r="64" spans="2:14" ht="15" thickBot="1">
      <c r="B64" s="490"/>
      <c r="C64" s="714"/>
      <c r="D64" s="711"/>
      <c r="E64" s="696"/>
      <c r="F64" s="698" t="s">
        <v>16</v>
      </c>
      <c r="G64" s="699"/>
      <c r="H64" s="699"/>
      <c r="I64" s="699"/>
      <c r="J64" s="699"/>
      <c r="K64" s="699"/>
      <c r="L64" s="700"/>
      <c r="M64" s="731"/>
      <c r="N64" s="203"/>
    </row>
    <row r="65" spans="2:14" ht="15" customHeight="1" thickBot="1">
      <c r="B65" s="490"/>
      <c r="C65" s="715"/>
      <c r="D65" s="712"/>
      <c r="E65" s="697"/>
      <c r="F65" s="743" t="s">
        <v>299</v>
      </c>
      <c r="G65" s="744"/>
      <c r="H65" s="744"/>
      <c r="I65" s="744"/>
      <c r="J65" s="744"/>
      <c r="K65" s="744"/>
      <c r="L65" s="745"/>
      <c r="M65" s="731"/>
      <c r="N65" s="203"/>
    </row>
    <row r="66" spans="2:14" ht="30.75" hidden="1" customHeight="1" thickBot="1">
      <c r="B66" s="490"/>
      <c r="C66" s="231" t="s">
        <v>71</v>
      </c>
      <c r="D66" s="231"/>
      <c r="E66" s="209"/>
      <c r="F66" s="210" t="s">
        <v>200</v>
      </c>
      <c r="G66" s="210" t="s">
        <v>300</v>
      </c>
      <c r="H66" s="211" t="s">
        <v>301</v>
      </c>
      <c r="I66" s="212" t="s">
        <v>302</v>
      </c>
      <c r="J66" s="212" t="s">
        <v>203</v>
      </c>
      <c r="K66" s="212" t="s">
        <v>204</v>
      </c>
      <c r="L66" s="212" t="s">
        <v>205</v>
      </c>
      <c r="M66" s="731"/>
      <c r="N66" s="203"/>
    </row>
    <row r="67" spans="2:14" ht="43.5" hidden="1" customHeight="1" thickBot="1">
      <c r="B67" s="490"/>
      <c r="C67" s="254" t="s">
        <v>72</v>
      </c>
      <c r="D67" s="255"/>
      <c r="E67" s="213" t="s">
        <v>14</v>
      </c>
      <c r="F67" s="214"/>
      <c r="G67" s="214"/>
      <c r="H67" s="256">
        <v>0.12</v>
      </c>
      <c r="I67" s="256">
        <v>0.12</v>
      </c>
      <c r="J67" s="256">
        <v>0.12</v>
      </c>
      <c r="K67" s="256">
        <v>0.12</v>
      </c>
      <c r="L67" s="257"/>
      <c r="M67" s="731"/>
      <c r="N67" s="203"/>
    </row>
    <row r="68" spans="2:14" ht="15.75" hidden="1" customHeight="1" thickBot="1">
      <c r="B68" s="490"/>
      <c r="C68" s="510"/>
      <c r="D68" s="507"/>
      <c r="E68" s="213" t="s">
        <v>15</v>
      </c>
      <c r="F68" s="256">
        <v>0.08</v>
      </c>
      <c r="G68" s="256">
        <v>0.1</v>
      </c>
      <c r="H68" s="253"/>
      <c r="I68" s="253"/>
      <c r="J68" s="253"/>
      <c r="K68" s="253"/>
      <c r="L68" s="253"/>
      <c r="M68" s="731"/>
      <c r="N68" s="203"/>
    </row>
    <row r="69" spans="2:14" ht="15.75" hidden="1" customHeight="1" thickBot="1">
      <c r="B69" s="490"/>
      <c r="C69" s="510"/>
      <c r="D69" s="507"/>
      <c r="E69" s="512"/>
      <c r="F69" s="698" t="s">
        <v>16</v>
      </c>
      <c r="G69" s="699"/>
      <c r="H69" s="699"/>
      <c r="I69" s="699"/>
      <c r="J69" s="699"/>
      <c r="K69" s="699"/>
      <c r="L69" s="700"/>
      <c r="M69" s="731"/>
      <c r="N69" s="203"/>
    </row>
    <row r="70" spans="2:14" ht="15.75" hidden="1" customHeight="1" thickBot="1">
      <c r="B70" s="501"/>
      <c r="C70" s="511"/>
      <c r="D70" s="508"/>
      <c r="E70" s="493"/>
      <c r="F70" s="494" t="s">
        <v>74</v>
      </c>
      <c r="G70" s="258"/>
      <c r="H70" s="495"/>
      <c r="I70" s="495"/>
      <c r="J70" s="495"/>
      <c r="K70" s="495"/>
      <c r="L70" s="496"/>
      <c r="M70" s="731"/>
      <c r="N70" s="203"/>
    </row>
    <row r="71" spans="2:14" ht="15" thickBot="1">
      <c r="B71" s="501"/>
      <c r="C71" s="707" t="s">
        <v>238</v>
      </c>
      <c r="D71" s="708"/>
      <c r="E71" s="708"/>
      <c r="F71" s="708"/>
      <c r="G71" s="708"/>
      <c r="H71" s="708"/>
      <c r="I71" s="708"/>
      <c r="J71" s="708"/>
      <c r="K71" s="708"/>
      <c r="L71" s="709"/>
      <c r="M71" s="731"/>
      <c r="N71" s="203"/>
    </row>
    <row r="72" spans="2:14" ht="18" customHeight="1" thickBot="1">
      <c r="B72" s="501"/>
      <c r="C72" s="701" t="s">
        <v>303</v>
      </c>
      <c r="D72" s="702"/>
      <c r="E72" s="702"/>
      <c r="F72" s="702"/>
      <c r="G72" s="702"/>
      <c r="H72" s="702"/>
      <c r="I72" s="702"/>
      <c r="J72" s="702"/>
      <c r="K72" s="702"/>
      <c r="L72" s="703"/>
      <c r="M72" s="731"/>
      <c r="N72" s="203"/>
    </row>
    <row r="73" spans="2:14" ht="33" customHeight="1" thickBot="1">
      <c r="B73" s="501"/>
      <c r="C73" s="701" t="s">
        <v>304</v>
      </c>
      <c r="D73" s="702"/>
      <c r="E73" s="702"/>
      <c r="F73" s="702"/>
      <c r="G73" s="702"/>
      <c r="H73" s="702"/>
      <c r="I73" s="702"/>
      <c r="J73" s="702"/>
      <c r="K73" s="702"/>
      <c r="L73" s="703"/>
      <c r="M73" s="732"/>
      <c r="N73" s="203"/>
    </row>
    <row r="74" spans="2:14" ht="30.95" thickBot="1">
      <c r="B74" s="228" t="s">
        <v>305</v>
      </c>
      <c r="C74" s="231" t="s">
        <v>71</v>
      </c>
      <c r="D74" s="208" t="s">
        <v>199</v>
      </c>
      <c r="E74" s="209"/>
      <c r="F74" s="210" t="s">
        <v>200</v>
      </c>
      <c r="G74" s="210" t="s">
        <v>201</v>
      </c>
      <c r="H74" s="211" t="s">
        <v>7</v>
      </c>
      <c r="I74" s="212" t="s">
        <v>202</v>
      </c>
      <c r="J74" s="212" t="s">
        <v>203</v>
      </c>
      <c r="K74" s="212" t="s">
        <v>204</v>
      </c>
      <c r="L74" s="212" t="s">
        <v>205</v>
      </c>
      <c r="M74" s="229" t="s">
        <v>26</v>
      </c>
      <c r="N74" s="203"/>
    </row>
    <row r="75" spans="2:14" ht="90.95" thickBot="1">
      <c r="B75" s="737"/>
      <c r="C75" s="740" t="s">
        <v>508</v>
      </c>
      <c r="D75" s="710" t="s">
        <v>275</v>
      </c>
      <c r="E75" s="259" t="s">
        <v>14</v>
      </c>
      <c r="F75" s="214"/>
      <c r="G75" s="214"/>
      <c r="H75" s="260" t="s">
        <v>307</v>
      </c>
      <c r="I75" s="261" t="s">
        <v>308</v>
      </c>
      <c r="J75" s="261" t="s">
        <v>309</v>
      </c>
      <c r="K75" s="261" t="s">
        <v>310</v>
      </c>
      <c r="L75" s="261" t="s">
        <v>311</v>
      </c>
      <c r="M75" s="254" t="s">
        <v>73</v>
      </c>
      <c r="N75" s="230"/>
    </row>
    <row r="76" spans="2:14" ht="150.94999999999999" thickBot="1">
      <c r="B76" s="738"/>
      <c r="C76" s="741"/>
      <c r="D76" s="711"/>
      <c r="E76" s="213" t="s">
        <v>15</v>
      </c>
      <c r="F76" s="262" t="s">
        <v>79</v>
      </c>
      <c r="G76" s="262" t="s">
        <v>80</v>
      </c>
      <c r="H76" s="262" t="s">
        <v>312</v>
      </c>
      <c r="I76" s="516" t="s">
        <v>313</v>
      </c>
      <c r="J76" s="252" t="s">
        <v>314</v>
      </c>
      <c r="K76" s="253"/>
      <c r="L76" s="253"/>
      <c r="M76" s="263"/>
      <c r="N76" s="203"/>
    </row>
    <row r="77" spans="2:14" ht="18.75" customHeight="1" thickBot="1">
      <c r="B77" s="738"/>
      <c r="C77" s="741"/>
      <c r="D77" s="711"/>
      <c r="E77" s="512"/>
      <c r="F77" s="698" t="s">
        <v>16</v>
      </c>
      <c r="G77" s="699"/>
      <c r="H77" s="699"/>
      <c r="I77" s="699"/>
      <c r="J77" s="699"/>
      <c r="K77" s="699"/>
      <c r="L77" s="700"/>
      <c r="M77" s="263"/>
      <c r="N77" s="203"/>
    </row>
    <row r="78" spans="2:14" ht="15" customHeight="1" thickBot="1">
      <c r="B78" s="738"/>
      <c r="C78" s="742"/>
      <c r="D78" s="712"/>
      <c r="E78" s="493"/>
      <c r="F78" s="494" t="s">
        <v>41</v>
      </c>
      <c r="G78" s="258"/>
      <c r="H78" s="495"/>
      <c r="I78" s="495"/>
      <c r="J78" s="495"/>
      <c r="K78" s="495"/>
      <c r="L78" s="496"/>
      <c r="M78" s="263"/>
      <c r="N78" s="203"/>
    </row>
    <row r="79" spans="2:14" ht="20.25" customHeight="1" thickBot="1">
      <c r="B79" s="738"/>
      <c r="C79" s="708" t="s">
        <v>238</v>
      </c>
      <c r="D79" s="708"/>
      <c r="E79" s="708"/>
      <c r="F79" s="708"/>
      <c r="G79" s="708"/>
      <c r="H79" s="708"/>
      <c r="I79" s="708"/>
      <c r="J79" s="708"/>
      <c r="K79" s="708"/>
      <c r="L79" s="709"/>
      <c r="M79" s="264" t="s">
        <v>315</v>
      </c>
      <c r="N79" s="203"/>
    </row>
    <row r="80" spans="2:14" ht="37.5" customHeight="1" thickBot="1">
      <c r="B80" s="739"/>
      <c r="C80" s="702" t="s">
        <v>316</v>
      </c>
      <c r="D80" s="702"/>
      <c r="E80" s="702"/>
      <c r="F80" s="702"/>
      <c r="G80" s="702"/>
      <c r="H80" s="702"/>
      <c r="I80" s="702"/>
      <c r="J80" s="702"/>
      <c r="K80" s="702"/>
      <c r="L80" s="703"/>
      <c r="M80" s="265" t="s">
        <v>317</v>
      </c>
      <c r="N80" s="203"/>
    </row>
    <row r="81" spans="2:16" ht="15" thickBot="1">
      <c r="B81" s="266"/>
      <c r="C81" s="267"/>
      <c r="D81" s="268"/>
      <c r="E81" s="269"/>
      <c r="F81" s="269"/>
      <c r="G81" s="269"/>
      <c r="H81" s="266"/>
      <c r="I81" s="266"/>
      <c r="J81" s="266"/>
      <c r="K81" s="266"/>
      <c r="L81" s="266"/>
      <c r="M81" s="266"/>
      <c r="N81" s="203"/>
      <c r="O81" s="203"/>
      <c r="P81" s="203"/>
    </row>
    <row r="82" spans="2:16" ht="30.95" thickBot="1">
      <c r="B82" s="228" t="s">
        <v>81</v>
      </c>
      <c r="C82" s="219" t="s">
        <v>82</v>
      </c>
      <c r="D82" s="219" t="s">
        <v>199</v>
      </c>
      <c r="E82" s="220"/>
      <c r="F82" s="210" t="s">
        <v>200</v>
      </c>
      <c r="G82" s="210" t="s">
        <v>201</v>
      </c>
      <c r="H82" s="211" t="s">
        <v>7</v>
      </c>
      <c r="I82" s="212" t="s">
        <v>202</v>
      </c>
      <c r="J82" s="212" t="s">
        <v>203</v>
      </c>
      <c r="K82" s="212" t="s">
        <v>204</v>
      </c>
      <c r="L82" s="212" t="s">
        <v>205</v>
      </c>
      <c r="M82" s="229" t="s">
        <v>26</v>
      </c>
      <c r="N82" s="203"/>
      <c r="O82" s="203"/>
      <c r="P82" s="203"/>
    </row>
    <row r="83" spans="2:16" ht="195.95" thickBot="1">
      <c r="B83" s="710" t="s">
        <v>509</v>
      </c>
      <c r="C83" s="713" t="s">
        <v>510</v>
      </c>
      <c r="D83" s="710" t="s">
        <v>319</v>
      </c>
      <c r="E83" s="213" t="s">
        <v>14</v>
      </c>
      <c r="F83" s="214"/>
      <c r="G83" s="214"/>
      <c r="H83" s="245" t="s">
        <v>320</v>
      </c>
      <c r="I83" s="245" t="s">
        <v>321</v>
      </c>
      <c r="J83" s="245" t="s">
        <v>511</v>
      </c>
      <c r="K83" s="245" t="s">
        <v>512</v>
      </c>
      <c r="L83" s="245" t="s">
        <v>324</v>
      </c>
      <c r="M83" s="746" t="s">
        <v>90</v>
      </c>
      <c r="N83" s="230"/>
      <c r="O83" s="270"/>
      <c r="P83" s="270"/>
    </row>
    <row r="84" spans="2:16" ht="315.75" customHeight="1" thickBot="1">
      <c r="B84" s="711"/>
      <c r="C84" s="714"/>
      <c r="D84" s="711"/>
      <c r="E84" s="509" t="s">
        <v>15</v>
      </c>
      <c r="F84" s="247" t="s">
        <v>91</v>
      </c>
      <c r="G84" s="247" t="s">
        <v>91</v>
      </c>
      <c r="H84" s="262" t="s">
        <v>325</v>
      </c>
      <c r="I84" s="251" t="s">
        <v>326</v>
      </c>
      <c r="J84" s="252" t="s">
        <v>327</v>
      </c>
      <c r="K84" s="253"/>
      <c r="L84" s="253"/>
      <c r="M84" s="733"/>
      <c r="N84" s="203"/>
      <c r="O84" s="203"/>
      <c r="P84" s="203"/>
    </row>
    <row r="85" spans="2:16" ht="15" thickBot="1">
      <c r="B85" s="711"/>
      <c r="C85" s="271"/>
      <c r="D85" s="711"/>
      <c r="E85" s="512"/>
      <c r="F85" s="707" t="s">
        <v>16</v>
      </c>
      <c r="G85" s="708"/>
      <c r="H85" s="708"/>
      <c r="I85" s="708"/>
      <c r="J85" s="708"/>
      <c r="K85" s="708"/>
      <c r="L85" s="709"/>
      <c r="M85" s="733"/>
      <c r="N85" s="203"/>
      <c r="O85" s="203"/>
      <c r="P85" s="203"/>
    </row>
    <row r="86" spans="2:16" ht="15" thickBot="1">
      <c r="B86" s="711"/>
      <c r="C86" s="272"/>
      <c r="D86" s="712"/>
      <c r="E86" s="493"/>
      <c r="F86" s="747" t="s">
        <v>328</v>
      </c>
      <c r="G86" s="748"/>
      <c r="H86" s="748"/>
      <c r="I86" s="748"/>
      <c r="J86" s="748"/>
      <c r="K86" s="748"/>
      <c r="L86" s="749"/>
      <c r="M86" s="733"/>
      <c r="N86" s="203"/>
      <c r="O86" s="203"/>
      <c r="P86" s="203"/>
    </row>
    <row r="87" spans="2:16" ht="15" thickBot="1">
      <c r="B87" s="711"/>
      <c r="C87" s="707" t="s">
        <v>238</v>
      </c>
      <c r="D87" s="708"/>
      <c r="E87" s="708"/>
      <c r="F87" s="708"/>
      <c r="G87" s="708"/>
      <c r="H87" s="708"/>
      <c r="I87" s="708"/>
      <c r="J87" s="708"/>
      <c r="K87" s="708"/>
      <c r="L87" s="709"/>
      <c r="M87" s="733"/>
      <c r="N87" s="203"/>
      <c r="O87" s="203"/>
      <c r="P87" s="203"/>
    </row>
    <row r="88" spans="2:16" ht="15" thickBot="1">
      <c r="B88" s="711"/>
      <c r="C88" s="701" t="s">
        <v>329</v>
      </c>
      <c r="D88" s="702"/>
      <c r="E88" s="702"/>
      <c r="F88" s="702"/>
      <c r="G88" s="702"/>
      <c r="H88" s="702"/>
      <c r="I88" s="702"/>
      <c r="J88" s="702"/>
      <c r="K88" s="702"/>
      <c r="L88" s="703"/>
      <c r="M88" s="733"/>
      <c r="N88" s="203"/>
      <c r="O88" s="203"/>
      <c r="P88" s="203"/>
    </row>
    <row r="89" spans="2:16" ht="30.95" thickBot="1">
      <c r="B89" s="711"/>
      <c r="C89" s="219" t="s">
        <v>93</v>
      </c>
      <c r="D89" s="208" t="s">
        <v>199</v>
      </c>
      <c r="E89" s="220"/>
      <c r="F89" s="210" t="s">
        <v>200</v>
      </c>
      <c r="G89" s="210" t="s">
        <v>201</v>
      </c>
      <c r="H89" s="211" t="s">
        <v>7</v>
      </c>
      <c r="I89" s="212" t="s">
        <v>202</v>
      </c>
      <c r="J89" s="212" t="s">
        <v>203</v>
      </c>
      <c r="K89" s="212" t="s">
        <v>204</v>
      </c>
      <c r="L89" s="212" t="s">
        <v>205</v>
      </c>
      <c r="M89" s="733"/>
      <c r="N89" s="203"/>
      <c r="O89" s="203"/>
      <c r="P89" s="203"/>
    </row>
    <row r="90" spans="2:16" ht="165.95" thickBot="1">
      <c r="B90" s="711"/>
      <c r="C90" s="713" t="s">
        <v>513</v>
      </c>
      <c r="D90" s="710" t="s">
        <v>331</v>
      </c>
      <c r="E90" s="213" t="s">
        <v>14</v>
      </c>
      <c r="F90" s="214"/>
      <c r="G90" s="214"/>
      <c r="H90" s="245" t="s">
        <v>332</v>
      </c>
      <c r="I90" s="245" t="s">
        <v>333</v>
      </c>
      <c r="J90" s="245" t="s">
        <v>514</v>
      </c>
      <c r="K90" s="245" t="s">
        <v>335</v>
      </c>
      <c r="L90" s="245" t="s">
        <v>336</v>
      </c>
      <c r="M90" s="733"/>
      <c r="N90" s="203"/>
      <c r="O90" s="203"/>
      <c r="P90" s="203"/>
    </row>
    <row r="91" spans="2:16" ht="105.95" thickBot="1">
      <c r="B91" s="711"/>
      <c r="C91" s="714"/>
      <c r="D91" s="711"/>
      <c r="E91" s="509" t="s">
        <v>15</v>
      </c>
      <c r="F91" s="247" t="s">
        <v>98</v>
      </c>
      <c r="G91" s="247" t="s">
        <v>98</v>
      </c>
      <c r="H91" s="262" t="s">
        <v>337</v>
      </c>
      <c r="I91" s="251" t="s">
        <v>338</v>
      </c>
      <c r="J91" s="252" t="s">
        <v>339</v>
      </c>
      <c r="K91" s="253"/>
      <c r="L91" s="253"/>
      <c r="M91" s="733"/>
      <c r="N91" s="203"/>
      <c r="O91" s="203"/>
      <c r="P91" s="203"/>
    </row>
    <row r="92" spans="2:16" ht="15" thickBot="1">
      <c r="B92" s="711"/>
      <c r="C92" s="714"/>
      <c r="D92" s="711"/>
      <c r="E92" s="512"/>
      <c r="F92" s="698" t="s">
        <v>16</v>
      </c>
      <c r="G92" s="699"/>
      <c r="H92" s="699"/>
      <c r="I92" s="699"/>
      <c r="J92" s="699"/>
      <c r="K92" s="699"/>
      <c r="L92" s="700"/>
      <c r="M92" s="733"/>
      <c r="N92" s="203"/>
      <c r="O92" s="203"/>
      <c r="P92" s="203"/>
    </row>
    <row r="93" spans="2:16" ht="15" thickBot="1">
      <c r="B93" s="711"/>
      <c r="C93" s="715"/>
      <c r="D93" s="712"/>
      <c r="E93" s="493"/>
      <c r="F93" s="701" t="s">
        <v>340</v>
      </c>
      <c r="G93" s="702"/>
      <c r="H93" s="702"/>
      <c r="I93" s="702"/>
      <c r="J93" s="702"/>
      <c r="K93" s="702"/>
      <c r="L93" s="703"/>
      <c r="M93" s="697"/>
      <c r="N93" s="203"/>
      <c r="O93" s="203"/>
      <c r="P93" s="203"/>
    </row>
    <row r="94" spans="2:16" ht="30.95" thickBot="1">
      <c r="B94" s="711"/>
      <c r="C94" s="231" t="s">
        <v>100</v>
      </c>
      <c r="D94" s="208" t="s">
        <v>199</v>
      </c>
      <c r="E94" s="220"/>
      <c r="F94" s="210" t="s">
        <v>200</v>
      </c>
      <c r="G94" s="210" t="s">
        <v>201</v>
      </c>
      <c r="H94" s="211" t="s">
        <v>7</v>
      </c>
      <c r="I94" s="212" t="s">
        <v>202</v>
      </c>
      <c r="J94" s="212" t="s">
        <v>203</v>
      </c>
      <c r="K94" s="212" t="s">
        <v>204</v>
      </c>
      <c r="L94" s="212" t="s">
        <v>205</v>
      </c>
      <c r="M94" s="229" t="s">
        <v>26</v>
      </c>
      <c r="N94" s="203"/>
      <c r="O94" s="203"/>
      <c r="P94" s="203"/>
    </row>
    <row r="95" spans="2:16" ht="216" customHeight="1" thickBot="1">
      <c r="B95" s="711"/>
      <c r="C95" s="713" t="s">
        <v>341</v>
      </c>
      <c r="D95" s="710" t="s">
        <v>342</v>
      </c>
      <c r="E95" s="213" t="s">
        <v>14</v>
      </c>
      <c r="F95" s="214"/>
      <c r="G95" s="214"/>
      <c r="H95" s="247" t="s">
        <v>108</v>
      </c>
      <c r="I95" s="499" t="s">
        <v>343</v>
      </c>
      <c r="J95" s="499" t="s">
        <v>344</v>
      </c>
      <c r="K95" s="215" t="s">
        <v>515</v>
      </c>
      <c r="L95" s="215" t="s">
        <v>346</v>
      </c>
      <c r="M95" s="731" t="s">
        <v>347</v>
      </c>
      <c r="N95" s="203"/>
      <c r="O95" s="203"/>
      <c r="P95" s="203"/>
    </row>
    <row r="96" spans="2:16" ht="210.95" thickBot="1">
      <c r="B96" s="711"/>
      <c r="C96" s="714"/>
      <c r="D96" s="711"/>
      <c r="E96" s="509" t="s">
        <v>15</v>
      </c>
      <c r="F96" s="247" t="s">
        <v>107</v>
      </c>
      <c r="G96" s="247" t="s">
        <v>107</v>
      </c>
      <c r="H96" s="262" t="s">
        <v>348</v>
      </c>
      <c r="I96" s="273" t="s">
        <v>349</v>
      </c>
      <c r="J96" s="252" t="s">
        <v>350</v>
      </c>
      <c r="K96" s="253"/>
      <c r="L96" s="253"/>
      <c r="M96" s="731"/>
      <c r="N96" s="203"/>
      <c r="O96" s="203"/>
      <c r="P96" s="203"/>
    </row>
    <row r="97" spans="2:13" ht="15" thickBot="1">
      <c r="B97" s="711"/>
      <c r="C97" s="714"/>
      <c r="D97" s="711"/>
      <c r="E97" s="512"/>
      <c r="F97" s="698"/>
      <c r="G97" s="699"/>
      <c r="H97" s="699"/>
      <c r="I97" s="699"/>
      <c r="J97" s="699"/>
      <c r="K97" s="699"/>
      <c r="L97" s="700"/>
      <c r="M97" s="731"/>
    </row>
    <row r="98" spans="2:13" ht="15" customHeight="1" thickBot="1">
      <c r="B98" s="711"/>
      <c r="C98" s="715"/>
      <c r="D98" s="712"/>
      <c r="E98" s="493"/>
      <c r="F98" s="701" t="s">
        <v>351</v>
      </c>
      <c r="G98" s="702"/>
      <c r="H98" s="702"/>
      <c r="I98" s="702"/>
      <c r="J98" s="702"/>
      <c r="K98" s="702"/>
      <c r="L98" s="703"/>
      <c r="M98" s="732"/>
    </row>
    <row r="99" spans="2:13" ht="30.95" thickBot="1">
      <c r="B99" s="711"/>
      <c r="C99" s="231" t="s">
        <v>110</v>
      </c>
      <c r="D99" s="208" t="s">
        <v>199</v>
      </c>
      <c r="E99" s="220"/>
      <c r="F99" s="210" t="s">
        <v>200</v>
      </c>
      <c r="G99" s="210" t="s">
        <v>201</v>
      </c>
      <c r="H99" s="211" t="s">
        <v>7</v>
      </c>
      <c r="I99" s="212" t="s">
        <v>202</v>
      </c>
      <c r="J99" s="212" t="s">
        <v>203</v>
      </c>
      <c r="K99" s="212" t="s">
        <v>204</v>
      </c>
      <c r="L99" s="212" t="s">
        <v>205</v>
      </c>
      <c r="M99" s="229" t="s">
        <v>26</v>
      </c>
    </row>
    <row r="100" spans="2:13" ht="177.75" customHeight="1" thickBot="1">
      <c r="B100" s="711"/>
      <c r="C100" s="713" t="s">
        <v>516</v>
      </c>
      <c r="D100" s="710" t="s">
        <v>353</v>
      </c>
      <c r="E100" s="213" t="s">
        <v>14</v>
      </c>
      <c r="F100" s="214"/>
      <c r="G100" s="214"/>
      <c r="H100" s="499" t="s">
        <v>354</v>
      </c>
      <c r="I100" s="499" t="s">
        <v>355</v>
      </c>
      <c r="J100" s="499" t="s">
        <v>517</v>
      </c>
      <c r="K100" s="499" t="s">
        <v>357</v>
      </c>
      <c r="L100" s="499" t="s">
        <v>358</v>
      </c>
      <c r="M100" s="731" t="s">
        <v>117</v>
      </c>
    </row>
    <row r="101" spans="2:13" ht="132.75" customHeight="1" thickBot="1">
      <c r="B101" s="711"/>
      <c r="C101" s="714"/>
      <c r="D101" s="711"/>
      <c r="E101" s="509" t="s">
        <v>15</v>
      </c>
      <c r="F101" s="247" t="s">
        <v>359</v>
      </c>
      <c r="G101" s="247" t="s">
        <v>360</v>
      </c>
      <c r="H101" s="253"/>
      <c r="I101" s="251" t="s">
        <v>361</v>
      </c>
      <c r="J101" s="252" t="s">
        <v>362</v>
      </c>
      <c r="K101" s="253"/>
      <c r="L101" s="253"/>
      <c r="M101" s="731"/>
    </row>
    <row r="102" spans="2:13" ht="15" thickBot="1">
      <c r="B102" s="711"/>
      <c r="C102" s="714"/>
      <c r="D102" s="711"/>
      <c r="E102" s="512"/>
      <c r="F102" s="698" t="s">
        <v>16</v>
      </c>
      <c r="G102" s="699"/>
      <c r="H102" s="699"/>
      <c r="I102" s="699"/>
      <c r="J102" s="699"/>
      <c r="K102" s="699"/>
      <c r="L102" s="700"/>
      <c r="M102" s="731"/>
    </row>
    <row r="103" spans="2:13" ht="15" customHeight="1" thickBot="1">
      <c r="B103" s="711"/>
      <c r="C103" s="715"/>
      <c r="D103" s="712"/>
      <c r="E103" s="493"/>
      <c r="F103" s="743" t="s">
        <v>363</v>
      </c>
      <c r="G103" s="744"/>
      <c r="H103" s="744"/>
      <c r="I103" s="744"/>
      <c r="J103" s="744"/>
      <c r="K103" s="744"/>
      <c r="L103" s="745"/>
      <c r="M103" s="731"/>
    </row>
    <row r="104" spans="2:13" ht="15" thickBot="1">
      <c r="B104" s="711"/>
      <c r="C104" s="707" t="s">
        <v>238</v>
      </c>
      <c r="D104" s="708"/>
      <c r="E104" s="708"/>
      <c r="F104" s="708"/>
      <c r="G104" s="708"/>
      <c r="H104" s="708"/>
      <c r="I104" s="708"/>
      <c r="J104" s="708"/>
      <c r="K104" s="708"/>
      <c r="L104" s="709"/>
      <c r="M104" s="731"/>
    </row>
    <row r="105" spans="2:13" ht="60.75" customHeight="1" thickBot="1">
      <c r="B105" s="711"/>
      <c r="C105" s="753" t="s">
        <v>364</v>
      </c>
      <c r="D105" s="754"/>
      <c r="E105" s="754"/>
      <c r="F105" s="754"/>
      <c r="G105" s="754"/>
      <c r="H105" s="754"/>
      <c r="I105" s="754"/>
      <c r="J105" s="754"/>
      <c r="K105" s="754"/>
      <c r="L105" s="755"/>
      <c r="M105" s="731"/>
    </row>
    <row r="106" spans="2:13" ht="15" thickBot="1">
      <c r="B106" s="712"/>
      <c r="C106" s="701" t="s">
        <v>365</v>
      </c>
      <c r="D106" s="702"/>
      <c r="E106" s="702"/>
      <c r="F106" s="702"/>
      <c r="G106" s="702"/>
      <c r="H106" s="702"/>
      <c r="I106" s="702"/>
      <c r="J106" s="702"/>
      <c r="K106" s="702"/>
      <c r="L106" s="703"/>
      <c r="M106" s="732"/>
    </row>
    <row r="107" spans="2:13" ht="30.95" thickBot="1">
      <c r="B107" s="228" t="s">
        <v>366</v>
      </c>
      <c r="C107" s="231" t="s">
        <v>121</v>
      </c>
      <c r="D107" s="208" t="s">
        <v>199</v>
      </c>
      <c r="E107" s="220"/>
      <c r="F107" s="210" t="s">
        <v>200</v>
      </c>
      <c r="G107" s="210" t="s">
        <v>201</v>
      </c>
      <c r="H107" s="211" t="s">
        <v>7</v>
      </c>
      <c r="I107" s="212" t="s">
        <v>202</v>
      </c>
      <c r="J107" s="212" t="s">
        <v>203</v>
      </c>
      <c r="K107" s="212" t="s">
        <v>204</v>
      </c>
      <c r="L107" s="212" t="s">
        <v>205</v>
      </c>
      <c r="M107" s="229" t="s">
        <v>26</v>
      </c>
    </row>
    <row r="108" spans="2:13" ht="103.5" customHeight="1" thickBot="1">
      <c r="B108" s="750"/>
      <c r="C108" s="740" t="s">
        <v>518</v>
      </c>
      <c r="D108" s="710" t="s">
        <v>368</v>
      </c>
      <c r="E108" s="274" t="s">
        <v>14</v>
      </c>
      <c r="F108" s="214"/>
      <c r="G108" s="214"/>
      <c r="H108" s="275">
        <v>0.92</v>
      </c>
      <c r="I108" s="275" t="s">
        <v>369</v>
      </c>
      <c r="J108" s="275" t="s">
        <v>369</v>
      </c>
      <c r="K108" s="275" t="s">
        <v>519</v>
      </c>
      <c r="L108" s="275" t="s">
        <v>519</v>
      </c>
      <c r="M108" s="254" t="s">
        <v>371</v>
      </c>
    </row>
    <row r="109" spans="2:13" ht="100.5" customHeight="1" thickBot="1">
      <c r="B109" s="751"/>
      <c r="C109" s="741"/>
      <c r="D109" s="711"/>
      <c r="E109" s="276" t="s">
        <v>15</v>
      </c>
      <c r="F109" s="275">
        <v>0.92</v>
      </c>
      <c r="G109" s="275">
        <v>0.92</v>
      </c>
      <c r="H109" s="250" t="s">
        <v>372</v>
      </c>
      <c r="I109" s="277" t="s">
        <v>373</v>
      </c>
      <c r="J109" s="278" t="s">
        <v>374</v>
      </c>
      <c r="K109" s="279"/>
      <c r="L109" s="253"/>
      <c r="M109" s="263"/>
    </row>
    <row r="110" spans="2:13" ht="15" thickBot="1">
      <c r="B110" s="751"/>
      <c r="C110" s="741"/>
      <c r="D110" s="711"/>
      <c r="E110" s="512"/>
      <c r="F110" s="698" t="s">
        <v>16</v>
      </c>
      <c r="G110" s="699"/>
      <c r="H110" s="699"/>
      <c r="I110" s="699"/>
      <c r="J110" s="699"/>
      <c r="K110" s="699"/>
      <c r="L110" s="700"/>
      <c r="M110" s="263"/>
    </row>
    <row r="111" spans="2:13" ht="15" customHeight="1" thickBot="1">
      <c r="B111" s="751"/>
      <c r="C111" s="742"/>
      <c r="D111" s="712"/>
      <c r="E111" s="493"/>
      <c r="F111" s="488" t="s">
        <v>41</v>
      </c>
      <c r="G111" s="495"/>
      <c r="H111" s="495"/>
      <c r="I111" s="495"/>
      <c r="J111" s="495"/>
      <c r="K111" s="495"/>
      <c r="L111" s="496"/>
      <c r="M111" s="263"/>
    </row>
    <row r="112" spans="2:13" ht="15.95" thickBot="1">
      <c r="B112" s="751"/>
      <c r="C112" s="708" t="s">
        <v>238</v>
      </c>
      <c r="D112" s="708"/>
      <c r="E112" s="708"/>
      <c r="F112" s="708"/>
      <c r="G112" s="708"/>
      <c r="H112" s="708"/>
      <c r="I112" s="708"/>
      <c r="J112" s="708"/>
      <c r="K112" s="708"/>
      <c r="L112" s="709"/>
      <c r="M112" s="264" t="s">
        <v>315</v>
      </c>
    </row>
    <row r="113" spans="2:16" ht="15.95" thickBot="1">
      <c r="B113" s="752"/>
      <c r="C113" s="702" t="s">
        <v>375</v>
      </c>
      <c r="D113" s="702"/>
      <c r="E113" s="702"/>
      <c r="F113" s="702"/>
      <c r="G113" s="702"/>
      <c r="H113" s="702"/>
      <c r="I113" s="702"/>
      <c r="J113" s="702"/>
      <c r="K113" s="702"/>
      <c r="L113" s="703"/>
      <c r="M113" s="265" t="s">
        <v>376</v>
      </c>
      <c r="N113" s="203"/>
      <c r="O113" s="203"/>
      <c r="P113" s="203"/>
    </row>
    <row r="114" spans="2:16" ht="15" thickBot="1">
      <c r="B114" s="266"/>
      <c r="C114" s="267"/>
      <c r="D114" s="268"/>
      <c r="E114" s="269"/>
      <c r="F114" s="269"/>
      <c r="G114" s="269"/>
      <c r="H114" s="266"/>
      <c r="I114" s="266"/>
      <c r="J114" s="266"/>
      <c r="K114" s="266"/>
      <c r="L114" s="266"/>
      <c r="M114" s="266"/>
      <c r="N114" s="203"/>
      <c r="O114" s="203"/>
      <c r="P114" s="203"/>
    </row>
    <row r="115" spans="2:16" ht="30.95" thickBot="1">
      <c r="B115" s="228" t="s">
        <v>124</v>
      </c>
      <c r="C115" s="219" t="s">
        <v>125</v>
      </c>
      <c r="D115" s="219" t="s">
        <v>199</v>
      </c>
      <c r="E115" s="220"/>
      <c r="F115" s="210" t="s">
        <v>200</v>
      </c>
      <c r="G115" s="210" t="s">
        <v>201</v>
      </c>
      <c r="H115" s="211" t="s">
        <v>7</v>
      </c>
      <c r="I115" s="212" t="s">
        <v>202</v>
      </c>
      <c r="J115" s="212" t="s">
        <v>203</v>
      </c>
      <c r="K115" s="212" t="s">
        <v>204</v>
      </c>
      <c r="L115" s="212" t="s">
        <v>205</v>
      </c>
      <c r="M115" s="229" t="s">
        <v>26</v>
      </c>
      <c r="N115" s="203"/>
      <c r="O115" s="203"/>
      <c r="P115" s="203"/>
    </row>
    <row r="116" spans="2:16" ht="72" customHeight="1" thickBot="1">
      <c r="B116" s="761" t="s">
        <v>520</v>
      </c>
      <c r="C116" s="713" t="s">
        <v>521</v>
      </c>
      <c r="D116" s="761" t="s">
        <v>378</v>
      </c>
      <c r="E116" s="213" t="s">
        <v>14</v>
      </c>
      <c r="F116" s="214"/>
      <c r="G116" s="214"/>
      <c r="H116" s="215" t="s">
        <v>129</v>
      </c>
      <c r="I116" s="215" t="s">
        <v>130</v>
      </c>
      <c r="J116" s="215" t="s">
        <v>379</v>
      </c>
      <c r="K116" s="215" t="s">
        <v>131</v>
      </c>
      <c r="L116" s="215" t="s">
        <v>131</v>
      </c>
      <c r="M116" s="731" t="s">
        <v>380</v>
      </c>
      <c r="N116" s="280"/>
      <c r="O116" s="281"/>
      <c r="P116" s="281"/>
    </row>
    <row r="117" spans="2:16" ht="165.95" thickBot="1">
      <c r="B117" s="762"/>
      <c r="C117" s="714"/>
      <c r="D117" s="762"/>
      <c r="E117" s="509" t="s">
        <v>15</v>
      </c>
      <c r="F117" s="282" t="s">
        <v>128</v>
      </c>
      <c r="G117" s="282" t="s">
        <v>128</v>
      </c>
      <c r="H117" s="283" t="s">
        <v>381</v>
      </c>
      <c r="I117" s="277" t="s">
        <v>382</v>
      </c>
      <c r="J117" s="224" t="s">
        <v>383</v>
      </c>
      <c r="K117" s="225"/>
      <c r="L117" s="225"/>
      <c r="M117" s="731"/>
      <c r="N117" s="203"/>
      <c r="O117" s="203"/>
      <c r="P117" s="203"/>
    </row>
    <row r="118" spans="2:16" ht="15" thickBot="1">
      <c r="B118" s="762"/>
      <c r="C118" s="714"/>
      <c r="D118" s="762"/>
      <c r="E118" s="512"/>
      <c r="F118" s="707" t="s">
        <v>16</v>
      </c>
      <c r="G118" s="708"/>
      <c r="H118" s="708"/>
      <c r="I118" s="708"/>
      <c r="J118" s="708"/>
      <c r="K118" s="708"/>
      <c r="L118" s="709"/>
      <c r="M118" s="731"/>
      <c r="N118" s="203"/>
      <c r="O118" s="203"/>
      <c r="P118" s="203"/>
    </row>
    <row r="119" spans="2:16" ht="15.75" customHeight="1" thickBot="1">
      <c r="B119" s="762"/>
      <c r="C119" s="715"/>
      <c r="D119" s="763"/>
      <c r="E119" s="493"/>
      <c r="F119" s="734" t="s">
        <v>41</v>
      </c>
      <c r="G119" s="735"/>
      <c r="H119" s="735"/>
      <c r="I119" s="735"/>
      <c r="J119" s="735"/>
      <c r="K119" s="735"/>
      <c r="L119" s="736"/>
      <c r="M119" s="732"/>
      <c r="N119" s="203"/>
      <c r="O119" s="203"/>
      <c r="P119" s="203"/>
    </row>
    <row r="120" spans="2:16" ht="30.95" thickBot="1">
      <c r="B120" s="762"/>
      <c r="C120" s="219" t="s">
        <v>132</v>
      </c>
      <c r="D120" s="208" t="s">
        <v>199</v>
      </c>
      <c r="E120" s="220"/>
      <c r="F120" s="210" t="s">
        <v>200</v>
      </c>
      <c r="G120" s="210" t="s">
        <v>201</v>
      </c>
      <c r="H120" s="211" t="s">
        <v>7</v>
      </c>
      <c r="I120" s="212" t="s">
        <v>202</v>
      </c>
      <c r="J120" s="212" t="s">
        <v>203</v>
      </c>
      <c r="K120" s="212" t="s">
        <v>204</v>
      </c>
      <c r="L120" s="212" t="s">
        <v>205</v>
      </c>
      <c r="M120" s="229" t="s">
        <v>26</v>
      </c>
      <c r="N120" s="203"/>
      <c r="O120" s="203"/>
      <c r="P120" s="203"/>
    </row>
    <row r="121" spans="2:16" ht="270.95" thickBot="1">
      <c r="B121" s="762"/>
      <c r="C121" s="713" t="s">
        <v>522</v>
      </c>
      <c r="D121" s="710" t="s">
        <v>385</v>
      </c>
      <c r="E121" s="213" t="s">
        <v>14</v>
      </c>
      <c r="F121" s="214"/>
      <c r="G121" s="214"/>
      <c r="H121" s="218" t="s">
        <v>386</v>
      </c>
      <c r="I121" s="184" t="s">
        <v>387</v>
      </c>
      <c r="J121" s="284" t="s">
        <v>523</v>
      </c>
      <c r="K121" s="174"/>
      <c r="L121" s="262"/>
      <c r="M121" s="764"/>
      <c r="N121" s="203"/>
      <c r="O121" s="203"/>
      <c r="P121" s="203"/>
    </row>
    <row r="122" spans="2:16" ht="105.95" thickBot="1">
      <c r="B122" s="762"/>
      <c r="C122" s="714"/>
      <c r="D122" s="711"/>
      <c r="E122" s="509" t="s">
        <v>15</v>
      </c>
      <c r="F122" s="253" t="s">
        <v>389</v>
      </c>
      <c r="G122" s="253" t="s">
        <v>389</v>
      </c>
      <c r="H122" s="262" t="s">
        <v>390</v>
      </c>
      <c r="I122" s="251" t="s">
        <v>391</v>
      </c>
      <c r="J122" s="218"/>
      <c r="K122" s="253"/>
      <c r="L122" s="253"/>
      <c r="M122" s="765"/>
      <c r="N122" s="203"/>
      <c r="O122" s="203"/>
      <c r="P122" s="203"/>
    </row>
    <row r="123" spans="2:16" ht="15" thickBot="1">
      <c r="B123" s="762"/>
      <c r="C123" s="714"/>
      <c r="D123" s="711"/>
      <c r="E123" s="512"/>
      <c r="F123" s="707" t="s">
        <v>16</v>
      </c>
      <c r="G123" s="708"/>
      <c r="H123" s="708"/>
      <c r="I123" s="708"/>
      <c r="J123" s="708"/>
      <c r="K123" s="708"/>
      <c r="L123" s="709"/>
      <c r="M123" s="765"/>
      <c r="N123" s="203"/>
      <c r="O123" s="203"/>
      <c r="P123" s="203"/>
    </row>
    <row r="124" spans="2:16" ht="15.75" customHeight="1" thickBot="1">
      <c r="B124" s="762"/>
      <c r="C124" s="715"/>
      <c r="D124" s="712"/>
      <c r="E124" s="493"/>
      <c r="F124" s="743" t="s">
        <v>393</v>
      </c>
      <c r="G124" s="744"/>
      <c r="H124" s="744"/>
      <c r="I124" s="744"/>
      <c r="J124" s="744"/>
      <c r="K124" s="744"/>
      <c r="L124" s="745"/>
      <c r="M124" s="765"/>
      <c r="N124" s="203"/>
      <c r="O124" s="203"/>
      <c r="P124" s="203"/>
    </row>
    <row r="125" spans="2:16" ht="15.75" customHeight="1" thickBot="1">
      <c r="B125" s="762"/>
      <c r="C125" s="707" t="s">
        <v>238</v>
      </c>
      <c r="D125" s="708"/>
      <c r="E125" s="708"/>
      <c r="F125" s="708"/>
      <c r="G125" s="708"/>
      <c r="H125" s="708"/>
      <c r="I125" s="708"/>
      <c r="J125" s="708"/>
      <c r="K125" s="708"/>
      <c r="L125" s="709"/>
      <c r="M125" s="765"/>
      <c r="N125" s="203"/>
      <c r="O125" s="203"/>
      <c r="P125" s="203"/>
    </row>
    <row r="126" spans="2:16" ht="15.75" customHeight="1" thickBot="1">
      <c r="B126" s="762"/>
      <c r="C126" s="756"/>
      <c r="D126" s="757"/>
      <c r="E126" s="757"/>
      <c r="F126" s="757"/>
      <c r="G126" s="757"/>
      <c r="H126" s="757"/>
      <c r="I126" s="757"/>
      <c r="J126" s="757"/>
      <c r="K126" s="757"/>
      <c r="L126" s="758"/>
      <c r="M126" s="766"/>
      <c r="N126" s="203"/>
      <c r="O126" s="203"/>
      <c r="P126" s="203"/>
    </row>
    <row r="127" spans="2:16" ht="30.75" customHeight="1" thickBot="1">
      <c r="B127" s="762"/>
      <c r="C127" s="219" t="s">
        <v>140</v>
      </c>
      <c r="D127" s="208" t="s">
        <v>199</v>
      </c>
      <c r="E127" s="220"/>
      <c r="F127" s="210" t="s">
        <v>200</v>
      </c>
      <c r="G127" s="210" t="s">
        <v>201</v>
      </c>
      <c r="H127" s="211" t="s">
        <v>7</v>
      </c>
      <c r="I127" s="212" t="s">
        <v>202</v>
      </c>
      <c r="J127" s="212" t="s">
        <v>203</v>
      </c>
      <c r="K127" s="212" t="s">
        <v>204</v>
      </c>
      <c r="L127" s="212" t="s">
        <v>205</v>
      </c>
      <c r="M127" s="229" t="s">
        <v>26</v>
      </c>
      <c r="N127" s="203"/>
      <c r="O127" s="203"/>
      <c r="P127" s="203"/>
    </row>
    <row r="128" spans="2:16" ht="72" customHeight="1" thickBot="1">
      <c r="B128" s="762"/>
      <c r="C128" s="285" t="s">
        <v>524</v>
      </c>
      <c r="D128" s="285"/>
      <c r="E128" s="285"/>
      <c r="F128" s="285"/>
      <c r="G128" s="285"/>
      <c r="H128" s="285"/>
      <c r="I128" s="285"/>
      <c r="J128" s="285" t="s">
        <v>525</v>
      </c>
      <c r="K128" s="285"/>
      <c r="L128" s="285"/>
      <c r="M128" s="274"/>
      <c r="N128" s="203"/>
      <c r="O128" s="203"/>
      <c r="P128" s="203"/>
    </row>
    <row r="129" spans="2:16" ht="15.95" thickBot="1">
      <c r="B129" s="762"/>
      <c r="C129" s="513"/>
      <c r="D129" s="513"/>
      <c r="E129" s="509" t="s">
        <v>15</v>
      </c>
      <c r="F129" s="253"/>
      <c r="G129" s="253"/>
      <c r="H129" s="262"/>
      <c r="I129" s="218"/>
      <c r="J129" s="218"/>
      <c r="K129" s="253"/>
      <c r="L129" s="253"/>
      <c r="M129" s="274"/>
      <c r="N129" s="203"/>
      <c r="O129" s="203"/>
      <c r="P129" s="203"/>
    </row>
    <row r="130" spans="2:16" ht="48.75" customHeight="1" thickBot="1">
      <c r="B130" s="762"/>
      <c r="C130" s="219" t="s">
        <v>526</v>
      </c>
      <c r="D130" s="286" t="s">
        <v>199</v>
      </c>
      <c r="E130" s="220"/>
      <c r="F130" s="210" t="s">
        <v>200</v>
      </c>
      <c r="G130" s="210" t="s">
        <v>201</v>
      </c>
      <c r="H130" s="211" t="s">
        <v>7</v>
      </c>
      <c r="I130" s="212" t="s">
        <v>202</v>
      </c>
      <c r="J130" s="212" t="s">
        <v>203</v>
      </c>
      <c r="K130" s="212" t="s">
        <v>204</v>
      </c>
      <c r="L130" s="212" t="s">
        <v>205</v>
      </c>
      <c r="M130" s="229" t="s">
        <v>26</v>
      </c>
      <c r="N130" s="203"/>
      <c r="O130" s="203"/>
      <c r="P130" s="203"/>
    </row>
    <row r="131" spans="2:16" ht="87" customHeight="1" thickBot="1">
      <c r="B131" s="762"/>
      <c r="C131" s="285" t="s">
        <v>527</v>
      </c>
      <c r="D131" s="285"/>
      <c r="E131" s="285"/>
      <c r="F131" s="285"/>
      <c r="G131" s="285"/>
      <c r="H131" s="285"/>
      <c r="I131" s="285"/>
      <c r="J131" s="285" t="s">
        <v>528</v>
      </c>
      <c r="K131" s="285"/>
      <c r="L131" s="285"/>
      <c r="M131" s="274"/>
      <c r="N131" s="203"/>
      <c r="O131" s="203"/>
      <c r="P131" s="203"/>
    </row>
    <row r="132" spans="2:16" ht="15.95" thickBot="1">
      <c r="B132" s="762"/>
      <c r="C132" s="262"/>
      <c r="D132" s="513"/>
      <c r="E132" s="509" t="s">
        <v>15</v>
      </c>
      <c r="F132" s="253"/>
      <c r="G132" s="253"/>
      <c r="H132" s="262"/>
      <c r="I132" s="218"/>
      <c r="J132" s="218"/>
      <c r="K132" s="253"/>
      <c r="L132" s="253"/>
      <c r="M132" s="274"/>
      <c r="N132" s="203"/>
      <c r="O132" s="203"/>
      <c r="P132" s="203"/>
    </row>
    <row r="133" spans="2:16" ht="30.95" thickBot="1">
      <c r="B133" s="762"/>
      <c r="C133" s="231" t="s">
        <v>529</v>
      </c>
      <c r="D133" s="208" t="s">
        <v>199</v>
      </c>
      <c r="E133" s="209"/>
      <c r="F133" s="287" t="s">
        <v>200</v>
      </c>
      <c r="G133" s="287" t="s">
        <v>201</v>
      </c>
      <c r="H133" s="288" t="s">
        <v>7</v>
      </c>
      <c r="I133" s="289" t="s">
        <v>202</v>
      </c>
      <c r="J133" s="289" t="s">
        <v>203</v>
      </c>
      <c r="K133" s="289" t="s">
        <v>204</v>
      </c>
      <c r="L133" s="289" t="s">
        <v>205</v>
      </c>
      <c r="M133" s="229" t="s">
        <v>26</v>
      </c>
      <c r="N133" s="203"/>
      <c r="O133" s="203"/>
      <c r="P133" s="203"/>
    </row>
    <row r="134" spans="2:16" ht="150.94999999999999" thickBot="1">
      <c r="B134" s="762"/>
      <c r="C134" s="713" t="s">
        <v>530</v>
      </c>
      <c r="D134" s="710" t="s">
        <v>396</v>
      </c>
      <c r="E134" s="290" t="s">
        <v>14</v>
      </c>
      <c r="F134" s="214"/>
      <c r="G134" s="214"/>
      <c r="H134" s="245" t="s">
        <v>397</v>
      </c>
      <c r="I134" s="245" t="s">
        <v>398</v>
      </c>
      <c r="J134" s="245" t="s">
        <v>399</v>
      </c>
      <c r="K134" s="245" t="s">
        <v>400</v>
      </c>
      <c r="L134" s="245" t="s">
        <v>401</v>
      </c>
      <c r="M134" s="263" t="s">
        <v>402</v>
      </c>
      <c r="N134" s="759"/>
      <c r="O134" s="760"/>
      <c r="P134" s="760"/>
    </row>
    <row r="135" spans="2:16" ht="105.95" thickBot="1">
      <c r="B135" s="762"/>
      <c r="C135" s="714"/>
      <c r="D135" s="711"/>
      <c r="E135" s="213" t="s">
        <v>15</v>
      </c>
      <c r="F135" s="247" t="s">
        <v>403</v>
      </c>
      <c r="G135" s="247" t="s">
        <v>404</v>
      </c>
      <c r="H135" s="262" t="s">
        <v>405</v>
      </c>
      <c r="I135" s="251" t="s">
        <v>406</v>
      </c>
      <c r="J135" s="252" t="s">
        <v>407</v>
      </c>
      <c r="K135" s="218"/>
      <c r="L135" s="218"/>
      <c r="M135" s="263"/>
      <c r="N135" s="203"/>
      <c r="O135" s="203"/>
      <c r="P135" s="203"/>
    </row>
    <row r="136" spans="2:16" ht="15.95" thickBot="1">
      <c r="B136" s="762"/>
      <c r="C136" s="714"/>
      <c r="D136" s="711"/>
      <c r="E136" s="512"/>
      <c r="F136" s="707" t="s">
        <v>16</v>
      </c>
      <c r="G136" s="708"/>
      <c r="H136" s="708"/>
      <c r="I136" s="708"/>
      <c r="J136" s="708"/>
      <c r="K136" s="708"/>
      <c r="L136" s="709"/>
      <c r="M136" s="264" t="s">
        <v>315</v>
      </c>
      <c r="N136" s="203"/>
      <c r="O136" s="203"/>
      <c r="P136" s="203"/>
    </row>
    <row r="137" spans="2:16" ht="15" customHeight="1" thickBot="1">
      <c r="B137" s="762"/>
      <c r="C137" s="715"/>
      <c r="D137" s="712"/>
      <c r="E137" s="493"/>
      <c r="F137" s="734" t="s">
        <v>408</v>
      </c>
      <c r="G137" s="735"/>
      <c r="H137" s="735"/>
      <c r="I137" s="735"/>
      <c r="J137" s="735"/>
      <c r="K137" s="735"/>
      <c r="L137" s="736"/>
      <c r="M137" s="265" t="s">
        <v>376</v>
      </c>
      <c r="N137" s="203"/>
      <c r="O137" s="203"/>
      <c r="P137" s="203"/>
    </row>
    <row r="138" spans="2:16" ht="15" thickBot="1">
      <c r="B138" s="762"/>
      <c r="C138" s="267"/>
      <c r="D138" s="268"/>
      <c r="E138" s="269"/>
      <c r="F138" s="269"/>
      <c r="G138" s="269"/>
      <c r="H138" s="266"/>
      <c r="I138" s="266"/>
      <c r="J138" s="266"/>
      <c r="K138" s="266"/>
      <c r="L138" s="266"/>
      <c r="M138" s="266"/>
      <c r="N138" s="203"/>
      <c r="O138" s="203"/>
      <c r="P138" s="203"/>
    </row>
    <row r="139" spans="2:16" ht="15" thickBot="1">
      <c r="B139" s="771"/>
      <c r="C139" s="708" t="s">
        <v>238</v>
      </c>
      <c r="D139" s="708"/>
      <c r="E139" s="708"/>
      <c r="F139" s="708"/>
      <c r="G139" s="708"/>
      <c r="H139" s="708"/>
      <c r="I139" s="708"/>
      <c r="J139" s="708"/>
      <c r="K139" s="708"/>
      <c r="L139" s="709"/>
      <c r="M139" s="513"/>
      <c r="N139" s="203"/>
      <c r="O139" s="203"/>
      <c r="P139" s="203"/>
    </row>
    <row r="140" spans="2:16" ht="15" customHeight="1" thickBot="1">
      <c r="B140" s="771"/>
      <c r="C140" s="702" t="s">
        <v>409</v>
      </c>
      <c r="D140" s="702"/>
      <c r="E140" s="702"/>
      <c r="F140" s="702"/>
      <c r="G140" s="702"/>
      <c r="H140" s="702"/>
      <c r="I140" s="702"/>
      <c r="J140" s="702"/>
      <c r="K140" s="702"/>
      <c r="L140" s="703"/>
      <c r="M140" s="513"/>
      <c r="N140" s="203"/>
      <c r="O140" s="203"/>
      <c r="P140" s="203"/>
    </row>
    <row r="141" spans="2:16" ht="15" thickBot="1">
      <c r="B141" s="772"/>
      <c r="C141" s="702" t="s">
        <v>410</v>
      </c>
      <c r="D141" s="702"/>
      <c r="E141" s="702"/>
      <c r="F141" s="702"/>
      <c r="G141" s="702"/>
      <c r="H141" s="702"/>
      <c r="I141" s="702"/>
      <c r="J141" s="702"/>
      <c r="K141" s="702"/>
      <c r="L141" s="703"/>
      <c r="M141" s="513"/>
      <c r="N141" s="203"/>
      <c r="O141" s="203"/>
      <c r="P141" s="203"/>
    </row>
    <row r="142" spans="2:16" ht="15" thickBot="1">
      <c r="B142" s="266"/>
      <c r="C142" s="267"/>
      <c r="D142" s="268"/>
      <c r="E142" s="269"/>
      <c r="F142" s="269"/>
      <c r="G142" s="269"/>
      <c r="H142" s="266"/>
      <c r="I142" s="266"/>
      <c r="J142" s="266"/>
      <c r="K142" s="266"/>
      <c r="L142" s="266"/>
      <c r="M142" s="266"/>
      <c r="N142" s="203"/>
      <c r="O142" s="203"/>
      <c r="P142" s="203"/>
    </row>
    <row r="143" spans="2:16" ht="30.95" thickBot="1">
      <c r="B143" s="228" t="s">
        <v>148</v>
      </c>
      <c r="C143" s="219" t="s">
        <v>149</v>
      </c>
      <c r="D143" s="219" t="s">
        <v>199</v>
      </c>
      <c r="E143" s="220"/>
      <c r="F143" s="210" t="s">
        <v>200</v>
      </c>
      <c r="G143" s="210" t="s">
        <v>201</v>
      </c>
      <c r="H143" s="211" t="s">
        <v>7</v>
      </c>
      <c r="I143" s="212" t="s">
        <v>202</v>
      </c>
      <c r="J143" s="212" t="s">
        <v>203</v>
      </c>
      <c r="K143" s="212" t="s">
        <v>204</v>
      </c>
      <c r="L143" s="212" t="s">
        <v>205</v>
      </c>
      <c r="M143" s="229" t="s">
        <v>26</v>
      </c>
      <c r="N143" s="203"/>
      <c r="O143" s="203"/>
      <c r="P143" s="203"/>
    </row>
    <row r="144" spans="2:16" ht="409.5" customHeight="1" thickBot="1">
      <c r="B144" s="710" t="s">
        <v>150</v>
      </c>
      <c r="C144" s="713" t="s">
        <v>531</v>
      </c>
      <c r="D144" s="710" t="s">
        <v>412</v>
      </c>
      <c r="E144" s="290" t="s">
        <v>14</v>
      </c>
      <c r="F144" s="291"/>
      <c r="G144" s="291"/>
      <c r="H144" s="498"/>
      <c r="I144" s="291" t="s">
        <v>413</v>
      </c>
      <c r="J144" s="291" t="s">
        <v>414</v>
      </c>
      <c r="K144" s="291" t="s">
        <v>415</v>
      </c>
      <c r="L144" s="291" t="s">
        <v>416</v>
      </c>
      <c r="M144" s="746" t="s">
        <v>417</v>
      </c>
      <c r="N144" s="280"/>
      <c r="O144" s="292"/>
      <c r="P144" s="292"/>
    </row>
    <row r="145" spans="2:16" ht="81" customHeight="1" thickBot="1">
      <c r="B145" s="711"/>
      <c r="C145" s="714"/>
      <c r="D145" s="711"/>
      <c r="E145" s="213" t="s">
        <v>15</v>
      </c>
      <c r="F145" s="293"/>
      <c r="G145" s="214"/>
      <c r="H145" s="225" t="s">
        <v>418</v>
      </c>
      <c r="I145" s="216" t="s">
        <v>419</v>
      </c>
      <c r="J145" s="252" t="s">
        <v>420</v>
      </c>
      <c r="K145" s="294"/>
      <c r="L145" s="225"/>
      <c r="M145" s="767"/>
      <c r="N145" s="203"/>
      <c r="O145" s="203"/>
      <c r="P145" s="203"/>
    </row>
    <row r="146" spans="2:16" ht="15" hidden="1" thickBot="1">
      <c r="B146" s="711"/>
      <c r="C146" s="714"/>
      <c r="D146" s="711"/>
      <c r="E146" s="512"/>
      <c r="F146" s="768" t="s">
        <v>16</v>
      </c>
      <c r="G146" s="769"/>
      <c r="H146" s="769"/>
      <c r="I146" s="769"/>
      <c r="J146" s="769"/>
      <c r="K146" s="769"/>
      <c r="L146" s="770"/>
      <c r="M146" s="767"/>
      <c r="N146" s="203"/>
      <c r="O146" s="203"/>
      <c r="P146" s="203"/>
    </row>
    <row r="147" spans="2:16" ht="15.75" hidden="1" customHeight="1" thickBot="1">
      <c r="B147" s="711"/>
      <c r="C147" s="715"/>
      <c r="D147" s="712"/>
      <c r="E147" s="493"/>
      <c r="F147" s="494" t="s">
        <v>421</v>
      </c>
      <c r="G147" s="448"/>
      <c r="H147" s="495"/>
      <c r="I147" s="495"/>
      <c r="J147" s="495"/>
      <c r="K147" s="495"/>
      <c r="L147" s="496"/>
      <c r="M147" s="767"/>
      <c r="N147" s="203"/>
      <c r="O147" s="203"/>
      <c r="P147" s="203"/>
    </row>
    <row r="148" spans="2:16" ht="15" thickBot="1">
      <c r="B148" s="711"/>
      <c r="C148" s="707" t="s">
        <v>238</v>
      </c>
      <c r="D148" s="708"/>
      <c r="E148" s="708"/>
      <c r="F148" s="708"/>
      <c r="G148" s="708"/>
      <c r="H148" s="708"/>
      <c r="I148" s="708"/>
      <c r="J148" s="708"/>
      <c r="K148" s="708"/>
      <c r="L148" s="709"/>
      <c r="M148" s="767"/>
      <c r="N148" s="203"/>
      <c r="O148" s="203"/>
      <c r="P148" s="203"/>
    </row>
    <row r="149" spans="2:16" ht="15.75" customHeight="1" thickBot="1">
      <c r="B149" s="711"/>
      <c r="C149" s="701" t="s">
        <v>422</v>
      </c>
      <c r="D149" s="702"/>
      <c r="E149" s="702"/>
      <c r="F149" s="702"/>
      <c r="G149" s="702"/>
      <c r="H149" s="702"/>
      <c r="I149" s="702"/>
      <c r="J149" s="702"/>
      <c r="K149" s="702"/>
      <c r="L149" s="703"/>
      <c r="M149" s="767"/>
      <c r="N149" s="203"/>
      <c r="O149" s="203"/>
      <c r="P149" s="203"/>
    </row>
    <row r="150" spans="2:16" ht="15.75" customHeight="1" thickBot="1">
      <c r="B150" s="711"/>
      <c r="C150" s="701" t="s">
        <v>423</v>
      </c>
      <c r="D150" s="702"/>
      <c r="E150" s="702"/>
      <c r="F150" s="702"/>
      <c r="G150" s="702"/>
      <c r="H150" s="702"/>
      <c r="I150" s="702"/>
      <c r="J150" s="702"/>
      <c r="K150" s="702"/>
      <c r="L150" s="703"/>
      <c r="M150" s="767"/>
      <c r="N150" s="203"/>
      <c r="O150" s="203"/>
      <c r="P150" s="203"/>
    </row>
    <row r="151" spans="2:16" ht="15.75" customHeight="1" thickBot="1">
      <c r="B151" s="711"/>
      <c r="C151" s="753" t="s">
        <v>424</v>
      </c>
      <c r="D151" s="754"/>
      <c r="E151" s="754"/>
      <c r="F151" s="754"/>
      <c r="G151" s="754"/>
      <c r="H151" s="754"/>
      <c r="I151" s="754"/>
      <c r="J151" s="754"/>
      <c r="K151" s="754"/>
      <c r="L151" s="755"/>
      <c r="M151" s="767"/>
      <c r="N151" s="203"/>
      <c r="O151" s="203"/>
      <c r="P151" s="203"/>
    </row>
    <row r="152" spans="2:16" ht="30.95" thickBot="1">
      <c r="B152" s="711"/>
      <c r="C152" s="231" t="s">
        <v>153</v>
      </c>
      <c r="D152" s="208" t="s">
        <v>199</v>
      </c>
      <c r="E152" s="209"/>
      <c r="F152" s="210" t="s">
        <v>200</v>
      </c>
      <c r="G152" s="210" t="s">
        <v>201</v>
      </c>
      <c r="H152" s="210" t="s">
        <v>425</v>
      </c>
      <c r="I152" s="212" t="s">
        <v>202</v>
      </c>
      <c r="J152" s="212" t="s">
        <v>203</v>
      </c>
      <c r="K152" s="212" t="s">
        <v>204</v>
      </c>
      <c r="L152" s="212" t="s">
        <v>205</v>
      </c>
      <c r="M152" s="229" t="s">
        <v>26</v>
      </c>
      <c r="N152" s="203"/>
      <c r="O152" s="203"/>
      <c r="P152" s="203"/>
    </row>
    <row r="153" spans="2:16" ht="197.25" customHeight="1" thickBot="1">
      <c r="B153" s="711"/>
      <c r="C153" s="713" t="s">
        <v>532</v>
      </c>
      <c r="D153" s="710" t="s">
        <v>426</v>
      </c>
      <c r="E153" s="290" t="s">
        <v>14</v>
      </c>
      <c r="F153" s="293"/>
      <c r="G153" s="214"/>
      <c r="H153" s="500" t="s">
        <v>427</v>
      </c>
      <c r="I153" s="500" t="s">
        <v>428</v>
      </c>
      <c r="J153" s="500" t="s">
        <v>429</v>
      </c>
      <c r="K153" s="500" t="s">
        <v>430</v>
      </c>
      <c r="L153" s="500" t="s">
        <v>431</v>
      </c>
      <c r="M153" s="263" t="s">
        <v>432</v>
      </c>
      <c r="N153" s="280"/>
      <c r="O153" s="292"/>
      <c r="P153" s="292"/>
    </row>
    <row r="154" spans="2:16" ht="249" customHeight="1" thickBot="1">
      <c r="B154" s="711"/>
      <c r="C154" s="714"/>
      <c r="D154" s="711"/>
      <c r="E154" s="213" t="s">
        <v>15</v>
      </c>
      <c r="F154" s="500" t="s">
        <v>433</v>
      </c>
      <c r="G154" s="500" t="s">
        <v>434</v>
      </c>
      <c r="H154" s="295" t="s">
        <v>435</v>
      </c>
      <c r="I154" s="251" t="s">
        <v>436</v>
      </c>
      <c r="J154" s="224" t="s">
        <v>437</v>
      </c>
      <c r="K154" s="182"/>
      <c r="L154" s="183"/>
      <c r="M154" s="263"/>
      <c r="N154" s="203"/>
      <c r="O154" s="203"/>
      <c r="P154" s="203"/>
    </row>
    <row r="155" spans="2:16" ht="15" thickBot="1">
      <c r="B155" s="711"/>
      <c r="C155" s="714"/>
      <c r="D155" s="711"/>
      <c r="E155" s="512"/>
      <c r="F155" s="698" t="s">
        <v>16</v>
      </c>
      <c r="G155" s="699"/>
      <c r="H155" s="699"/>
      <c r="I155" s="699"/>
      <c r="J155" s="699"/>
      <c r="K155" s="699"/>
      <c r="L155" s="700"/>
      <c r="M155" s="263"/>
      <c r="N155" s="203"/>
      <c r="O155" s="203"/>
      <c r="P155" s="203"/>
    </row>
    <row r="156" spans="2:16" ht="15.75" customHeight="1" thickBot="1">
      <c r="B156" s="711"/>
      <c r="C156" s="715"/>
      <c r="D156" s="712"/>
      <c r="E156" s="493"/>
      <c r="F156" s="773" t="s">
        <v>438</v>
      </c>
      <c r="G156" s="774"/>
      <c r="H156" s="774"/>
      <c r="I156" s="774"/>
      <c r="J156" s="774"/>
      <c r="K156" s="774"/>
      <c r="L156" s="775"/>
      <c r="M156" s="263"/>
      <c r="N156" s="203"/>
      <c r="O156" s="203"/>
      <c r="P156" s="203"/>
    </row>
    <row r="157" spans="2:16" ht="15" thickBot="1">
      <c r="B157" s="711"/>
      <c r="C157" s="707" t="s">
        <v>238</v>
      </c>
      <c r="D157" s="708"/>
      <c r="E157" s="708"/>
      <c r="F157" s="708"/>
      <c r="G157" s="708"/>
      <c r="H157" s="708"/>
      <c r="I157" s="708"/>
      <c r="J157" s="708"/>
      <c r="K157" s="708"/>
      <c r="L157" s="709"/>
      <c r="M157" s="263"/>
      <c r="N157" s="203"/>
      <c r="O157" s="203"/>
      <c r="P157" s="203"/>
    </row>
    <row r="158" spans="2:16" ht="15.75" customHeight="1" thickBot="1">
      <c r="B158" s="711"/>
      <c r="C158" s="753" t="s">
        <v>439</v>
      </c>
      <c r="D158" s="754"/>
      <c r="E158" s="754"/>
      <c r="F158" s="754"/>
      <c r="G158" s="754"/>
      <c r="H158" s="754"/>
      <c r="I158" s="754"/>
      <c r="J158" s="754"/>
      <c r="K158" s="754"/>
      <c r="L158" s="755"/>
      <c r="M158" s="263"/>
      <c r="N158" s="203"/>
      <c r="O158" s="203"/>
      <c r="P158" s="203"/>
    </row>
    <row r="159" spans="2:16" ht="34.5" customHeight="1" thickBot="1">
      <c r="B159" s="711"/>
      <c r="C159" s="701" t="s">
        <v>440</v>
      </c>
      <c r="D159" s="702"/>
      <c r="E159" s="702"/>
      <c r="F159" s="702"/>
      <c r="G159" s="702"/>
      <c r="H159" s="702"/>
      <c r="I159" s="702"/>
      <c r="J159" s="702"/>
      <c r="K159" s="702"/>
      <c r="L159" s="703"/>
      <c r="M159" s="263"/>
      <c r="N159" s="203"/>
      <c r="O159" s="203"/>
      <c r="P159" s="203"/>
    </row>
    <row r="160" spans="2:16" ht="20.25" customHeight="1" thickBot="1">
      <c r="B160" s="712"/>
      <c r="C160" s="753" t="s">
        <v>441</v>
      </c>
      <c r="D160" s="754"/>
      <c r="E160" s="754"/>
      <c r="F160" s="754"/>
      <c r="G160" s="754"/>
      <c r="H160" s="754"/>
      <c r="I160" s="754"/>
      <c r="J160" s="754"/>
      <c r="K160" s="754"/>
      <c r="L160" s="755"/>
      <c r="M160" s="492"/>
      <c r="N160" s="203"/>
      <c r="O160" s="203"/>
      <c r="P160" s="203"/>
    </row>
    <row r="161" spans="2:16" ht="30.95" thickBot="1">
      <c r="B161" s="228" t="s">
        <v>366</v>
      </c>
      <c r="C161" s="231" t="s">
        <v>162</v>
      </c>
      <c r="D161" s="208" t="s">
        <v>199</v>
      </c>
      <c r="E161" s="209"/>
      <c r="F161" s="210" t="s">
        <v>200</v>
      </c>
      <c r="G161" s="210" t="s">
        <v>201</v>
      </c>
      <c r="H161" s="211" t="s">
        <v>7</v>
      </c>
      <c r="I161" s="212" t="s">
        <v>202</v>
      </c>
      <c r="J161" s="212" t="s">
        <v>203</v>
      </c>
      <c r="K161" s="212" t="s">
        <v>204</v>
      </c>
      <c r="L161" s="212" t="s">
        <v>205</v>
      </c>
      <c r="M161" s="229" t="s">
        <v>26</v>
      </c>
      <c r="N161" s="203"/>
      <c r="O161" s="203"/>
      <c r="P161" s="203"/>
    </row>
    <row r="162" spans="2:16" ht="86.25" customHeight="1" thickBot="1">
      <c r="B162" s="771"/>
      <c r="C162" s="713" t="s">
        <v>533</v>
      </c>
      <c r="D162" s="710" t="s">
        <v>443</v>
      </c>
      <c r="E162" s="290" t="s">
        <v>14</v>
      </c>
      <c r="F162" s="293"/>
      <c r="G162" s="214"/>
      <c r="H162" s="247">
        <v>0</v>
      </c>
      <c r="I162" s="138" t="s">
        <v>444</v>
      </c>
      <c r="J162" s="138" t="s">
        <v>534</v>
      </c>
      <c r="K162" s="138" t="s">
        <v>446</v>
      </c>
      <c r="L162" s="138">
        <v>90000</v>
      </c>
      <c r="M162" s="263" t="s">
        <v>447</v>
      </c>
      <c r="N162" s="203"/>
      <c r="O162" s="203"/>
      <c r="P162" s="203"/>
    </row>
    <row r="163" spans="2:16" ht="180.95" thickBot="1">
      <c r="B163" s="738"/>
      <c r="C163" s="714"/>
      <c r="D163" s="711"/>
      <c r="E163" s="213" t="s">
        <v>15</v>
      </c>
      <c r="F163" s="108">
        <v>0</v>
      </c>
      <c r="G163" s="108">
        <v>0</v>
      </c>
      <c r="H163" s="500" t="s">
        <v>448</v>
      </c>
      <c r="I163" s="216" t="s">
        <v>449</v>
      </c>
      <c r="J163" s="224" t="s">
        <v>450</v>
      </c>
      <c r="K163" s="294"/>
      <c r="L163" s="225"/>
      <c r="M163" s="263"/>
      <c r="N163" s="203"/>
      <c r="O163" s="203"/>
      <c r="P163" s="203"/>
    </row>
    <row r="164" spans="2:16" ht="15.95" thickBot="1">
      <c r="B164" s="776"/>
      <c r="C164" s="714"/>
      <c r="D164" s="711"/>
      <c r="E164" s="512"/>
      <c r="F164" s="698" t="s">
        <v>16</v>
      </c>
      <c r="G164" s="699" t="s">
        <v>16</v>
      </c>
      <c r="H164" s="699"/>
      <c r="I164" s="699"/>
      <c r="J164" s="699"/>
      <c r="K164" s="699"/>
      <c r="L164" s="700"/>
      <c r="M164" s="264" t="s">
        <v>315</v>
      </c>
      <c r="N164" s="203"/>
      <c r="O164" s="203"/>
      <c r="P164" s="203"/>
    </row>
    <row r="165" spans="2:16" ht="15.95" thickBot="1">
      <c r="B165" s="777"/>
      <c r="C165" s="715"/>
      <c r="D165" s="712"/>
      <c r="E165" s="493"/>
      <c r="F165" s="773" t="s">
        <v>451</v>
      </c>
      <c r="G165" s="774"/>
      <c r="H165" s="774"/>
      <c r="I165" s="774"/>
      <c r="J165" s="774"/>
      <c r="K165" s="774"/>
      <c r="L165" s="775"/>
      <c r="M165" s="265" t="s">
        <v>376</v>
      </c>
      <c r="N165" s="203"/>
      <c r="O165" s="203"/>
      <c r="P165" s="203"/>
    </row>
    <row r="166" spans="2:16" ht="30.95" thickBot="1">
      <c r="B166" s="296"/>
      <c r="C166" s="219" t="s">
        <v>535</v>
      </c>
      <c r="D166" s="219" t="s">
        <v>199</v>
      </c>
      <c r="E166" s="220"/>
      <c r="F166" s="210" t="s">
        <v>181</v>
      </c>
      <c r="G166" s="210" t="s">
        <v>201</v>
      </c>
      <c r="H166" s="211" t="s">
        <v>7</v>
      </c>
      <c r="I166" s="212" t="s">
        <v>202</v>
      </c>
      <c r="J166" s="212" t="s">
        <v>203</v>
      </c>
      <c r="K166" s="212" t="s">
        <v>204</v>
      </c>
      <c r="L166" s="212" t="s">
        <v>205</v>
      </c>
      <c r="M166" s="229" t="s">
        <v>26</v>
      </c>
      <c r="N166" s="203"/>
      <c r="O166" s="203"/>
      <c r="P166" s="203"/>
    </row>
    <row r="167" spans="2:16" ht="90.95" thickBot="1">
      <c r="B167" s="297"/>
      <c r="C167" s="713" t="s">
        <v>452</v>
      </c>
      <c r="D167" s="710" t="s">
        <v>453</v>
      </c>
      <c r="E167" s="290" t="s">
        <v>14</v>
      </c>
      <c r="F167" s="214"/>
      <c r="G167" s="214"/>
      <c r="H167" s="225" t="s">
        <v>454</v>
      </c>
      <c r="I167" s="232" t="s">
        <v>536</v>
      </c>
      <c r="J167" s="232" t="s">
        <v>537</v>
      </c>
      <c r="K167" s="298" t="s">
        <v>457</v>
      </c>
      <c r="L167" s="298" t="s">
        <v>458</v>
      </c>
      <c r="M167" s="731"/>
      <c r="N167" s="203"/>
    </row>
    <row r="168" spans="2:16" ht="180.95" thickBot="1">
      <c r="B168" s="299"/>
      <c r="C168" s="714"/>
      <c r="D168" s="711"/>
      <c r="E168" s="213" t="s">
        <v>15</v>
      </c>
      <c r="F168" s="225" t="s">
        <v>459</v>
      </c>
      <c r="G168" s="225" t="s">
        <v>196</v>
      </c>
      <c r="H168" s="232" t="s">
        <v>460</v>
      </c>
      <c r="I168" s="216" t="s">
        <v>461</v>
      </c>
      <c r="J168" s="224" t="s">
        <v>462</v>
      </c>
      <c r="K168" s="225"/>
      <c r="L168" s="225"/>
      <c r="M168" s="731"/>
      <c r="N168" s="203"/>
    </row>
    <row r="169" spans="2:16" ht="15" thickBot="1">
      <c r="B169" s="299"/>
      <c r="C169" s="714"/>
      <c r="D169" s="711"/>
      <c r="E169" s="512"/>
      <c r="F169" s="707" t="s">
        <v>16</v>
      </c>
      <c r="G169" s="708"/>
      <c r="H169" s="708"/>
      <c r="I169" s="708"/>
      <c r="J169" s="708"/>
      <c r="K169" s="708"/>
      <c r="L169" s="709"/>
      <c r="M169" s="731"/>
      <c r="N169" s="203"/>
    </row>
    <row r="170" spans="2:16" ht="15" customHeight="1" thickBot="1">
      <c r="B170" s="299"/>
      <c r="C170" s="715"/>
      <c r="D170" s="712"/>
      <c r="E170" s="493"/>
      <c r="F170" s="743" t="s">
        <v>463</v>
      </c>
      <c r="G170" s="786"/>
      <c r="H170" s="786"/>
      <c r="I170" s="786"/>
      <c r="J170" s="786"/>
      <c r="K170" s="786"/>
      <c r="L170" s="787"/>
      <c r="M170" s="732"/>
      <c r="N170" s="203"/>
    </row>
    <row r="171" spans="2:16" ht="15" customHeight="1" thickBot="1">
      <c r="B171" s="299"/>
      <c r="C171" s="707" t="s">
        <v>238</v>
      </c>
      <c r="D171" s="708"/>
      <c r="E171" s="708"/>
      <c r="F171" s="708"/>
      <c r="G171" s="708"/>
      <c r="H171" s="708"/>
      <c r="I171" s="708"/>
      <c r="J171" s="708"/>
      <c r="K171" s="708"/>
      <c r="L171" s="709"/>
      <c r="M171" s="492"/>
      <c r="N171" s="203"/>
    </row>
    <row r="172" spans="2:16" ht="15" customHeight="1" thickBot="1">
      <c r="B172" s="299"/>
      <c r="C172" s="753" t="s">
        <v>464</v>
      </c>
      <c r="D172" s="754"/>
      <c r="E172" s="754"/>
      <c r="F172" s="754"/>
      <c r="G172" s="754"/>
      <c r="H172" s="754"/>
      <c r="I172" s="754"/>
      <c r="J172" s="754"/>
      <c r="K172" s="754"/>
      <c r="L172" s="755"/>
      <c r="M172" s="492"/>
      <c r="N172" s="203"/>
    </row>
    <row r="173" spans="2:16" ht="30.95" thickBot="1">
      <c r="B173" s="228" t="s">
        <v>165</v>
      </c>
      <c r="C173" s="231" t="s">
        <v>538</v>
      </c>
      <c r="D173" s="208" t="s">
        <v>199</v>
      </c>
      <c r="E173" s="209"/>
      <c r="F173" s="210" t="s">
        <v>539</v>
      </c>
      <c r="G173" s="210" t="s">
        <v>201</v>
      </c>
      <c r="H173" s="211" t="s">
        <v>7</v>
      </c>
      <c r="I173" s="212" t="s">
        <v>202</v>
      </c>
      <c r="J173" s="212" t="s">
        <v>203</v>
      </c>
      <c r="K173" s="212" t="s">
        <v>204</v>
      </c>
      <c r="L173" s="212" t="s">
        <v>205</v>
      </c>
      <c r="M173" s="229" t="s">
        <v>26</v>
      </c>
      <c r="N173" s="203"/>
    </row>
    <row r="174" spans="2:16" ht="102" customHeight="1" thickBot="1">
      <c r="B174" s="299" t="s">
        <v>540</v>
      </c>
      <c r="C174" s="713" t="s">
        <v>541</v>
      </c>
      <c r="D174" s="710" t="s">
        <v>542</v>
      </c>
      <c r="E174" s="710" t="s">
        <v>14</v>
      </c>
      <c r="F174" s="300" t="s">
        <v>543</v>
      </c>
      <c r="G174" s="301"/>
      <c r="H174" s="302"/>
      <c r="I174" s="303"/>
      <c r="J174" s="245"/>
      <c r="K174" s="300">
        <v>4</v>
      </c>
      <c r="L174" s="300">
        <v>5</v>
      </c>
      <c r="M174" s="778"/>
      <c r="N174" s="203"/>
    </row>
    <row r="175" spans="2:16" ht="15" thickBot="1">
      <c r="B175" s="299"/>
      <c r="C175" s="714"/>
      <c r="D175" s="711"/>
      <c r="E175" s="711"/>
      <c r="F175" s="302"/>
      <c r="G175" s="302"/>
      <c r="H175" s="302"/>
      <c r="I175" s="304"/>
      <c r="J175" s="305"/>
      <c r="K175" s="302"/>
      <c r="L175" s="302"/>
      <c r="M175" s="778"/>
      <c r="N175" s="203"/>
    </row>
    <row r="176" spans="2:16" ht="15" thickBot="1">
      <c r="B176" s="299"/>
      <c r="C176" s="714"/>
      <c r="D176" s="711"/>
      <c r="E176" s="711"/>
      <c r="F176" s="780" t="s">
        <v>544</v>
      </c>
      <c r="G176" s="781"/>
      <c r="H176" s="781"/>
      <c r="I176" s="781"/>
      <c r="J176" s="781"/>
      <c r="K176" s="781"/>
      <c r="L176" s="782"/>
      <c r="M176" s="778"/>
      <c r="N176" s="203"/>
    </row>
    <row r="177" spans="2:14" ht="172.5" customHeight="1" thickBot="1">
      <c r="B177" s="299"/>
      <c r="C177" s="715"/>
      <c r="D177" s="712"/>
      <c r="E177" s="712"/>
      <c r="F177" s="783"/>
      <c r="G177" s="784"/>
      <c r="H177" s="784"/>
      <c r="I177" s="784"/>
      <c r="J177" s="784"/>
      <c r="K177" s="784"/>
      <c r="L177" s="785"/>
      <c r="M177" s="778"/>
      <c r="N177" s="203"/>
    </row>
    <row r="178" spans="2:14" ht="25.5" customHeight="1" thickBot="1">
      <c r="B178" s="299"/>
      <c r="C178" s="707" t="s">
        <v>545</v>
      </c>
      <c r="D178" s="708"/>
      <c r="E178" s="708"/>
      <c r="F178" s="708"/>
      <c r="G178" s="708"/>
      <c r="H178" s="708"/>
      <c r="I178" s="708"/>
      <c r="J178" s="708"/>
      <c r="K178" s="708"/>
      <c r="L178" s="709"/>
      <c r="M178" s="778"/>
      <c r="N178" s="203"/>
    </row>
    <row r="179" spans="2:14" ht="15" customHeight="1" thickBot="1">
      <c r="B179" s="299"/>
      <c r="C179" s="701" t="s">
        <v>476</v>
      </c>
      <c r="D179" s="702"/>
      <c r="E179" s="702"/>
      <c r="F179" s="702"/>
      <c r="G179" s="702"/>
      <c r="H179" s="702"/>
      <c r="I179" s="702"/>
      <c r="J179" s="702"/>
      <c r="K179" s="702"/>
      <c r="L179" s="703"/>
      <c r="M179" s="778"/>
      <c r="N179" s="203"/>
    </row>
    <row r="180" spans="2:14" ht="15" customHeight="1" thickBot="1">
      <c r="B180" s="306"/>
      <c r="C180" s="753" t="s">
        <v>477</v>
      </c>
      <c r="D180" s="754"/>
      <c r="E180" s="754"/>
      <c r="F180" s="754"/>
      <c r="G180" s="754"/>
      <c r="H180" s="754"/>
      <c r="I180" s="754"/>
      <c r="J180" s="754"/>
      <c r="K180" s="754"/>
      <c r="L180" s="755"/>
      <c r="M180" s="779"/>
      <c r="N180" s="203"/>
    </row>
    <row r="181" spans="2:14" ht="30.95" thickBot="1">
      <c r="B181" s="502" t="s">
        <v>478</v>
      </c>
      <c r="C181" s="231" t="s">
        <v>465</v>
      </c>
      <c r="D181" s="208" t="s">
        <v>199</v>
      </c>
      <c r="E181" s="209"/>
      <c r="F181" s="210" t="s">
        <v>200</v>
      </c>
      <c r="G181" s="210" t="s">
        <v>201</v>
      </c>
      <c r="H181" s="211" t="s">
        <v>7</v>
      </c>
      <c r="I181" s="212" t="s">
        <v>202</v>
      </c>
      <c r="J181" s="212" t="s">
        <v>203</v>
      </c>
      <c r="K181" s="212" t="s">
        <v>204</v>
      </c>
      <c r="L181" s="212" t="s">
        <v>205</v>
      </c>
      <c r="M181" s="229" t="s">
        <v>26</v>
      </c>
      <c r="N181" s="203"/>
    </row>
    <row r="182" spans="2:14" ht="320.25" customHeight="1" thickBot="1">
      <c r="B182" s="791"/>
      <c r="C182" s="713" t="s">
        <v>546</v>
      </c>
      <c r="D182" s="710" t="s">
        <v>481</v>
      </c>
      <c r="E182" s="290" t="s">
        <v>14</v>
      </c>
      <c r="F182" s="214"/>
      <c r="G182" s="214"/>
      <c r="H182" s="232" t="s">
        <v>482</v>
      </c>
      <c r="I182" s="232" t="s">
        <v>483</v>
      </c>
      <c r="J182" s="225" t="s">
        <v>484</v>
      </c>
      <c r="K182" s="245" t="s">
        <v>485</v>
      </c>
      <c r="L182" s="245" t="s">
        <v>486</v>
      </c>
      <c r="M182" s="263"/>
      <c r="N182" s="292"/>
    </row>
    <row r="183" spans="2:14" ht="311.25" customHeight="1" thickBot="1">
      <c r="B183" s="792"/>
      <c r="C183" s="714"/>
      <c r="D183" s="711"/>
      <c r="E183" s="213" t="s">
        <v>15</v>
      </c>
      <c r="F183" s="225" t="s">
        <v>172</v>
      </c>
      <c r="G183" s="225" t="s">
        <v>172</v>
      </c>
      <c r="H183" s="307" t="s">
        <v>487</v>
      </c>
      <c r="I183" s="216" t="s">
        <v>488</v>
      </c>
      <c r="J183" s="224" t="s">
        <v>489</v>
      </c>
      <c r="K183" s="225"/>
      <c r="L183" s="225"/>
      <c r="M183" s="263"/>
    </row>
    <row r="184" spans="2:14" ht="15.95" thickBot="1">
      <c r="B184" s="792"/>
      <c r="C184" s="714"/>
      <c r="D184" s="711"/>
      <c r="E184" s="512"/>
      <c r="F184" s="707" t="s">
        <v>16</v>
      </c>
      <c r="G184" s="708"/>
      <c r="H184" s="708"/>
      <c r="I184" s="708"/>
      <c r="J184" s="708"/>
      <c r="K184" s="708"/>
      <c r="L184" s="709"/>
      <c r="M184" s="264" t="s">
        <v>315</v>
      </c>
    </row>
    <row r="185" spans="2:14" ht="15.95" thickBot="1">
      <c r="B185" s="793"/>
      <c r="C185" s="715"/>
      <c r="D185" s="712"/>
      <c r="E185" s="493"/>
      <c r="F185" s="743" t="s">
        <v>490</v>
      </c>
      <c r="G185" s="786"/>
      <c r="H185" s="786"/>
      <c r="I185" s="786"/>
      <c r="J185" s="786"/>
      <c r="K185" s="786"/>
      <c r="L185" s="787"/>
      <c r="M185" s="265" t="s">
        <v>376</v>
      </c>
    </row>
    <row r="186" spans="2:14" ht="30.95" hidden="1" thickBot="1">
      <c r="B186" s="490"/>
      <c r="C186" s="308" t="s">
        <v>180</v>
      </c>
      <c r="D186" s="308"/>
      <c r="E186" s="309"/>
      <c r="F186" s="310" t="s">
        <v>181</v>
      </c>
      <c r="G186" s="310" t="s">
        <v>491</v>
      </c>
      <c r="H186" s="311" t="s">
        <v>301</v>
      </c>
      <c r="I186" s="312" t="s">
        <v>302</v>
      </c>
      <c r="J186" s="312" t="s">
        <v>203</v>
      </c>
      <c r="K186" s="312" t="s">
        <v>204</v>
      </c>
      <c r="L186" s="312" t="s">
        <v>205</v>
      </c>
      <c r="M186" s="313" t="s">
        <v>26</v>
      </c>
    </row>
    <row r="187" spans="2:14" ht="52.5" hidden="1" customHeight="1" thickBot="1">
      <c r="C187" s="314" t="s">
        <v>492</v>
      </c>
      <c r="D187" s="315"/>
      <c r="E187" s="316" t="s">
        <v>14</v>
      </c>
      <c r="F187" s="317">
        <v>382632</v>
      </c>
      <c r="G187" s="317">
        <v>383000</v>
      </c>
      <c r="H187" s="317">
        <v>411000</v>
      </c>
      <c r="I187" s="317">
        <v>426000</v>
      </c>
      <c r="J187" s="317" t="s">
        <v>184</v>
      </c>
      <c r="K187" s="317" t="s">
        <v>184</v>
      </c>
      <c r="L187" s="318"/>
      <c r="M187" s="319" t="s">
        <v>73</v>
      </c>
    </row>
    <row r="188" spans="2:14" ht="30.95" hidden="1" thickBot="1">
      <c r="B188" s="490" t="s">
        <v>185</v>
      </c>
      <c r="C188" s="516"/>
      <c r="D188" s="320"/>
      <c r="E188" s="321" t="s">
        <v>15</v>
      </c>
      <c r="F188" s="322"/>
      <c r="G188" s="323">
        <v>365021</v>
      </c>
      <c r="H188" s="324" t="s">
        <v>186</v>
      </c>
      <c r="I188" s="324"/>
      <c r="J188" s="324"/>
      <c r="K188" s="324"/>
      <c r="L188" s="324"/>
      <c r="M188" s="325"/>
    </row>
    <row r="189" spans="2:14" ht="14.1" hidden="1">
      <c r="B189" s="490"/>
      <c r="C189" s="516"/>
      <c r="D189" s="320"/>
      <c r="E189" s="515"/>
      <c r="F189" s="788" t="s">
        <v>16</v>
      </c>
      <c r="G189" s="789"/>
      <c r="H189" s="789"/>
      <c r="I189" s="789"/>
      <c r="J189" s="789"/>
      <c r="K189" s="789"/>
      <c r="L189" s="790"/>
      <c r="M189" s="325"/>
    </row>
    <row r="190" spans="2:14" ht="15" hidden="1" thickBot="1">
      <c r="B190" s="501"/>
      <c r="C190" s="517"/>
      <c r="D190" s="326"/>
      <c r="E190" s="517"/>
      <c r="F190" s="327" t="s">
        <v>187</v>
      </c>
      <c r="G190" s="328"/>
      <c r="H190" s="329"/>
      <c r="I190" s="329"/>
      <c r="J190" s="329"/>
      <c r="K190" s="329"/>
      <c r="L190" s="330"/>
      <c r="M190" s="331"/>
    </row>
    <row r="191" spans="2:14" ht="30.95" hidden="1" thickBot="1">
      <c r="B191" s="490"/>
      <c r="C191" s="308" t="s">
        <v>180</v>
      </c>
      <c r="D191" s="308"/>
      <c r="E191" s="309"/>
      <c r="F191" s="332" t="s">
        <v>181</v>
      </c>
      <c r="G191" s="332" t="s">
        <v>491</v>
      </c>
      <c r="H191" s="333" t="s">
        <v>301</v>
      </c>
      <c r="I191" s="334" t="s">
        <v>302</v>
      </c>
      <c r="J191" s="334" t="s">
        <v>203</v>
      </c>
      <c r="K191" s="334" t="s">
        <v>204</v>
      </c>
      <c r="L191" s="334" t="s">
        <v>205</v>
      </c>
      <c r="M191" s="335" t="s">
        <v>26</v>
      </c>
    </row>
    <row r="192" spans="2:14" ht="52.5" hidden="1" customHeight="1" thickBot="1">
      <c r="B192" s="490"/>
      <c r="C192" s="314" t="s">
        <v>452</v>
      </c>
      <c r="D192" s="315"/>
      <c r="E192" s="316" t="s">
        <v>14</v>
      </c>
      <c r="F192" s="336" t="s">
        <v>189</v>
      </c>
      <c r="G192" s="336" t="s">
        <v>190</v>
      </c>
      <c r="H192" s="336" t="s">
        <v>191</v>
      </c>
      <c r="I192" s="336" t="s">
        <v>192</v>
      </c>
      <c r="J192" s="336" t="s">
        <v>193</v>
      </c>
      <c r="K192" s="336" t="s">
        <v>194</v>
      </c>
      <c r="L192" s="318"/>
      <c r="M192" s="319" t="s">
        <v>73</v>
      </c>
    </row>
    <row r="193" spans="2:13" ht="45.95" hidden="1" thickBot="1">
      <c r="B193" s="490"/>
      <c r="C193" s="516"/>
      <c r="D193" s="320"/>
      <c r="E193" s="321" t="s">
        <v>15</v>
      </c>
      <c r="F193" s="337" t="s">
        <v>195</v>
      </c>
      <c r="G193" s="338" t="s">
        <v>196</v>
      </c>
      <c r="H193" s="324"/>
      <c r="I193" s="324"/>
      <c r="J193" s="324"/>
      <c r="K193" s="324"/>
      <c r="L193" s="324"/>
      <c r="M193" s="325"/>
    </row>
    <row r="194" spans="2:13" ht="14.1" hidden="1">
      <c r="B194" s="490"/>
      <c r="C194" s="516"/>
      <c r="D194" s="320"/>
      <c r="E194" s="515"/>
      <c r="F194" s="788" t="s">
        <v>16</v>
      </c>
      <c r="G194" s="789"/>
      <c r="H194" s="789"/>
      <c r="I194" s="789"/>
      <c r="J194" s="789"/>
      <c r="K194" s="789"/>
      <c r="L194" s="790"/>
      <c r="M194" s="325"/>
    </row>
    <row r="195" spans="2:13" ht="15" hidden="1" thickBot="1">
      <c r="B195" s="501"/>
      <c r="C195" s="517"/>
      <c r="D195" s="326"/>
      <c r="E195" s="517"/>
      <c r="F195" s="327" t="s">
        <v>197</v>
      </c>
      <c r="G195" s="328"/>
      <c r="H195" s="329"/>
      <c r="I195" s="329"/>
      <c r="J195" s="329"/>
      <c r="K195" s="329"/>
      <c r="L195" s="330"/>
      <c r="M195" s="331"/>
    </row>
    <row r="196" spans="2:13" ht="14.1" hidden="1">
      <c r="B196" s="339"/>
      <c r="C196" s="339"/>
      <c r="D196" s="340"/>
      <c r="E196" s="341"/>
      <c r="F196" s="341"/>
      <c r="G196" s="341"/>
      <c r="H196" s="339"/>
      <c r="I196" s="339"/>
      <c r="J196" s="339"/>
      <c r="K196" s="339"/>
      <c r="L196" s="339"/>
      <c r="M196" s="339"/>
    </row>
    <row r="197" spans="2:13" ht="14.1">
      <c r="B197" s="203"/>
      <c r="C197" s="203"/>
      <c r="D197" s="205"/>
      <c r="E197" s="202"/>
      <c r="F197" s="202"/>
      <c r="G197" s="202"/>
      <c r="H197" s="203"/>
      <c r="I197" s="203"/>
      <c r="J197" s="203"/>
      <c r="K197" s="203"/>
      <c r="L197" s="203"/>
      <c r="M197" s="203"/>
    </row>
  </sheetData>
  <mergeCells count="177">
    <mergeCell ref="F194:L194"/>
    <mergeCell ref="B182:B185"/>
    <mergeCell ref="C182:C185"/>
    <mergeCell ref="D182:D185"/>
    <mergeCell ref="F184:L184"/>
    <mergeCell ref="F185:L185"/>
    <mergeCell ref="F189:L189"/>
    <mergeCell ref="C172:L172"/>
    <mergeCell ref="C174:C177"/>
    <mergeCell ref="D174:D177"/>
    <mergeCell ref="E174:E177"/>
    <mergeCell ref="B162:B165"/>
    <mergeCell ref="C162:C165"/>
    <mergeCell ref="D162:D165"/>
    <mergeCell ref="F164:L164"/>
    <mergeCell ref="F165:L165"/>
    <mergeCell ref="M174:M180"/>
    <mergeCell ref="F176:L176"/>
    <mergeCell ref="F177:L177"/>
    <mergeCell ref="C178:L178"/>
    <mergeCell ref="C179:L179"/>
    <mergeCell ref="C180:L180"/>
    <mergeCell ref="C167:C170"/>
    <mergeCell ref="D167:D170"/>
    <mergeCell ref="M167:M170"/>
    <mergeCell ref="F169:L169"/>
    <mergeCell ref="F170:L170"/>
    <mergeCell ref="C171:L171"/>
    <mergeCell ref="M144:M151"/>
    <mergeCell ref="F146:L146"/>
    <mergeCell ref="C148:L148"/>
    <mergeCell ref="C149:L149"/>
    <mergeCell ref="C150:L150"/>
    <mergeCell ref="C151:L151"/>
    <mergeCell ref="B139:B141"/>
    <mergeCell ref="C139:L139"/>
    <mergeCell ref="C140:L140"/>
    <mergeCell ref="C141:L141"/>
    <mergeCell ref="B144:B160"/>
    <mergeCell ref="C144:C147"/>
    <mergeCell ref="D144:D147"/>
    <mergeCell ref="C153:C156"/>
    <mergeCell ref="D153:D156"/>
    <mergeCell ref="F155:L155"/>
    <mergeCell ref="F156:L156"/>
    <mergeCell ref="C157:L157"/>
    <mergeCell ref="C158:L158"/>
    <mergeCell ref="C159:L159"/>
    <mergeCell ref="C160:L160"/>
    <mergeCell ref="F124:L124"/>
    <mergeCell ref="C125:L125"/>
    <mergeCell ref="C126:L126"/>
    <mergeCell ref="C134:C137"/>
    <mergeCell ref="D134:D137"/>
    <mergeCell ref="N134:P134"/>
    <mergeCell ref="F136:L136"/>
    <mergeCell ref="F137:L137"/>
    <mergeCell ref="B116:B138"/>
    <mergeCell ref="C116:C119"/>
    <mergeCell ref="D116:D119"/>
    <mergeCell ref="M116:M119"/>
    <mergeCell ref="F118:L118"/>
    <mergeCell ref="F119:L119"/>
    <mergeCell ref="C121:C124"/>
    <mergeCell ref="D121:D124"/>
    <mergeCell ref="M121:M126"/>
    <mergeCell ref="F123:L123"/>
    <mergeCell ref="B108:B113"/>
    <mergeCell ref="C108:C111"/>
    <mergeCell ref="D108:D111"/>
    <mergeCell ref="F110:L110"/>
    <mergeCell ref="C112:L112"/>
    <mergeCell ref="C113:L113"/>
    <mergeCell ref="C100:C103"/>
    <mergeCell ref="D100:D103"/>
    <mergeCell ref="M100:M106"/>
    <mergeCell ref="F102:L102"/>
    <mergeCell ref="F103:L103"/>
    <mergeCell ref="C104:L104"/>
    <mergeCell ref="C105:L105"/>
    <mergeCell ref="C106:L106"/>
    <mergeCell ref="F92:L92"/>
    <mergeCell ref="F93:L93"/>
    <mergeCell ref="C95:C98"/>
    <mergeCell ref="D95:D98"/>
    <mergeCell ref="M95:M98"/>
    <mergeCell ref="F97:L97"/>
    <mergeCell ref="F98:L98"/>
    <mergeCell ref="B83:B106"/>
    <mergeCell ref="C83:C84"/>
    <mergeCell ref="D83:D86"/>
    <mergeCell ref="M83:M93"/>
    <mergeCell ref="F85:L85"/>
    <mergeCell ref="F86:L86"/>
    <mergeCell ref="C87:L87"/>
    <mergeCell ref="C88:L88"/>
    <mergeCell ref="C90:C93"/>
    <mergeCell ref="D90:D93"/>
    <mergeCell ref="B75:B80"/>
    <mergeCell ref="C75:C78"/>
    <mergeCell ref="D75:D78"/>
    <mergeCell ref="F77:L77"/>
    <mergeCell ref="C79:L79"/>
    <mergeCell ref="C80:L80"/>
    <mergeCell ref="C62:C65"/>
    <mergeCell ref="D62:D65"/>
    <mergeCell ref="M62:M73"/>
    <mergeCell ref="E64:E65"/>
    <mergeCell ref="F64:L64"/>
    <mergeCell ref="F65:L65"/>
    <mergeCell ref="F69:L69"/>
    <mergeCell ref="C71:L71"/>
    <mergeCell ref="C72:L72"/>
    <mergeCell ref="C73:L73"/>
    <mergeCell ref="C54:C57"/>
    <mergeCell ref="D54:D57"/>
    <mergeCell ref="M54:M60"/>
    <mergeCell ref="E56:E57"/>
    <mergeCell ref="F56:L56"/>
    <mergeCell ref="F57:L57"/>
    <mergeCell ref="C58:L58"/>
    <mergeCell ref="C59:L59"/>
    <mergeCell ref="C60:L60"/>
    <mergeCell ref="C46:L46"/>
    <mergeCell ref="C47:L47"/>
    <mergeCell ref="B48:B49"/>
    <mergeCell ref="L48:M48"/>
    <mergeCell ref="L49:M49"/>
    <mergeCell ref="B50:B51"/>
    <mergeCell ref="G50:M51"/>
    <mergeCell ref="C40:L40"/>
    <mergeCell ref="C42:C45"/>
    <mergeCell ref="D42:D45"/>
    <mergeCell ref="E44:E45"/>
    <mergeCell ref="F44:L44"/>
    <mergeCell ref="F45:L45"/>
    <mergeCell ref="B21:B45"/>
    <mergeCell ref="C21:C24"/>
    <mergeCell ref="D21:D24"/>
    <mergeCell ref="M21:M45"/>
    <mergeCell ref="E23:E24"/>
    <mergeCell ref="F23:L23"/>
    <mergeCell ref="F24:L24"/>
    <mergeCell ref="C25:L25"/>
    <mergeCell ref="C26:L26"/>
    <mergeCell ref="C35:C38"/>
    <mergeCell ref="D35:D38"/>
    <mergeCell ref="E37:E38"/>
    <mergeCell ref="F37:L37"/>
    <mergeCell ref="F38:L38"/>
    <mergeCell ref="C39:L39"/>
    <mergeCell ref="D28:D31"/>
    <mergeCell ref="E30:E31"/>
    <mergeCell ref="F30:L30"/>
    <mergeCell ref="F31:L31"/>
    <mergeCell ref="C32:L32"/>
    <mergeCell ref="C33:L33"/>
    <mergeCell ref="C28:C31"/>
    <mergeCell ref="B1:F1"/>
    <mergeCell ref="C3:M3"/>
    <mergeCell ref="M4:M8"/>
    <mergeCell ref="B5:B18"/>
    <mergeCell ref="C5:C8"/>
    <mergeCell ref="D5:D8"/>
    <mergeCell ref="E7:E8"/>
    <mergeCell ref="F7:L7"/>
    <mergeCell ref="F8:L8"/>
    <mergeCell ref="C10:C13"/>
    <mergeCell ref="D10:D13"/>
    <mergeCell ref="E12:E13"/>
    <mergeCell ref="F12:L12"/>
    <mergeCell ref="F13:L13"/>
    <mergeCell ref="C15:C18"/>
    <mergeCell ref="D15:D18"/>
    <mergeCell ref="E17:E18"/>
    <mergeCell ref="F17:L17"/>
    <mergeCell ref="F18:L18"/>
  </mergeCells>
  <pageMargins left="0.25" right="0.25" top="0.25" bottom="0.25" header="0.3" footer="0.3"/>
  <pageSetup paperSize="9" scale="47" fitToHeight="0" orientation="landscape" r:id="rId1"/>
  <headerFooter alignWithMargins="0"/>
  <rowBreaks count="7" manualBreakCount="7">
    <brk id="19" max="11" man="1"/>
    <brk id="52" max="11" man="1"/>
    <brk id="80" max="11" man="1"/>
    <brk id="93" max="12" man="1"/>
    <brk id="113" max="11" man="1"/>
    <brk id="141" max="11" man="1"/>
    <brk id="165" max="12" man="1"/>
  </rowBreaks>
  <colBreaks count="1" manualBreakCount="1">
    <brk id="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B1:P197"/>
  <sheetViews>
    <sheetView zoomScale="85" zoomScaleNormal="85" zoomScaleSheetLayoutView="40" workbookViewId="0">
      <pane xSplit="4" topLeftCell="E1" activePane="topRight" state="frozen"/>
      <selection pane="topRight" activeCell="C3" sqref="C3:M3"/>
      <selection activeCell="C3" sqref="C3:M3"/>
    </sheetView>
  </sheetViews>
  <sheetFormatPr defaultColWidth="11.42578125" defaultRowHeight="12.95"/>
  <cols>
    <col min="1" max="1" width="3.42578125" style="204" customWidth="1"/>
    <col min="2" max="2" width="23.7109375" style="204" customWidth="1"/>
    <col min="3" max="3" width="40.85546875" style="204" customWidth="1"/>
    <col min="4" max="4" width="23.42578125" style="204" customWidth="1"/>
    <col min="5" max="5" width="13" style="204" customWidth="1"/>
    <col min="6" max="7" width="24.42578125" style="204" customWidth="1"/>
    <col min="8" max="8" width="34.140625" style="204" customWidth="1"/>
    <col min="9" max="9" width="31.28515625" style="204" customWidth="1"/>
    <col min="10" max="10" width="35.85546875" style="204" customWidth="1"/>
    <col min="11" max="11" width="27" style="204" customWidth="1"/>
    <col min="12" max="12" width="26.28515625" style="204" customWidth="1"/>
    <col min="13" max="13" width="26.42578125" style="204" customWidth="1"/>
    <col min="14" max="14" width="32.140625" style="204" customWidth="1"/>
    <col min="15" max="16" width="11.42578125" style="204"/>
    <col min="17" max="17" width="14.140625" style="204" customWidth="1"/>
    <col min="18" max="16384" width="11.42578125" style="204"/>
  </cols>
  <sheetData>
    <row r="1" spans="2:13" ht="18.95">
      <c r="B1" s="682" t="s">
        <v>547</v>
      </c>
      <c r="C1" s="682"/>
      <c r="D1" s="682"/>
      <c r="E1" s="682"/>
      <c r="F1" s="682"/>
      <c r="G1" s="202"/>
      <c r="H1" s="203"/>
      <c r="I1" s="203"/>
      <c r="J1" s="203"/>
      <c r="K1" s="203"/>
      <c r="L1" s="203"/>
      <c r="M1" s="203"/>
    </row>
    <row r="2" spans="2:13" s="205" customFormat="1" ht="15" thickBot="1">
      <c r="E2" s="206"/>
      <c r="F2" s="206"/>
      <c r="G2" s="206"/>
    </row>
    <row r="3" spans="2:13" ht="45.95" thickBot="1">
      <c r="B3" s="207" t="s">
        <v>1</v>
      </c>
      <c r="C3" s="683"/>
      <c r="D3" s="684"/>
      <c r="E3" s="684"/>
      <c r="F3" s="684"/>
      <c r="G3" s="684"/>
      <c r="H3" s="684"/>
      <c r="I3" s="684"/>
      <c r="J3" s="684"/>
      <c r="K3" s="684"/>
      <c r="L3" s="684"/>
      <c r="M3" s="685"/>
    </row>
    <row r="4" spans="2:13" ht="30.95" thickBot="1">
      <c r="B4" s="502" t="s">
        <v>3</v>
      </c>
      <c r="C4" s="208" t="s">
        <v>4</v>
      </c>
      <c r="D4" s="208" t="s">
        <v>199</v>
      </c>
      <c r="E4" s="209"/>
      <c r="F4" s="210" t="s">
        <v>200</v>
      </c>
      <c r="G4" s="210" t="s">
        <v>201</v>
      </c>
      <c r="H4" s="211" t="s">
        <v>7</v>
      </c>
      <c r="I4" s="212" t="s">
        <v>202</v>
      </c>
      <c r="J4" s="212" t="s">
        <v>548</v>
      </c>
      <c r="K4" s="212" t="s">
        <v>204</v>
      </c>
      <c r="L4" s="212" t="s">
        <v>205</v>
      </c>
      <c r="M4" s="686"/>
    </row>
    <row r="5" spans="2:13" ht="15.95" thickBot="1">
      <c r="B5" s="688" t="s">
        <v>206</v>
      </c>
      <c r="C5" s="692" t="s">
        <v>549</v>
      </c>
      <c r="D5" s="688" t="s">
        <v>208</v>
      </c>
      <c r="E5" s="213" t="s">
        <v>14</v>
      </c>
      <c r="F5" s="214"/>
      <c r="G5" s="214"/>
      <c r="H5" s="215">
        <v>0.62</v>
      </c>
      <c r="I5" s="215">
        <v>0.62</v>
      </c>
      <c r="J5" s="215">
        <v>0.63</v>
      </c>
      <c r="K5" s="215">
        <v>0.63</v>
      </c>
      <c r="L5" s="215">
        <v>0.64</v>
      </c>
      <c r="M5" s="687"/>
    </row>
    <row r="6" spans="2:13" ht="66.75" customHeight="1" thickBot="1">
      <c r="B6" s="689"/>
      <c r="C6" s="693"/>
      <c r="D6" s="689"/>
      <c r="E6" s="509" t="s">
        <v>15</v>
      </c>
      <c r="F6" s="215">
        <v>0.62</v>
      </c>
      <c r="G6" s="215">
        <v>0.62</v>
      </c>
      <c r="H6" s="215">
        <v>0.62</v>
      </c>
      <c r="I6" s="216" t="s">
        <v>209</v>
      </c>
      <c r="J6" s="217" t="s">
        <v>210</v>
      </c>
      <c r="K6" s="218"/>
      <c r="L6" s="218"/>
      <c r="M6" s="687"/>
    </row>
    <row r="7" spans="2:13" ht="33.75" customHeight="1" thickBot="1">
      <c r="B7" s="689"/>
      <c r="C7" s="693"/>
      <c r="D7" s="689"/>
      <c r="E7" s="696"/>
      <c r="F7" s="698" t="s">
        <v>16</v>
      </c>
      <c r="G7" s="699"/>
      <c r="H7" s="699"/>
      <c r="I7" s="699"/>
      <c r="J7" s="699"/>
      <c r="K7" s="699"/>
      <c r="L7" s="700"/>
      <c r="M7" s="687"/>
    </row>
    <row r="8" spans="2:13" ht="15" thickBot="1">
      <c r="B8" s="689"/>
      <c r="C8" s="694"/>
      <c r="D8" s="695"/>
      <c r="E8" s="697"/>
      <c r="F8" s="701" t="s">
        <v>550</v>
      </c>
      <c r="G8" s="702"/>
      <c r="H8" s="702"/>
      <c r="I8" s="702"/>
      <c r="J8" s="702"/>
      <c r="K8" s="702"/>
      <c r="L8" s="703"/>
      <c r="M8" s="687"/>
    </row>
    <row r="9" spans="2:13" ht="30.95" thickBot="1">
      <c r="B9" s="689"/>
      <c r="C9" s="219" t="s">
        <v>18</v>
      </c>
      <c r="D9" s="208" t="s">
        <v>199</v>
      </c>
      <c r="E9" s="220"/>
      <c r="F9" s="210" t="s">
        <v>200</v>
      </c>
      <c r="G9" s="210" t="s">
        <v>201</v>
      </c>
      <c r="H9" s="211" t="s">
        <v>7</v>
      </c>
      <c r="I9" s="212" t="s">
        <v>202</v>
      </c>
      <c r="J9" s="212" t="s">
        <v>548</v>
      </c>
      <c r="K9" s="212" t="s">
        <v>204</v>
      </c>
      <c r="L9" s="212" t="s">
        <v>205</v>
      </c>
      <c r="M9" s="221"/>
    </row>
    <row r="10" spans="2:13" ht="56.25" customHeight="1" thickBot="1">
      <c r="B10" s="689"/>
      <c r="C10" s="692" t="s">
        <v>551</v>
      </c>
      <c r="D10" s="688" t="s">
        <v>208</v>
      </c>
      <c r="E10" s="213" t="s">
        <v>14</v>
      </c>
      <c r="F10" s="214"/>
      <c r="G10" s="214"/>
      <c r="H10" s="222" t="s">
        <v>213</v>
      </c>
      <c r="I10" s="223" t="s">
        <v>214</v>
      </c>
      <c r="J10" s="223" t="s">
        <v>215</v>
      </c>
      <c r="K10" s="223" t="s">
        <v>216</v>
      </c>
      <c r="L10" s="222" t="s">
        <v>217</v>
      </c>
      <c r="M10" s="221"/>
    </row>
    <row r="11" spans="2:13" ht="90.75" customHeight="1" thickBot="1">
      <c r="B11" s="689"/>
      <c r="C11" s="693"/>
      <c r="D11" s="689"/>
      <c r="E11" s="509" t="s">
        <v>15</v>
      </c>
      <c r="F11" s="222" t="s">
        <v>213</v>
      </c>
      <c r="G11" s="222" t="s">
        <v>213</v>
      </c>
      <c r="H11" s="222" t="s">
        <v>213</v>
      </c>
      <c r="I11" s="216" t="s">
        <v>218</v>
      </c>
      <c r="J11" s="224" t="s">
        <v>219</v>
      </c>
      <c r="K11" s="225"/>
      <c r="L11" s="225"/>
      <c r="M11" s="221"/>
    </row>
    <row r="12" spans="2:13" ht="15" thickBot="1">
      <c r="B12" s="689"/>
      <c r="C12" s="693"/>
      <c r="D12" s="689"/>
      <c r="E12" s="696"/>
      <c r="F12" s="698" t="s">
        <v>16</v>
      </c>
      <c r="G12" s="699"/>
      <c r="H12" s="699"/>
      <c r="I12" s="699"/>
      <c r="J12" s="699"/>
      <c r="K12" s="699"/>
      <c r="L12" s="700"/>
      <c r="M12" s="221"/>
    </row>
    <row r="13" spans="2:13" ht="15.75" customHeight="1" thickBot="1">
      <c r="B13" s="689"/>
      <c r="C13" s="694"/>
      <c r="D13" s="695"/>
      <c r="E13" s="697"/>
      <c r="F13" s="704" t="s">
        <v>552</v>
      </c>
      <c r="G13" s="705"/>
      <c r="H13" s="705"/>
      <c r="I13" s="705"/>
      <c r="J13" s="705"/>
      <c r="K13" s="705"/>
      <c r="L13" s="706"/>
      <c r="M13" s="221"/>
    </row>
    <row r="14" spans="2:13" ht="30.95" thickBot="1">
      <c r="B14" s="690"/>
      <c r="C14" s="219" t="s">
        <v>21</v>
      </c>
      <c r="D14" s="208" t="s">
        <v>199</v>
      </c>
      <c r="E14" s="220"/>
      <c r="F14" s="210" t="s">
        <v>200</v>
      </c>
      <c r="G14" s="210" t="s">
        <v>201</v>
      </c>
      <c r="H14" s="211" t="s">
        <v>7</v>
      </c>
      <c r="I14" s="212" t="s">
        <v>202</v>
      </c>
      <c r="J14" s="212" t="s">
        <v>548</v>
      </c>
      <c r="K14" s="212" t="s">
        <v>204</v>
      </c>
      <c r="L14" s="212" t="s">
        <v>205</v>
      </c>
      <c r="M14" s="221"/>
    </row>
    <row r="15" spans="2:13" ht="15.95" thickBot="1">
      <c r="B15" s="690"/>
      <c r="C15" s="692" t="s">
        <v>553</v>
      </c>
      <c r="D15" s="688" t="s">
        <v>222</v>
      </c>
      <c r="E15" s="213" t="s">
        <v>14</v>
      </c>
      <c r="F15" s="214"/>
      <c r="G15" s="214"/>
      <c r="H15" s="105">
        <v>4.2999999999999997E-2</v>
      </c>
      <c r="I15" s="105">
        <v>4.2999999999999997E-2</v>
      </c>
      <c r="J15" s="105">
        <v>4.5999999999999999E-2</v>
      </c>
      <c r="K15" s="105">
        <v>0.05</v>
      </c>
      <c r="L15" s="105">
        <v>0.05</v>
      </c>
      <c r="M15" s="221"/>
    </row>
    <row r="16" spans="2:13" ht="45.95" thickBot="1">
      <c r="B16" s="690"/>
      <c r="C16" s="693"/>
      <c r="D16" s="689"/>
      <c r="E16" s="509" t="s">
        <v>15</v>
      </c>
      <c r="F16" s="105">
        <v>2.3E-2</v>
      </c>
      <c r="G16" s="105">
        <v>4.2999999999999997E-2</v>
      </c>
      <c r="H16" s="105">
        <v>4.2999999999999997E-2</v>
      </c>
      <c r="I16" s="216" t="s">
        <v>209</v>
      </c>
      <c r="J16" s="217" t="s">
        <v>210</v>
      </c>
      <c r="K16" s="225"/>
      <c r="L16" s="225"/>
      <c r="M16" s="221"/>
    </row>
    <row r="17" spans="2:14" ht="15" thickBot="1">
      <c r="B17" s="690"/>
      <c r="C17" s="693"/>
      <c r="D17" s="689"/>
      <c r="E17" s="696"/>
      <c r="F17" s="698" t="s">
        <v>16</v>
      </c>
      <c r="G17" s="699"/>
      <c r="H17" s="699"/>
      <c r="I17" s="699"/>
      <c r="J17" s="699"/>
      <c r="K17" s="699"/>
      <c r="L17" s="700"/>
      <c r="M17" s="221"/>
      <c r="N17" s="203"/>
    </row>
    <row r="18" spans="2:14" ht="57" customHeight="1" thickBot="1">
      <c r="B18" s="691"/>
      <c r="C18" s="694"/>
      <c r="D18" s="695"/>
      <c r="E18" s="697"/>
      <c r="F18" s="704" t="s">
        <v>554</v>
      </c>
      <c r="G18" s="705"/>
      <c r="H18" s="705"/>
      <c r="I18" s="705"/>
      <c r="J18" s="705"/>
      <c r="K18" s="705"/>
      <c r="L18" s="706"/>
      <c r="M18" s="504"/>
      <c r="N18" s="203"/>
    </row>
    <row r="19" spans="2:14" ht="15" thickBot="1">
      <c r="B19" s="226"/>
      <c r="C19" s="226"/>
      <c r="D19" s="226"/>
      <c r="E19" s="227"/>
      <c r="F19" s="227"/>
      <c r="G19" s="227"/>
      <c r="H19" s="226"/>
      <c r="I19" s="226"/>
      <c r="J19" s="226"/>
      <c r="K19" s="226"/>
      <c r="L19" s="226"/>
      <c r="M19" s="226"/>
      <c r="N19" s="203"/>
    </row>
    <row r="20" spans="2:14" ht="30.95" thickBot="1">
      <c r="B20" s="228" t="s">
        <v>24</v>
      </c>
      <c r="C20" s="219" t="s">
        <v>25</v>
      </c>
      <c r="D20" s="219" t="s">
        <v>199</v>
      </c>
      <c r="E20" s="220"/>
      <c r="F20" s="210" t="s">
        <v>200</v>
      </c>
      <c r="G20" s="210" t="s">
        <v>201</v>
      </c>
      <c r="H20" s="211" t="s">
        <v>7</v>
      </c>
      <c r="I20" s="212" t="s">
        <v>202</v>
      </c>
      <c r="J20" s="212" t="s">
        <v>548</v>
      </c>
      <c r="K20" s="212" t="s">
        <v>204</v>
      </c>
      <c r="L20" s="212" t="s">
        <v>205</v>
      </c>
      <c r="M20" s="229" t="s">
        <v>26</v>
      </c>
      <c r="N20" s="203"/>
    </row>
    <row r="21" spans="2:14" ht="44.25" customHeight="1" thickBot="1">
      <c r="B21" s="688" t="s">
        <v>27</v>
      </c>
      <c r="C21" s="713" t="s">
        <v>224</v>
      </c>
      <c r="D21" s="710" t="s">
        <v>225</v>
      </c>
      <c r="E21" s="213" t="s">
        <v>14</v>
      </c>
      <c r="F21" s="214"/>
      <c r="G21" s="214"/>
      <c r="H21" s="225" t="s">
        <v>226</v>
      </c>
      <c r="I21" s="225" t="s">
        <v>227</v>
      </c>
      <c r="J21" s="225" t="s">
        <v>228</v>
      </c>
      <c r="K21" s="225" t="s">
        <v>229</v>
      </c>
      <c r="L21" s="225" t="s">
        <v>230</v>
      </c>
      <c r="M21" s="728" t="s">
        <v>231</v>
      </c>
      <c r="N21" s="230"/>
    </row>
    <row r="22" spans="2:14" ht="179.25" customHeight="1" thickBot="1">
      <c r="B22" s="689"/>
      <c r="C22" s="714"/>
      <c r="D22" s="711"/>
      <c r="E22" s="509" t="s">
        <v>15</v>
      </c>
      <c r="F22" s="225" t="s">
        <v>232</v>
      </c>
      <c r="G22" s="225" t="s">
        <v>233</v>
      </c>
      <c r="H22" s="225" t="s">
        <v>234</v>
      </c>
      <c r="I22" s="232" t="s">
        <v>555</v>
      </c>
      <c r="J22" s="224" t="s">
        <v>236</v>
      </c>
      <c r="K22" s="225"/>
      <c r="L22" s="225"/>
      <c r="M22" s="729"/>
      <c r="N22" s="203"/>
    </row>
    <row r="23" spans="2:14" ht="15" thickBot="1">
      <c r="B23" s="689"/>
      <c r="C23" s="714"/>
      <c r="D23" s="711"/>
      <c r="E23" s="696"/>
      <c r="F23" s="698" t="s">
        <v>16</v>
      </c>
      <c r="G23" s="699"/>
      <c r="H23" s="699"/>
      <c r="I23" s="699"/>
      <c r="J23" s="699"/>
      <c r="K23" s="699"/>
      <c r="L23" s="700"/>
      <c r="M23" s="729"/>
      <c r="N23" s="203"/>
    </row>
    <row r="24" spans="2:14" ht="15" customHeight="1" thickBot="1">
      <c r="B24" s="689"/>
      <c r="C24" s="715"/>
      <c r="D24" s="712"/>
      <c r="E24" s="697"/>
      <c r="F24" s="704" t="s">
        <v>237</v>
      </c>
      <c r="G24" s="705"/>
      <c r="H24" s="705"/>
      <c r="I24" s="705"/>
      <c r="J24" s="705"/>
      <c r="K24" s="705"/>
      <c r="L24" s="706"/>
      <c r="M24" s="729"/>
      <c r="N24" s="203"/>
    </row>
    <row r="25" spans="2:14" ht="15" customHeight="1" thickBot="1">
      <c r="B25" s="689"/>
      <c r="C25" s="707" t="s">
        <v>238</v>
      </c>
      <c r="D25" s="708"/>
      <c r="E25" s="708"/>
      <c r="F25" s="708"/>
      <c r="G25" s="708"/>
      <c r="H25" s="708"/>
      <c r="I25" s="708"/>
      <c r="J25" s="708"/>
      <c r="K25" s="708"/>
      <c r="L25" s="709"/>
      <c r="M25" s="729"/>
      <c r="N25" s="203"/>
    </row>
    <row r="26" spans="2:14" ht="15" customHeight="1" thickBot="1">
      <c r="B26" s="689"/>
      <c r="C26" s="701" t="s">
        <v>239</v>
      </c>
      <c r="D26" s="702"/>
      <c r="E26" s="702"/>
      <c r="F26" s="702"/>
      <c r="G26" s="702"/>
      <c r="H26" s="702"/>
      <c r="I26" s="702"/>
      <c r="J26" s="702"/>
      <c r="K26" s="702"/>
      <c r="L26" s="703"/>
      <c r="M26" s="729"/>
      <c r="N26" s="203"/>
    </row>
    <row r="27" spans="2:14" ht="30.95" thickBot="1">
      <c r="B27" s="689"/>
      <c r="C27" s="231" t="s">
        <v>32</v>
      </c>
      <c r="D27" s="208" t="s">
        <v>199</v>
      </c>
      <c r="E27" s="209"/>
      <c r="F27" s="210" t="s">
        <v>200</v>
      </c>
      <c r="G27" s="210" t="s">
        <v>201</v>
      </c>
      <c r="H27" s="211" t="s">
        <v>7</v>
      </c>
      <c r="I27" s="212" t="s">
        <v>202</v>
      </c>
      <c r="J27" s="212" t="s">
        <v>548</v>
      </c>
      <c r="K27" s="212" t="s">
        <v>204</v>
      </c>
      <c r="L27" s="212" t="s">
        <v>205</v>
      </c>
      <c r="M27" s="729"/>
      <c r="N27" s="203"/>
    </row>
    <row r="28" spans="2:14" ht="76.5" customHeight="1" thickBot="1">
      <c r="B28" s="689"/>
      <c r="C28" s="713" t="s">
        <v>240</v>
      </c>
      <c r="D28" s="710" t="s">
        <v>241</v>
      </c>
      <c r="E28" s="213" t="s">
        <v>14</v>
      </c>
      <c r="F28" s="214"/>
      <c r="G28" s="214"/>
      <c r="H28" s="225" t="s">
        <v>242</v>
      </c>
      <c r="I28" s="225" t="s">
        <v>243</v>
      </c>
      <c r="J28" s="225" t="s">
        <v>244</v>
      </c>
      <c r="K28" s="225" t="s">
        <v>244</v>
      </c>
      <c r="L28" s="225" t="s">
        <v>244</v>
      </c>
      <c r="M28" s="729"/>
      <c r="N28" s="230"/>
    </row>
    <row r="29" spans="2:14" ht="147.75" customHeight="1" thickBot="1">
      <c r="B29" s="689"/>
      <c r="C29" s="714"/>
      <c r="D29" s="711"/>
      <c r="E29" s="509" t="s">
        <v>15</v>
      </c>
      <c r="F29" s="225" t="s">
        <v>245</v>
      </c>
      <c r="G29" s="225" t="s">
        <v>246</v>
      </c>
      <c r="H29" s="225" t="s">
        <v>247</v>
      </c>
      <c r="I29" s="232" t="s">
        <v>556</v>
      </c>
      <c r="J29" s="224" t="s">
        <v>249</v>
      </c>
      <c r="K29" s="225"/>
      <c r="L29" s="225"/>
      <c r="M29" s="729"/>
      <c r="N29" s="203"/>
    </row>
    <row r="30" spans="2:14" ht="15" thickBot="1">
      <c r="B30" s="689"/>
      <c r="C30" s="714"/>
      <c r="D30" s="711"/>
      <c r="E30" s="696"/>
      <c r="F30" s="698" t="s">
        <v>16</v>
      </c>
      <c r="G30" s="699"/>
      <c r="H30" s="699"/>
      <c r="I30" s="699"/>
      <c r="J30" s="699"/>
      <c r="K30" s="699"/>
      <c r="L30" s="700"/>
      <c r="M30" s="729"/>
      <c r="N30" s="203"/>
    </row>
    <row r="31" spans="2:14" ht="15" customHeight="1" thickBot="1">
      <c r="B31" s="689"/>
      <c r="C31" s="715"/>
      <c r="D31" s="712"/>
      <c r="E31" s="697"/>
      <c r="F31" s="704" t="s">
        <v>237</v>
      </c>
      <c r="G31" s="705"/>
      <c r="H31" s="705"/>
      <c r="I31" s="705"/>
      <c r="J31" s="705"/>
      <c r="K31" s="705"/>
      <c r="L31" s="706"/>
      <c r="M31" s="729"/>
      <c r="N31" s="203"/>
    </row>
    <row r="32" spans="2:14" ht="15" customHeight="1" thickBot="1">
      <c r="B32" s="689"/>
      <c r="C32" s="707" t="s">
        <v>238</v>
      </c>
      <c r="D32" s="708"/>
      <c r="E32" s="708"/>
      <c r="F32" s="708"/>
      <c r="G32" s="708"/>
      <c r="H32" s="708"/>
      <c r="I32" s="708"/>
      <c r="J32" s="708"/>
      <c r="K32" s="708"/>
      <c r="L32" s="709"/>
      <c r="M32" s="729"/>
      <c r="N32" s="203"/>
    </row>
    <row r="33" spans="2:14" ht="15" customHeight="1" thickBot="1">
      <c r="B33" s="689"/>
      <c r="C33" s="701" t="s">
        <v>239</v>
      </c>
      <c r="D33" s="702"/>
      <c r="E33" s="702"/>
      <c r="F33" s="702"/>
      <c r="G33" s="702"/>
      <c r="H33" s="702"/>
      <c r="I33" s="702"/>
      <c r="J33" s="702"/>
      <c r="K33" s="702"/>
      <c r="L33" s="703"/>
      <c r="M33" s="729"/>
      <c r="N33" s="203"/>
    </row>
    <row r="34" spans="2:14" ht="30.95" thickBot="1">
      <c r="B34" s="689"/>
      <c r="C34" s="231" t="s">
        <v>35</v>
      </c>
      <c r="D34" s="208" t="s">
        <v>199</v>
      </c>
      <c r="E34" s="209"/>
      <c r="F34" s="210" t="s">
        <v>200</v>
      </c>
      <c r="G34" s="210" t="s">
        <v>201</v>
      </c>
      <c r="H34" s="211" t="s">
        <v>7</v>
      </c>
      <c r="I34" s="212" t="s">
        <v>202</v>
      </c>
      <c r="J34" s="212" t="s">
        <v>548</v>
      </c>
      <c r="K34" s="212" t="s">
        <v>204</v>
      </c>
      <c r="L34" s="212" t="s">
        <v>205</v>
      </c>
      <c r="M34" s="729"/>
      <c r="N34" s="203"/>
    </row>
    <row r="35" spans="2:14" ht="147.75" customHeight="1" thickBot="1">
      <c r="B35" s="689"/>
      <c r="C35" s="713" t="s">
        <v>557</v>
      </c>
      <c r="D35" s="710" t="s">
        <v>251</v>
      </c>
      <c r="E35" s="213" t="s">
        <v>14</v>
      </c>
      <c r="F35" s="214"/>
      <c r="G35" s="214"/>
      <c r="H35" s="225" t="s">
        <v>252</v>
      </c>
      <c r="I35" s="232" t="s">
        <v>253</v>
      </c>
      <c r="J35" s="232" t="s">
        <v>254</v>
      </c>
      <c r="K35" s="232" t="s">
        <v>255</v>
      </c>
      <c r="L35" s="232" t="s">
        <v>256</v>
      </c>
      <c r="M35" s="729"/>
      <c r="N35" s="230"/>
    </row>
    <row r="36" spans="2:14" ht="180.95" thickBot="1">
      <c r="B36" s="689"/>
      <c r="C36" s="714"/>
      <c r="D36" s="711"/>
      <c r="E36" s="509" t="s">
        <v>15</v>
      </c>
      <c r="F36" s="225" t="s">
        <v>37</v>
      </c>
      <c r="G36" s="225" t="s">
        <v>37</v>
      </c>
      <c r="H36" s="225" t="s">
        <v>257</v>
      </c>
      <c r="I36" s="232" t="s">
        <v>558</v>
      </c>
      <c r="J36" s="224" t="s">
        <v>259</v>
      </c>
      <c r="K36" s="225"/>
      <c r="L36" s="10"/>
      <c r="M36" s="729"/>
      <c r="N36" s="203"/>
    </row>
    <row r="37" spans="2:14" ht="15" thickBot="1">
      <c r="B37" s="689"/>
      <c r="C37" s="714"/>
      <c r="D37" s="711"/>
      <c r="E37" s="696"/>
      <c r="F37" s="698" t="s">
        <v>16</v>
      </c>
      <c r="G37" s="699"/>
      <c r="H37" s="699"/>
      <c r="I37" s="699"/>
      <c r="J37" s="699"/>
      <c r="K37" s="699"/>
      <c r="L37" s="700"/>
      <c r="M37" s="729"/>
      <c r="N37" s="203"/>
    </row>
    <row r="38" spans="2:14" ht="14.25" customHeight="1" thickBot="1">
      <c r="B38" s="689"/>
      <c r="C38" s="715"/>
      <c r="D38" s="712"/>
      <c r="E38" s="697"/>
      <c r="F38" s="704" t="s">
        <v>260</v>
      </c>
      <c r="G38" s="705"/>
      <c r="H38" s="705"/>
      <c r="I38" s="705"/>
      <c r="J38" s="705"/>
      <c r="K38" s="705"/>
      <c r="L38" s="706"/>
      <c r="M38" s="729"/>
      <c r="N38" s="203"/>
    </row>
    <row r="39" spans="2:14" ht="14.25" customHeight="1" thickBot="1">
      <c r="B39" s="689"/>
      <c r="C39" s="707" t="s">
        <v>238</v>
      </c>
      <c r="D39" s="708"/>
      <c r="E39" s="708"/>
      <c r="F39" s="708"/>
      <c r="G39" s="708"/>
      <c r="H39" s="708"/>
      <c r="I39" s="708"/>
      <c r="J39" s="708"/>
      <c r="K39" s="708"/>
      <c r="L39" s="709"/>
      <c r="M39" s="729"/>
      <c r="N39" s="203"/>
    </row>
    <row r="40" spans="2:14" ht="15" thickBot="1">
      <c r="B40" s="689"/>
      <c r="C40" s="701" t="s">
        <v>261</v>
      </c>
      <c r="D40" s="702"/>
      <c r="E40" s="702"/>
      <c r="F40" s="702"/>
      <c r="G40" s="702"/>
      <c r="H40" s="702"/>
      <c r="I40" s="702"/>
      <c r="J40" s="702"/>
      <c r="K40" s="702"/>
      <c r="L40" s="703"/>
      <c r="M40" s="729"/>
      <c r="N40" s="203"/>
    </row>
    <row r="41" spans="2:14" ht="33" customHeight="1" thickBot="1">
      <c r="B41" s="689"/>
      <c r="C41" s="231" t="s">
        <v>39</v>
      </c>
      <c r="D41" s="208" t="s">
        <v>199</v>
      </c>
      <c r="E41" s="209"/>
      <c r="F41" s="210" t="s">
        <v>200</v>
      </c>
      <c r="G41" s="210" t="s">
        <v>201</v>
      </c>
      <c r="H41" s="211" t="s">
        <v>7</v>
      </c>
      <c r="I41" s="212" t="s">
        <v>202</v>
      </c>
      <c r="J41" s="212" t="s">
        <v>548</v>
      </c>
      <c r="K41" s="212" t="s">
        <v>204</v>
      </c>
      <c r="L41" s="212" t="s">
        <v>205</v>
      </c>
      <c r="M41" s="729"/>
      <c r="N41" s="203"/>
    </row>
    <row r="42" spans="2:14" ht="80.25" customHeight="1" thickBot="1">
      <c r="B42" s="689"/>
      <c r="C42" s="713" t="s">
        <v>498</v>
      </c>
      <c r="D42" s="710" t="s">
        <v>208</v>
      </c>
      <c r="E42" s="213" t="s">
        <v>14</v>
      </c>
      <c r="F42" s="214"/>
      <c r="G42" s="214"/>
      <c r="H42" s="179" t="s">
        <v>263</v>
      </c>
      <c r="I42" s="179" t="s">
        <v>264</v>
      </c>
      <c r="J42" s="179" t="s">
        <v>499</v>
      </c>
      <c r="K42" s="179" t="s">
        <v>500</v>
      </c>
      <c r="L42" s="179" t="s">
        <v>501</v>
      </c>
      <c r="M42" s="729"/>
      <c r="N42" s="203"/>
    </row>
    <row r="43" spans="2:14" ht="75.75" customHeight="1" thickBot="1">
      <c r="B43" s="689"/>
      <c r="C43" s="714"/>
      <c r="D43" s="711"/>
      <c r="E43" s="509" t="s">
        <v>15</v>
      </c>
      <c r="F43" s="105">
        <v>0.9</v>
      </c>
      <c r="G43" s="105">
        <v>0.92</v>
      </c>
      <c r="H43" s="139" t="s">
        <v>266</v>
      </c>
      <c r="I43" s="232" t="s">
        <v>559</v>
      </c>
      <c r="J43" s="224" t="s">
        <v>268</v>
      </c>
      <c r="K43" s="225"/>
      <c r="L43" s="10"/>
      <c r="M43" s="729"/>
      <c r="N43" s="203"/>
    </row>
    <row r="44" spans="2:14" ht="14.25" customHeight="1" thickBot="1">
      <c r="B44" s="689"/>
      <c r="C44" s="714"/>
      <c r="D44" s="711"/>
      <c r="E44" s="696"/>
      <c r="F44" s="698" t="s">
        <v>16</v>
      </c>
      <c r="G44" s="699"/>
      <c r="H44" s="699"/>
      <c r="I44" s="699"/>
      <c r="J44" s="699"/>
      <c r="K44" s="699"/>
      <c r="L44" s="700"/>
      <c r="M44" s="729"/>
      <c r="N44" s="203"/>
    </row>
    <row r="45" spans="2:14" ht="14.25" customHeight="1" thickBot="1">
      <c r="B45" s="695"/>
      <c r="C45" s="715"/>
      <c r="D45" s="712"/>
      <c r="E45" s="697"/>
      <c r="F45" s="704" t="s">
        <v>269</v>
      </c>
      <c r="G45" s="705"/>
      <c r="H45" s="705"/>
      <c r="I45" s="705"/>
      <c r="J45" s="705"/>
      <c r="K45" s="705"/>
      <c r="L45" s="706"/>
      <c r="M45" s="730"/>
      <c r="N45" s="203"/>
    </row>
    <row r="46" spans="2:14" ht="14.25" customHeight="1" thickBot="1">
      <c r="B46" s="507"/>
      <c r="C46" s="707" t="s">
        <v>238</v>
      </c>
      <c r="D46" s="708"/>
      <c r="E46" s="708"/>
      <c r="F46" s="708"/>
      <c r="G46" s="708"/>
      <c r="H46" s="708"/>
      <c r="I46" s="708"/>
      <c r="J46" s="708"/>
      <c r="K46" s="708"/>
      <c r="L46" s="709"/>
      <c r="M46" s="233"/>
      <c r="N46" s="203"/>
    </row>
    <row r="47" spans="2:14" ht="14.25" customHeight="1" thickBot="1">
      <c r="B47" s="507"/>
      <c r="C47" s="701" t="s">
        <v>270</v>
      </c>
      <c r="D47" s="702"/>
      <c r="E47" s="702"/>
      <c r="F47" s="702"/>
      <c r="G47" s="702"/>
      <c r="H47" s="702"/>
      <c r="I47" s="702"/>
      <c r="J47" s="702"/>
      <c r="K47" s="702"/>
      <c r="L47" s="703"/>
      <c r="M47" s="233"/>
      <c r="N47" s="203"/>
    </row>
    <row r="48" spans="2:14" ht="15.95" thickBot="1">
      <c r="B48" s="716" t="s">
        <v>42</v>
      </c>
      <c r="C48" s="234" t="s">
        <v>43</v>
      </c>
      <c r="D48" s="234"/>
      <c r="E48" s="235"/>
      <c r="F48" s="235"/>
      <c r="G48" s="235" t="s">
        <v>44</v>
      </c>
      <c r="H48" s="234" t="s">
        <v>271</v>
      </c>
      <c r="I48" s="234"/>
      <c r="J48" s="234"/>
      <c r="K48" s="234" t="s">
        <v>46</v>
      </c>
      <c r="L48" s="718" t="s">
        <v>47</v>
      </c>
      <c r="M48" s="719"/>
      <c r="N48" s="203"/>
    </row>
    <row r="49" spans="2:14" ht="15" thickBot="1">
      <c r="B49" s="717"/>
      <c r="C49" s="236">
        <v>420.5</v>
      </c>
      <c r="D49" s="236"/>
      <c r="E49" s="237"/>
      <c r="F49" s="237"/>
      <c r="G49" s="238">
        <v>5815</v>
      </c>
      <c r="H49" s="236">
        <v>217</v>
      </c>
      <c r="I49" s="236"/>
      <c r="J49" s="236"/>
      <c r="K49" s="236">
        <v>6382.5</v>
      </c>
      <c r="L49" s="720">
        <v>5.4899999999999997E-2</v>
      </c>
      <c r="M49" s="721"/>
      <c r="N49" s="203"/>
    </row>
    <row r="50" spans="2:14" ht="15.95" thickBot="1">
      <c r="B50" s="716" t="s">
        <v>48</v>
      </c>
      <c r="C50" s="503" t="s">
        <v>49</v>
      </c>
      <c r="D50" s="503"/>
      <c r="E50" s="239"/>
      <c r="F50" s="239"/>
      <c r="G50" s="722" t="s">
        <v>272</v>
      </c>
      <c r="H50" s="723"/>
      <c r="I50" s="723"/>
      <c r="J50" s="723"/>
      <c r="K50" s="723"/>
      <c r="L50" s="723"/>
      <c r="M50" s="724"/>
      <c r="N50" s="203"/>
    </row>
    <row r="51" spans="2:14" ht="63.75" customHeight="1" thickBot="1">
      <c r="B51" s="717"/>
      <c r="C51" s="240" t="s">
        <v>273</v>
      </c>
      <c r="D51" s="241"/>
      <c r="E51" s="242"/>
      <c r="F51" s="213"/>
      <c r="G51" s="725"/>
      <c r="H51" s="726"/>
      <c r="I51" s="726"/>
      <c r="J51" s="726"/>
      <c r="K51" s="726"/>
      <c r="L51" s="726"/>
      <c r="M51" s="727"/>
      <c r="N51" s="203"/>
    </row>
    <row r="52" spans="2:14" ht="15" thickBot="1">
      <c r="B52" s="226"/>
      <c r="C52" s="243"/>
      <c r="D52" s="244"/>
      <c r="E52" s="227"/>
      <c r="F52" s="227"/>
      <c r="G52" s="227"/>
      <c r="H52" s="226"/>
      <c r="I52" s="226"/>
      <c r="J52" s="226"/>
      <c r="K52" s="226"/>
      <c r="L52" s="226"/>
      <c r="M52" s="226"/>
      <c r="N52" s="203"/>
    </row>
    <row r="53" spans="2:14" ht="30.95" thickBot="1">
      <c r="B53" s="228" t="s">
        <v>50</v>
      </c>
      <c r="C53" s="219" t="s">
        <v>51</v>
      </c>
      <c r="D53" s="219" t="s">
        <v>199</v>
      </c>
      <c r="E53" s="220"/>
      <c r="F53" s="210" t="s">
        <v>200</v>
      </c>
      <c r="G53" s="210" t="s">
        <v>201</v>
      </c>
      <c r="H53" s="211" t="s">
        <v>7</v>
      </c>
      <c r="I53" s="212" t="s">
        <v>202</v>
      </c>
      <c r="J53" s="212" t="s">
        <v>548</v>
      </c>
      <c r="K53" s="212" t="s">
        <v>204</v>
      </c>
      <c r="L53" s="212" t="s">
        <v>205</v>
      </c>
      <c r="M53" s="229" t="s">
        <v>26</v>
      </c>
      <c r="N53" s="203"/>
    </row>
    <row r="54" spans="2:14" ht="150.94999999999999" thickBot="1">
      <c r="B54" s="506" t="s">
        <v>502</v>
      </c>
      <c r="C54" s="713" t="s">
        <v>503</v>
      </c>
      <c r="D54" s="710" t="s">
        <v>275</v>
      </c>
      <c r="E54" s="213" t="s">
        <v>14</v>
      </c>
      <c r="F54" s="235"/>
      <c r="G54" s="235"/>
      <c r="H54" s="215" t="s">
        <v>276</v>
      </c>
      <c r="I54" s="245" t="s">
        <v>277</v>
      </c>
      <c r="J54" s="245" t="s">
        <v>560</v>
      </c>
      <c r="K54" s="245" t="s">
        <v>505</v>
      </c>
      <c r="L54" s="246" t="s">
        <v>280</v>
      </c>
      <c r="M54" s="731" t="s">
        <v>281</v>
      </c>
      <c r="N54" s="230"/>
    </row>
    <row r="55" spans="2:14" ht="120.95" thickBot="1">
      <c r="B55" s="507"/>
      <c r="C55" s="714"/>
      <c r="D55" s="711"/>
      <c r="E55" s="509" t="s">
        <v>15</v>
      </c>
      <c r="F55" s="247" t="s">
        <v>282</v>
      </c>
      <c r="G55" s="247" t="s">
        <v>282</v>
      </c>
      <c r="H55" s="232" t="s">
        <v>283</v>
      </c>
      <c r="I55" s="232" t="s">
        <v>561</v>
      </c>
      <c r="J55" s="224" t="s">
        <v>285</v>
      </c>
      <c r="K55" s="225"/>
      <c r="L55" s="248"/>
      <c r="M55" s="731"/>
      <c r="N55" s="203"/>
    </row>
    <row r="56" spans="2:14" ht="15" thickBot="1">
      <c r="B56" s="507"/>
      <c r="C56" s="714"/>
      <c r="D56" s="711"/>
      <c r="E56" s="696"/>
      <c r="F56" s="707" t="s">
        <v>16</v>
      </c>
      <c r="G56" s="708"/>
      <c r="H56" s="708"/>
      <c r="I56" s="708"/>
      <c r="J56" s="708"/>
      <c r="K56" s="708"/>
      <c r="L56" s="709"/>
      <c r="M56" s="731"/>
      <c r="N56" s="203"/>
    </row>
    <row r="57" spans="2:14" ht="15" thickBot="1">
      <c r="B57" s="507"/>
      <c r="C57" s="715"/>
      <c r="D57" s="712"/>
      <c r="E57" s="733"/>
      <c r="F57" s="734" t="s">
        <v>286</v>
      </c>
      <c r="G57" s="735"/>
      <c r="H57" s="735"/>
      <c r="I57" s="735"/>
      <c r="J57" s="735"/>
      <c r="K57" s="735"/>
      <c r="L57" s="736"/>
      <c r="M57" s="731"/>
      <c r="N57" s="203"/>
    </row>
    <row r="58" spans="2:14" ht="15" thickBot="1">
      <c r="B58" s="507"/>
      <c r="C58" s="707" t="s">
        <v>238</v>
      </c>
      <c r="D58" s="708"/>
      <c r="E58" s="708"/>
      <c r="F58" s="708"/>
      <c r="G58" s="708"/>
      <c r="H58" s="708"/>
      <c r="I58" s="708"/>
      <c r="J58" s="708"/>
      <c r="K58" s="708"/>
      <c r="L58" s="709"/>
      <c r="M58" s="731"/>
      <c r="N58" s="203"/>
    </row>
    <row r="59" spans="2:14" ht="45" customHeight="1" thickBot="1">
      <c r="B59" s="507"/>
      <c r="C59" s="701" t="s">
        <v>287</v>
      </c>
      <c r="D59" s="702"/>
      <c r="E59" s="702"/>
      <c r="F59" s="702"/>
      <c r="G59" s="702"/>
      <c r="H59" s="702"/>
      <c r="I59" s="702"/>
      <c r="J59" s="702"/>
      <c r="K59" s="702"/>
      <c r="L59" s="703"/>
      <c r="M59" s="731"/>
      <c r="N59" s="203"/>
    </row>
    <row r="60" spans="2:14" ht="18.75" customHeight="1" thickBot="1">
      <c r="B60" s="507"/>
      <c r="C60" s="701" t="s">
        <v>288</v>
      </c>
      <c r="D60" s="702"/>
      <c r="E60" s="702"/>
      <c r="F60" s="702"/>
      <c r="G60" s="702"/>
      <c r="H60" s="702"/>
      <c r="I60" s="702"/>
      <c r="J60" s="702"/>
      <c r="K60" s="702"/>
      <c r="L60" s="703"/>
      <c r="M60" s="732"/>
      <c r="N60" s="203"/>
    </row>
    <row r="61" spans="2:14" ht="30.95" thickBot="1">
      <c r="B61" s="507"/>
      <c r="C61" s="231" t="s">
        <v>62</v>
      </c>
      <c r="D61" s="208" t="s">
        <v>199</v>
      </c>
      <c r="E61" s="209"/>
      <c r="F61" s="210" t="s">
        <v>200</v>
      </c>
      <c r="G61" s="210" t="s">
        <v>201</v>
      </c>
      <c r="H61" s="211" t="s">
        <v>7</v>
      </c>
      <c r="I61" s="212" t="s">
        <v>202</v>
      </c>
      <c r="J61" s="212" t="s">
        <v>548</v>
      </c>
      <c r="K61" s="212" t="s">
        <v>204</v>
      </c>
      <c r="L61" s="212" t="s">
        <v>205</v>
      </c>
      <c r="M61" s="229" t="s">
        <v>26</v>
      </c>
      <c r="N61" s="203"/>
    </row>
    <row r="62" spans="2:14" ht="347.25" customHeight="1" thickBot="1">
      <c r="B62" s="507"/>
      <c r="C62" s="713" t="s">
        <v>506</v>
      </c>
      <c r="D62" s="710" t="s">
        <v>290</v>
      </c>
      <c r="E62" s="213" t="s">
        <v>14</v>
      </c>
      <c r="F62" s="214"/>
      <c r="G62" s="214"/>
      <c r="H62" s="499" t="s">
        <v>64</v>
      </c>
      <c r="I62" s="500" t="s">
        <v>291</v>
      </c>
      <c r="J62" s="500" t="s">
        <v>562</v>
      </c>
      <c r="K62" s="500" t="s">
        <v>293</v>
      </c>
      <c r="L62" s="500" t="s">
        <v>294</v>
      </c>
      <c r="M62" s="731" t="s">
        <v>68</v>
      </c>
      <c r="N62" s="203"/>
    </row>
    <row r="63" spans="2:14" ht="240.95" thickBot="1">
      <c r="B63" s="497"/>
      <c r="C63" s="714"/>
      <c r="D63" s="711"/>
      <c r="E63" s="509" t="s">
        <v>15</v>
      </c>
      <c r="F63" s="249" t="s">
        <v>295</v>
      </c>
      <c r="G63" s="499" t="s">
        <v>69</v>
      </c>
      <c r="H63" s="250" t="s">
        <v>296</v>
      </c>
      <c r="I63" s="262" t="s">
        <v>563</v>
      </c>
      <c r="J63" s="252" t="s">
        <v>298</v>
      </c>
      <c r="K63" s="253"/>
      <c r="L63" s="253"/>
      <c r="M63" s="731"/>
      <c r="N63" s="203"/>
    </row>
    <row r="64" spans="2:14" ht="15" thickBot="1">
      <c r="B64" s="490"/>
      <c r="C64" s="714"/>
      <c r="D64" s="711"/>
      <c r="E64" s="696"/>
      <c r="F64" s="698" t="s">
        <v>16</v>
      </c>
      <c r="G64" s="699"/>
      <c r="H64" s="699"/>
      <c r="I64" s="699"/>
      <c r="J64" s="699"/>
      <c r="K64" s="699"/>
      <c r="L64" s="700"/>
      <c r="M64" s="731"/>
      <c r="N64" s="203"/>
    </row>
    <row r="65" spans="2:14" ht="15" customHeight="1" thickBot="1">
      <c r="B65" s="490"/>
      <c r="C65" s="715"/>
      <c r="D65" s="712"/>
      <c r="E65" s="697"/>
      <c r="F65" s="743" t="s">
        <v>299</v>
      </c>
      <c r="G65" s="744"/>
      <c r="H65" s="744"/>
      <c r="I65" s="744"/>
      <c r="J65" s="744"/>
      <c r="K65" s="744"/>
      <c r="L65" s="745"/>
      <c r="M65" s="731"/>
      <c r="N65" s="203"/>
    </row>
    <row r="66" spans="2:14" ht="30.75" hidden="1" customHeight="1" thickBot="1">
      <c r="B66" s="490"/>
      <c r="C66" s="231" t="s">
        <v>71</v>
      </c>
      <c r="D66" s="231"/>
      <c r="E66" s="209"/>
      <c r="F66" s="210" t="s">
        <v>200</v>
      </c>
      <c r="G66" s="210" t="s">
        <v>300</v>
      </c>
      <c r="H66" s="211" t="s">
        <v>301</v>
      </c>
      <c r="I66" s="212" t="s">
        <v>302</v>
      </c>
      <c r="J66" s="212" t="s">
        <v>203</v>
      </c>
      <c r="K66" s="212" t="s">
        <v>204</v>
      </c>
      <c r="L66" s="212" t="s">
        <v>205</v>
      </c>
      <c r="M66" s="731"/>
      <c r="N66" s="203"/>
    </row>
    <row r="67" spans="2:14" ht="43.5" hidden="1" customHeight="1" thickBot="1">
      <c r="B67" s="490"/>
      <c r="C67" s="254" t="s">
        <v>72</v>
      </c>
      <c r="D67" s="255"/>
      <c r="E67" s="213" t="s">
        <v>14</v>
      </c>
      <c r="F67" s="214"/>
      <c r="G67" s="214"/>
      <c r="H67" s="256">
        <v>0.12</v>
      </c>
      <c r="I67" s="256">
        <v>0.12</v>
      </c>
      <c r="J67" s="256">
        <v>0.12</v>
      </c>
      <c r="K67" s="256">
        <v>0.12</v>
      </c>
      <c r="L67" s="257"/>
      <c r="M67" s="731"/>
      <c r="N67" s="203"/>
    </row>
    <row r="68" spans="2:14" ht="15.75" hidden="1" customHeight="1" thickBot="1">
      <c r="B68" s="490"/>
      <c r="C68" s="510"/>
      <c r="D68" s="507"/>
      <c r="E68" s="213" t="s">
        <v>15</v>
      </c>
      <c r="F68" s="256">
        <v>0.08</v>
      </c>
      <c r="G68" s="256">
        <v>0.1</v>
      </c>
      <c r="H68" s="253"/>
      <c r="I68" s="253"/>
      <c r="J68" s="253"/>
      <c r="K68" s="253"/>
      <c r="L68" s="253"/>
      <c r="M68" s="731"/>
      <c r="N68" s="203"/>
    </row>
    <row r="69" spans="2:14" ht="15.75" hidden="1" customHeight="1" thickBot="1">
      <c r="B69" s="490"/>
      <c r="C69" s="510"/>
      <c r="D69" s="507"/>
      <c r="E69" s="512"/>
      <c r="F69" s="698" t="s">
        <v>16</v>
      </c>
      <c r="G69" s="699"/>
      <c r="H69" s="699"/>
      <c r="I69" s="699"/>
      <c r="J69" s="699"/>
      <c r="K69" s="699"/>
      <c r="L69" s="700"/>
      <c r="M69" s="731"/>
      <c r="N69" s="203"/>
    </row>
    <row r="70" spans="2:14" ht="15.75" hidden="1" customHeight="1" thickBot="1">
      <c r="B70" s="501"/>
      <c r="C70" s="511"/>
      <c r="D70" s="508"/>
      <c r="E70" s="493"/>
      <c r="F70" s="494" t="s">
        <v>74</v>
      </c>
      <c r="G70" s="258"/>
      <c r="H70" s="495"/>
      <c r="I70" s="495"/>
      <c r="J70" s="495"/>
      <c r="K70" s="495"/>
      <c r="L70" s="496"/>
      <c r="M70" s="731"/>
      <c r="N70" s="203"/>
    </row>
    <row r="71" spans="2:14" ht="15" thickBot="1">
      <c r="B71" s="501"/>
      <c r="C71" s="707" t="s">
        <v>238</v>
      </c>
      <c r="D71" s="708"/>
      <c r="E71" s="708"/>
      <c r="F71" s="708"/>
      <c r="G71" s="708"/>
      <c r="H71" s="708"/>
      <c r="I71" s="708"/>
      <c r="J71" s="708"/>
      <c r="K71" s="708"/>
      <c r="L71" s="709"/>
      <c r="M71" s="731"/>
      <c r="N71" s="203"/>
    </row>
    <row r="72" spans="2:14" ht="18" customHeight="1" thickBot="1">
      <c r="B72" s="501"/>
      <c r="C72" s="701" t="s">
        <v>303</v>
      </c>
      <c r="D72" s="702"/>
      <c r="E72" s="702"/>
      <c r="F72" s="702"/>
      <c r="G72" s="702"/>
      <c r="H72" s="702"/>
      <c r="I72" s="702"/>
      <c r="J72" s="702"/>
      <c r="K72" s="702"/>
      <c r="L72" s="703"/>
      <c r="M72" s="731"/>
      <c r="N72" s="203"/>
    </row>
    <row r="73" spans="2:14" ht="33" customHeight="1" thickBot="1">
      <c r="B73" s="501"/>
      <c r="C73" s="701" t="s">
        <v>304</v>
      </c>
      <c r="D73" s="702"/>
      <c r="E73" s="702"/>
      <c r="F73" s="702"/>
      <c r="G73" s="702"/>
      <c r="H73" s="702"/>
      <c r="I73" s="702"/>
      <c r="J73" s="702"/>
      <c r="K73" s="702"/>
      <c r="L73" s="703"/>
      <c r="M73" s="732"/>
      <c r="N73" s="203"/>
    </row>
    <row r="74" spans="2:14" ht="30.95" thickBot="1">
      <c r="B74" s="228" t="s">
        <v>305</v>
      </c>
      <c r="C74" s="231" t="s">
        <v>71</v>
      </c>
      <c r="D74" s="208" t="s">
        <v>199</v>
      </c>
      <c r="E74" s="209"/>
      <c r="F74" s="210" t="s">
        <v>200</v>
      </c>
      <c r="G74" s="210" t="s">
        <v>201</v>
      </c>
      <c r="H74" s="211" t="s">
        <v>7</v>
      </c>
      <c r="I74" s="212" t="s">
        <v>202</v>
      </c>
      <c r="J74" s="212" t="s">
        <v>203</v>
      </c>
      <c r="K74" s="212" t="s">
        <v>204</v>
      </c>
      <c r="L74" s="212" t="s">
        <v>205</v>
      </c>
      <c r="M74" s="229" t="s">
        <v>26</v>
      </c>
      <c r="N74" s="203"/>
    </row>
    <row r="75" spans="2:14" ht="90.95" thickBot="1">
      <c r="B75" s="737"/>
      <c r="C75" s="740" t="s">
        <v>564</v>
      </c>
      <c r="D75" s="710" t="s">
        <v>275</v>
      </c>
      <c r="E75" s="259" t="s">
        <v>14</v>
      </c>
      <c r="F75" s="214"/>
      <c r="G75" s="214"/>
      <c r="H75" s="260" t="s">
        <v>307</v>
      </c>
      <c r="I75" s="261" t="s">
        <v>308</v>
      </c>
      <c r="J75" s="261" t="s">
        <v>309</v>
      </c>
      <c r="K75" s="261" t="s">
        <v>310</v>
      </c>
      <c r="L75" s="261" t="s">
        <v>311</v>
      </c>
      <c r="M75" s="254" t="s">
        <v>73</v>
      </c>
      <c r="N75" s="230"/>
    </row>
    <row r="76" spans="2:14" ht="225.95" thickBot="1">
      <c r="B76" s="738"/>
      <c r="C76" s="741"/>
      <c r="D76" s="711"/>
      <c r="E76" s="213" t="s">
        <v>15</v>
      </c>
      <c r="F76" s="262" t="s">
        <v>79</v>
      </c>
      <c r="G76" s="262" t="s">
        <v>80</v>
      </c>
      <c r="H76" s="262" t="s">
        <v>312</v>
      </c>
      <c r="I76" s="492" t="s">
        <v>565</v>
      </c>
      <c r="J76" s="252" t="s">
        <v>314</v>
      </c>
      <c r="K76" s="253"/>
      <c r="L76" s="253"/>
      <c r="M76" s="263"/>
      <c r="N76" s="203"/>
    </row>
    <row r="77" spans="2:14" ht="18.75" customHeight="1" thickBot="1">
      <c r="B77" s="738"/>
      <c r="C77" s="741"/>
      <c r="D77" s="711"/>
      <c r="E77" s="512"/>
      <c r="F77" s="698" t="s">
        <v>16</v>
      </c>
      <c r="G77" s="699"/>
      <c r="H77" s="699"/>
      <c r="I77" s="699"/>
      <c r="J77" s="699"/>
      <c r="K77" s="699"/>
      <c r="L77" s="700"/>
      <c r="M77" s="263"/>
      <c r="N77" s="203"/>
    </row>
    <row r="78" spans="2:14" ht="15" customHeight="1" thickBot="1">
      <c r="B78" s="738"/>
      <c r="C78" s="742"/>
      <c r="D78" s="712"/>
      <c r="E78" s="493"/>
      <c r="F78" s="494" t="s">
        <v>41</v>
      </c>
      <c r="G78" s="258"/>
      <c r="H78" s="495"/>
      <c r="I78" s="495"/>
      <c r="J78" s="495"/>
      <c r="K78" s="495"/>
      <c r="L78" s="496"/>
      <c r="M78" s="263"/>
      <c r="N78" s="203"/>
    </row>
    <row r="79" spans="2:14" ht="20.25" customHeight="1" thickBot="1">
      <c r="B79" s="738"/>
      <c r="C79" s="708" t="s">
        <v>238</v>
      </c>
      <c r="D79" s="708"/>
      <c r="E79" s="708"/>
      <c r="F79" s="708"/>
      <c r="G79" s="708"/>
      <c r="H79" s="708"/>
      <c r="I79" s="708"/>
      <c r="J79" s="708"/>
      <c r="K79" s="708"/>
      <c r="L79" s="709"/>
      <c r="M79" s="264" t="s">
        <v>315</v>
      </c>
      <c r="N79" s="203"/>
    </row>
    <row r="80" spans="2:14" ht="61.5" customHeight="1" thickBot="1">
      <c r="B80" s="739"/>
      <c r="C80" s="702" t="s">
        <v>566</v>
      </c>
      <c r="D80" s="702"/>
      <c r="E80" s="702"/>
      <c r="F80" s="702"/>
      <c r="G80" s="702"/>
      <c r="H80" s="702"/>
      <c r="I80" s="702"/>
      <c r="J80" s="702"/>
      <c r="K80" s="702"/>
      <c r="L80" s="703"/>
      <c r="M80" s="265" t="s">
        <v>317</v>
      </c>
      <c r="N80" s="203"/>
    </row>
    <row r="81" spans="2:16" ht="15" thickBot="1">
      <c r="B81" s="266"/>
      <c r="C81" s="267"/>
      <c r="D81" s="268"/>
      <c r="E81" s="269"/>
      <c r="F81" s="269"/>
      <c r="G81" s="269"/>
      <c r="H81" s="266"/>
      <c r="I81" s="266"/>
      <c r="J81" s="266"/>
      <c r="K81" s="266"/>
      <c r="L81" s="266"/>
      <c r="M81" s="266"/>
      <c r="N81" s="203"/>
      <c r="O81" s="203"/>
      <c r="P81" s="203"/>
    </row>
    <row r="82" spans="2:16" ht="30.95" thickBot="1">
      <c r="B82" s="228" t="s">
        <v>81</v>
      </c>
      <c r="C82" s="219" t="s">
        <v>82</v>
      </c>
      <c r="D82" s="219" t="s">
        <v>199</v>
      </c>
      <c r="E82" s="220"/>
      <c r="F82" s="210" t="s">
        <v>200</v>
      </c>
      <c r="G82" s="210" t="s">
        <v>201</v>
      </c>
      <c r="H82" s="211" t="s">
        <v>7</v>
      </c>
      <c r="I82" s="212" t="s">
        <v>202</v>
      </c>
      <c r="J82" s="212" t="s">
        <v>548</v>
      </c>
      <c r="K82" s="212" t="s">
        <v>204</v>
      </c>
      <c r="L82" s="212" t="s">
        <v>205</v>
      </c>
      <c r="M82" s="229" t="s">
        <v>26</v>
      </c>
      <c r="N82" s="203"/>
      <c r="O82" s="203"/>
      <c r="P82" s="203"/>
    </row>
    <row r="83" spans="2:16" ht="195.95" thickBot="1">
      <c r="B83" s="710" t="s">
        <v>509</v>
      </c>
      <c r="C83" s="713" t="s">
        <v>510</v>
      </c>
      <c r="D83" s="710" t="s">
        <v>319</v>
      </c>
      <c r="E83" s="213" t="s">
        <v>14</v>
      </c>
      <c r="F83" s="214"/>
      <c r="G83" s="214"/>
      <c r="H83" s="245" t="s">
        <v>320</v>
      </c>
      <c r="I83" s="245" t="s">
        <v>321</v>
      </c>
      <c r="J83" s="245" t="s">
        <v>567</v>
      </c>
      <c r="K83" s="245" t="s">
        <v>512</v>
      </c>
      <c r="L83" s="245" t="s">
        <v>324</v>
      </c>
      <c r="M83" s="746" t="s">
        <v>90</v>
      </c>
      <c r="N83" s="230"/>
      <c r="O83" s="270"/>
      <c r="P83" s="270"/>
    </row>
    <row r="84" spans="2:16" ht="315.75" customHeight="1" thickBot="1">
      <c r="B84" s="711"/>
      <c r="C84" s="714"/>
      <c r="D84" s="711"/>
      <c r="E84" s="509" t="s">
        <v>15</v>
      </c>
      <c r="F84" s="247" t="s">
        <v>91</v>
      </c>
      <c r="G84" s="247" t="s">
        <v>91</v>
      </c>
      <c r="H84" s="262" t="s">
        <v>325</v>
      </c>
      <c r="I84" s="262" t="s">
        <v>568</v>
      </c>
      <c r="J84" s="252" t="s">
        <v>327</v>
      </c>
      <c r="K84" s="253"/>
      <c r="L84" s="253"/>
      <c r="M84" s="733"/>
      <c r="N84" s="203"/>
      <c r="O84" s="203"/>
      <c r="P84" s="203"/>
    </row>
    <row r="85" spans="2:16" ht="15" thickBot="1">
      <c r="B85" s="711"/>
      <c r="C85" s="271"/>
      <c r="D85" s="711"/>
      <c r="E85" s="512"/>
      <c r="F85" s="707" t="s">
        <v>16</v>
      </c>
      <c r="G85" s="708"/>
      <c r="H85" s="708"/>
      <c r="I85" s="708"/>
      <c r="J85" s="708"/>
      <c r="K85" s="708"/>
      <c r="L85" s="709"/>
      <c r="M85" s="733"/>
      <c r="N85" s="203"/>
      <c r="O85" s="203"/>
      <c r="P85" s="203"/>
    </row>
    <row r="86" spans="2:16" ht="15" thickBot="1">
      <c r="B86" s="711"/>
      <c r="C86" s="272"/>
      <c r="D86" s="712"/>
      <c r="E86" s="493"/>
      <c r="F86" s="747" t="s">
        <v>328</v>
      </c>
      <c r="G86" s="748"/>
      <c r="H86" s="748"/>
      <c r="I86" s="748"/>
      <c r="J86" s="748"/>
      <c r="K86" s="748"/>
      <c r="L86" s="749"/>
      <c r="M86" s="733"/>
      <c r="N86" s="203"/>
      <c r="O86" s="203"/>
      <c r="P86" s="203"/>
    </row>
    <row r="87" spans="2:16" ht="15" thickBot="1">
      <c r="B87" s="711"/>
      <c r="C87" s="707" t="s">
        <v>238</v>
      </c>
      <c r="D87" s="708"/>
      <c r="E87" s="708"/>
      <c r="F87" s="708"/>
      <c r="G87" s="708"/>
      <c r="H87" s="708"/>
      <c r="I87" s="708"/>
      <c r="J87" s="708"/>
      <c r="K87" s="708"/>
      <c r="L87" s="709"/>
      <c r="M87" s="733"/>
      <c r="N87" s="203"/>
      <c r="O87" s="203"/>
      <c r="P87" s="203"/>
    </row>
    <row r="88" spans="2:16" ht="15" thickBot="1">
      <c r="B88" s="711"/>
      <c r="C88" s="701" t="s">
        <v>329</v>
      </c>
      <c r="D88" s="702"/>
      <c r="E88" s="702"/>
      <c r="F88" s="702"/>
      <c r="G88" s="702"/>
      <c r="H88" s="702"/>
      <c r="I88" s="702"/>
      <c r="J88" s="702"/>
      <c r="K88" s="702"/>
      <c r="L88" s="703"/>
      <c r="M88" s="733"/>
      <c r="N88" s="203"/>
      <c r="O88" s="203"/>
      <c r="P88" s="203"/>
    </row>
    <row r="89" spans="2:16" ht="30.95" thickBot="1">
      <c r="B89" s="711"/>
      <c r="C89" s="219" t="s">
        <v>93</v>
      </c>
      <c r="D89" s="208" t="s">
        <v>199</v>
      </c>
      <c r="E89" s="220"/>
      <c r="F89" s="210" t="s">
        <v>200</v>
      </c>
      <c r="G89" s="210" t="s">
        <v>201</v>
      </c>
      <c r="H89" s="211" t="s">
        <v>7</v>
      </c>
      <c r="I89" s="212" t="s">
        <v>202</v>
      </c>
      <c r="J89" s="212" t="s">
        <v>548</v>
      </c>
      <c r="K89" s="212" t="s">
        <v>204</v>
      </c>
      <c r="L89" s="212" t="s">
        <v>205</v>
      </c>
      <c r="M89" s="733"/>
      <c r="N89" s="203"/>
      <c r="O89" s="203"/>
      <c r="P89" s="203"/>
    </row>
    <row r="90" spans="2:16" ht="150.94999999999999" thickBot="1">
      <c r="B90" s="711"/>
      <c r="C90" s="713" t="s">
        <v>569</v>
      </c>
      <c r="D90" s="710" t="s">
        <v>331</v>
      </c>
      <c r="E90" s="213" t="s">
        <v>14</v>
      </c>
      <c r="F90" s="214"/>
      <c r="G90" s="214"/>
      <c r="H90" s="245" t="s">
        <v>332</v>
      </c>
      <c r="I90" s="245" t="s">
        <v>333</v>
      </c>
      <c r="J90" s="245" t="s">
        <v>570</v>
      </c>
      <c r="K90" s="245" t="s">
        <v>335</v>
      </c>
      <c r="L90" s="245" t="s">
        <v>336</v>
      </c>
      <c r="M90" s="733"/>
      <c r="N90" s="203"/>
      <c r="O90" s="203"/>
      <c r="P90" s="203"/>
    </row>
    <row r="91" spans="2:16" ht="150.94999999999999" thickBot="1">
      <c r="B91" s="711"/>
      <c r="C91" s="714"/>
      <c r="D91" s="711"/>
      <c r="E91" s="509" t="s">
        <v>15</v>
      </c>
      <c r="F91" s="247" t="s">
        <v>98</v>
      </c>
      <c r="G91" s="247" t="s">
        <v>98</v>
      </c>
      <c r="H91" s="262" t="s">
        <v>337</v>
      </c>
      <c r="I91" s="262" t="s">
        <v>571</v>
      </c>
      <c r="J91" s="252" t="s">
        <v>339</v>
      </c>
      <c r="K91" s="253"/>
      <c r="L91" s="253"/>
      <c r="M91" s="733"/>
      <c r="N91" s="203"/>
      <c r="O91" s="203"/>
      <c r="P91" s="203"/>
    </row>
    <row r="92" spans="2:16" ht="15" thickBot="1">
      <c r="B92" s="711"/>
      <c r="C92" s="714"/>
      <c r="D92" s="711"/>
      <c r="E92" s="512"/>
      <c r="F92" s="698" t="s">
        <v>16</v>
      </c>
      <c r="G92" s="699"/>
      <c r="H92" s="699"/>
      <c r="I92" s="699"/>
      <c r="J92" s="699"/>
      <c r="K92" s="699"/>
      <c r="L92" s="700"/>
      <c r="M92" s="733"/>
      <c r="N92" s="203"/>
      <c r="O92" s="203"/>
      <c r="P92" s="203"/>
    </row>
    <row r="93" spans="2:16" ht="15" thickBot="1">
      <c r="B93" s="711"/>
      <c r="C93" s="715"/>
      <c r="D93" s="712"/>
      <c r="E93" s="493"/>
      <c r="F93" s="701" t="s">
        <v>340</v>
      </c>
      <c r="G93" s="702"/>
      <c r="H93" s="702"/>
      <c r="I93" s="702"/>
      <c r="J93" s="702"/>
      <c r="K93" s="702"/>
      <c r="L93" s="703"/>
      <c r="M93" s="697"/>
      <c r="N93" s="203"/>
      <c r="O93" s="203"/>
      <c r="P93" s="203"/>
    </row>
    <row r="94" spans="2:16" ht="30.95" thickBot="1">
      <c r="B94" s="711"/>
      <c r="C94" s="231" t="s">
        <v>100</v>
      </c>
      <c r="D94" s="208" t="s">
        <v>199</v>
      </c>
      <c r="E94" s="220"/>
      <c r="F94" s="210" t="s">
        <v>200</v>
      </c>
      <c r="G94" s="210" t="s">
        <v>201</v>
      </c>
      <c r="H94" s="211" t="s">
        <v>7</v>
      </c>
      <c r="I94" s="212" t="s">
        <v>202</v>
      </c>
      <c r="J94" s="212" t="s">
        <v>548</v>
      </c>
      <c r="K94" s="212" t="s">
        <v>204</v>
      </c>
      <c r="L94" s="212" t="s">
        <v>205</v>
      </c>
      <c r="M94" s="229" t="s">
        <v>26</v>
      </c>
      <c r="N94" s="203"/>
      <c r="O94" s="203"/>
      <c r="P94" s="203"/>
    </row>
    <row r="95" spans="2:16" ht="216" customHeight="1" thickBot="1">
      <c r="B95" s="711"/>
      <c r="C95" s="713" t="s">
        <v>572</v>
      </c>
      <c r="D95" s="710" t="s">
        <v>342</v>
      </c>
      <c r="E95" s="213" t="s">
        <v>14</v>
      </c>
      <c r="F95" s="214"/>
      <c r="G95" s="214"/>
      <c r="H95" s="247" t="s">
        <v>108</v>
      </c>
      <c r="I95" s="499" t="s">
        <v>343</v>
      </c>
      <c r="J95" s="499" t="s">
        <v>344</v>
      </c>
      <c r="K95" s="215" t="s">
        <v>573</v>
      </c>
      <c r="L95" s="215" t="s">
        <v>346</v>
      </c>
      <c r="M95" s="731" t="s">
        <v>347</v>
      </c>
      <c r="N95" s="203"/>
      <c r="O95" s="203"/>
      <c r="P95" s="203"/>
    </row>
    <row r="96" spans="2:16" ht="210.95" thickBot="1">
      <c r="B96" s="711"/>
      <c r="C96" s="714"/>
      <c r="D96" s="711"/>
      <c r="E96" s="509" t="s">
        <v>15</v>
      </c>
      <c r="F96" s="247" t="s">
        <v>107</v>
      </c>
      <c r="G96" s="247" t="s">
        <v>107</v>
      </c>
      <c r="H96" s="262" t="s">
        <v>348</v>
      </c>
      <c r="I96" s="342" t="s">
        <v>574</v>
      </c>
      <c r="J96" s="252" t="s">
        <v>350</v>
      </c>
      <c r="K96" s="253"/>
      <c r="L96" s="253"/>
      <c r="M96" s="731"/>
      <c r="N96" s="203"/>
      <c r="O96" s="203"/>
      <c r="P96" s="203"/>
    </row>
    <row r="97" spans="2:13" ht="15" thickBot="1">
      <c r="B97" s="711"/>
      <c r="C97" s="714"/>
      <c r="D97" s="711"/>
      <c r="E97" s="512"/>
      <c r="F97" s="698"/>
      <c r="G97" s="699"/>
      <c r="H97" s="699"/>
      <c r="I97" s="699"/>
      <c r="J97" s="699"/>
      <c r="K97" s="699"/>
      <c r="L97" s="700"/>
      <c r="M97" s="731"/>
    </row>
    <row r="98" spans="2:13" ht="15" customHeight="1" thickBot="1">
      <c r="B98" s="711"/>
      <c r="C98" s="715"/>
      <c r="D98" s="712"/>
      <c r="E98" s="493"/>
      <c r="F98" s="701" t="s">
        <v>351</v>
      </c>
      <c r="G98" s="702"/>
      <c r="H98" s="702"/>
      <c r="I98" s="702"/>
      <c r="J98" s="702"/>
      <c r="K98" s="702"/>
      <c r="L98" s="703"/>
      <c r="M98" s="732"/>
    </row>
    <row r="99" spans="2:13" ht="30.95" thickBot="1">
      <c r="B99" s="711"/>
      <c r="C99" s="231" t="s">
        <v>110</v>
      </c>
      <c r="D99" s="208" t="s">
        <v>199</v>
      </c>
      <c r="E99" s="220"/>
      <c r="F99" s="210" t="s">
        <v>200</v>
      </c>
      <c r="G99" s="210" t="s">
        <v>201</v>
      </c>
      <c r="H99" s="211" t="s">
        <v>7</v>
      </c>
      <c r="I99" s="212" t="s">
        <v>202</v>
      </c>
      <c r="J99" s="212" t="s">
        <v>548</v>
      </c>
      <c r="K99" s="212" t="s">
        <v>204</v>
      </c>
      <c r="L99" s="212" t="s">
        <v>205</v>
      </c>
      <c r="M99" s="229" t="s">
        <v>26</v>
      </c>
    </row>
    <row r="100" spans="2:13" ht="177.75" customHeight="1" thickBot="1">
      <c r="B100" s="711"/>
      <c r="C100" s="713" t="s">
        <v>516</v>
      </c>
      <c r="D100" s="710" t="s">
        <v>353</v>
      </c>
      <c r="E100" s="213" t="s">
        <v>14</v>
      </c>
      <c r="F100" s="214"/>
      <c r="G100" s="214"/>
      <c r="H100" s="499" t="s">
        <v>354</v>
      </c>
      <c r="I100" s="499" t="s">
        <v>355</v>
      </c>
      <c r="J100" s="499" t="s">
        <v>517</v>
      </c>
      <c r="K100" s="499" t="s">
        <v>357</v>
      </c>
      <c r="L100" s="499" t="s">
        <v>358</v>
      </c>
      <c r="M100" s="731" t="s">
        <v>117</v>
      </c>
    </row>
    <row r="101" spans="2:13" ht="132.75" customHeight="1" thickBot="1">
      <c r="B101" s="711"/>
      <c r="C101" s="714"/>
      <c r="D101" s="711"/>
      <c r="E101" s="509" t="s">
        <v>15</v>
      </c>
      <c r="F101" s="247" t="s">
        <v>359</v>
      </c>
      <c r="G101" s="247" t="s">
        <v>360</v>
      </c>
      <c r="H101" s="253"/>
      <c r="I101" s="262" t="s">
        <v>575</v>
      </c>
      <c r="J101" s="252" t="s">
        <v>362</v>
      </c>
      <c r="K101" s="253"/>
      <c r="L101" s="253"/>
      <c r="M101" s="731"/>
    </row>
    <row r="102" spans="2:13" ht="15" thickBot="1">
      <c r="B102" s="711"/>
      <c r="C102" s="714"/>
      <c r="D102" s="711"/>
      <c r="E102" s="512"/>
      <c r="F102" s="698" t="s">
        <v>16</v>
      </c>
      <c r="G102" s="699"/>
      <c r="H102" s="699"/>
      <c r="I102" s="699"/>
      <c r="J102" s="699"/>
      <c r="K102" s="699"/>
      <c r="L102" s="700"/>
      <c r="M102" s="731"/>
    </row>
    <row r="103" spans="2:13" ht="15" customHeight="1" thickBot="1">
      <c r="B103" s="711"/>
      <c r="C103" s="715"/>
      <c r="D103" s="712"/>
      <c r="E103" s="493"/>
      <c r="F103" s="743" t="s">
        <v>363</v>
      </c>
      <c r="G103" s="744"/>
      <c r="H103" s="744"/>
      <c r="I103" s="744"/>
      <c r="J103" s="744"/>
      <c r="K103" s="744"/>
      <c r="L103" s="745"/>
      <c r="M103" s="731"/>
    </row>
    <row r="104" spans="2:13" ht="15" thickBot="1">
      <c r="B104" s="711"/>
      <c r="C104" s="707" t="s">
        <v>238</v>
      </c>
      <c r="D104" s="708"/>
      <c r="E104" s="708"/>
      <c r="F104" s="708"/>
      <c r="G104" s="708"/>
      <c r="H104" s="708"/>
      <c r="I104" s="708"/>
      <c r="J104" s="708"/>
      <c r="K104" s="708"/>
      <c r="L104" s="709"/>
      <c r="M104" s="731"/>
    </row>
    <row r="105" spans="2:13" ht="60.75" customHeight="1" thickBot="1">
      <c r="B105" s="711"/>
      <c r="C105" s="753" t="s">
        <v>364</v>
      </c>
      <c r="D105" s="754"/>
      <c r="E105" s="754"/>
      <c r="F105" s="754"/>
      <c r="G105" s="754"/>
      <c r="H105" s="754"/>
      <c r="I105" s="754"/>
      <c r="J105" s="754"/>
      <c r="K105" s="754"/>
      <c r="L105" s="755"/>
      <c r="M105" s="731"/>
    </row>
    <row r="106" spans="2:13" ht="15" thickBot="1">
      <c r="B106" s="712"/>
      <c r="C106" s="701" t="s">
        <v>365</v>
      </c>
      <c r="D106" s="702"/>
      <c r="E106" s="702"/>
      <c r="F106" s="702"/>
      <c r="G106" s="702"/>
      <c r="H106" s="702"/>
      <c r="I106" s="702"/>
      <c r="J106" s="702"/>
      <c r="K106" s="702"/>
      <c r="L106" s="703"/>
      <c r="M106" s="732"/>
    </row>
    <row r="107" spans="2:13" ht="30.95" thickBot="1">
      <c r="B107" s="228" t="s">
        <v>366</v>
      </c>
      <c r="C107" s="231" t="s">
        <v>121</v>
      </c>
      <c r="D107" s="208" t="s">
        <v>199</v>
      </c>
      <c r="E107" s="220"/>
      <c r="F107" s="210" t="s">
        <v>200</v>
      </c>
      <c r="G107" s="210" t="s">
        <v>201</v>
      </c>
      <c r="H107" s="211" t="s">
        <v>7</v>
      </c>
      <c r="I107" s="212" t="s">
        <v>202</v>
      </c>
      <c r="J107" s="212" t="s">
        <v>548</v>
      </c>
      <c r="K107" s="212" t="s">
        <v>204</v>
      </c>
      <c r="L107" s="212" t="s">
        <v>205</v>
      </c>
      <c r="M107" s="229" t="s">
        <v>26</v>
      </c>
    </row>
    <row r="108" spans="2:13" ht="103.5" customHeight="1" thickBot="1">
      <c r="B108" s="750"/>
      <c r="C108" s="740" t="s">
        <v>518</v>
      </c>
      <c r="D108" s="710" t="s">
        <v>368</v>
      </c>
      <c r="E108" s="274" t="s">
        <v>14</v>
      </c>
      <c r="F108" s="214"/>
      <c r="G108" s="214"/>
      <c r="H108" s="275">
        <v>0.92</v>
      </c>
      <c r="I108" s="275" t="s">
        <v>369</v>
      </c>
      <c r="J108" s="275" t="s">
        <v>369</v>
      </c>
      <c r="K108" s="275" t="s">
        <v>519</v>
      </c>
      <c r="L108" s="275" t="s">
        <v>519</v>
      </c>
      <c r="M108" s="254" t="s">
        <v>371</v>
      </c>
    </row>
    <row r="109" spans="2:13" ht="100.5" customHeight="1" thickBot="1">
      <c r="B109" s="751"/>
      <c r="C109" s="741"/>
      <c r="D109" s="711"/>
      <c r="E109" s="276" t="s">
        <v>15</v>
      </c>
      <c r="F109" s="275">
        <v>0.92</v>
      </c>
      <c r="G109" s="275">
        <v>0.92</v>
      </c>
      <c r="H109" s="250" t="s">
        <v>372</v>
      </c>
      <c r="I109" s="283" t="s">
        <v>576</v>
      </c>
      <c r="J109" s="278" t="s">
        <v>374</v>
      </c>
      <c r="K109" s="279"/>
      <c r="L109" s="253"/>
      <c r="M109" s="263"/>
    </row>
    <row r="110" spans="2:13" ht="15" thickBot="1">
      <c r="B110" s="751"/>
      <c r="C110" s="741"/>
      <c r="D110" s="711"/>
      <c r="E110" s="512"/>
      <c r="F110" s="698" t="s">
        <v>16</v>
      </c>
      <c r="G110" s="699"/>
      <c r="H110" s="699"/>
      <c r="I110" s="699"/>
      <c r="J110" s="699"/>
      <c r="K110" s="699"/>
      <c r="L110" s="700"/>
      <c r="M110" s="263"/>
    </row>
    <row r="111" spans="2:13" ht="15" customHeight="1" thickBot="1">
      <c r="B111" s="751"/>
      <c r="C111" s="742"/>
      <c r="D111" s="712"/>
      <c r="E111" s="493"/>
      <c r="F111" s="488" t="s">
        <v>41</v>
      </c>
      <c r="G111" s="495"/>
      <c r="H111" s="495"/>
      <c r="I111" s="495"/>
      <c r="J111" s="495"/>
      <c r="K111" s="495"/>
      <c r="L111" s="496"/>
      <c r="M111" s="263"/>
    </row>
    <row r="112" spans="2:13" ht="15.95" thickBot="1">
      <c r="B112" s="751"/>
      <c r="C112" s="708" t="s">
        <v>238</v>
      </c>
      <c r="D112" s="708"/>
      <c r="E112" s="708"/>
      <c r="F112" s="708"/>
      <c r="G112" s="708"/>
      <c r="H112" s="708"/>
      <c r="I112" s="708"/>
      <c r="J112" s="708"/>
      <c r="K112" s="708"/>
      <c r="L112" s="709"/>
      <c r="M112" s="264" t="s">
        <v>315</v>
      </c>
    </row>
    <row r="113" spans="2:16" ht="15.95" thickBot="1">
      <c r="B113" s="752"/>
      <c r="C113" s="702" t="s">
        <v>375</v>
      </c>
      <c r="D113" s="702"/>
      <c r="E113" s="702"/>
      <c r="F113" s="702"/>
      <c r="G113" s="702"/>
      <c r="H113" s="702"/>
      <c r="I113" s="702"/>
      <c r="J113" s="702"/>
      <c r="K113" s="702"/>
      <c r="L113" s="703"/>
      <c r="M113" s="265" t="s">
        <v>376</v>
      </c>
      <c r="N113" s="203"/>
      <c r="O113" s="203"/>
      <c r="P113" s="203"/>
    </row>
    <row r="114" spans="2:16" ht="15" thickBot="1">
      <c r="B114" s="266"/>
      <c r="C114" s="267"/>
      <c r="D114" s="268"/>
      <c r="E114" s="269"/>
      <c r="F114" s="269"/>
      <c r="G114" s="269"/>
      <c r="H114" s="266"/>
      <c r="I114" s="266"/>
      <c r="J114" s="266"/>
      <c r="K114" s="266"/>
      <c r="L114" s="266"/>
      <c r="M114" s="266"/>
      <c r="N114" s="203"/>
      <c r="O114" s="203"/>
      <c r="P114" s="203"/>
    </row>
    <row r="115" spans="2:16" ht="30.95" thickBot="1">
      <c r="B115" s="228" t="s">
        <v>124</v>
      </c>
      <c r="C115" s="219" t="s">
        <v>125</v>
      </c>
      <c r="D115" s="219" t="s">
        <v>199</v>
      </c>
      <c r="E115" s="220"/>
      <c r="F115" s="210" t="s">
        <v>200</v>
      </c>
      <c r="G115" s="210" t="s">
        <v>201</v>
      </c>
      <c r="H115" s="211" t="s">
        <v>7</v>
      </c>
      <c r="I115" s="212" t="s">
        <v>202</v>
      </c>
      <c r="J115" s="212" t="s">
        <v>548</v>
      </c>
      <c r="K115" s="212" t="s">
        <v>204</v>
      </c>
      <c r="L115" s="212" t="s">
        <v>205</v>
      </c>
      <c r="M115" s="229" t="s">
        <v>26</v>
      </c>
      <c r="N115" s="203"/>
      <c r="O115" s="203"/>
      <c r="P115" s="203"/>
    </row>
    <row r="116" spans="2:16" ht="72" customHeight="1" thickBot="1">
      <c r="B116" s="761" t="s">
        <v>520</v>
      </c>
      <c r="C116" s="713" t="s">
        <v>521</v>
      </c>
      <c r="D116" s="761" t="s">
        <v>378</v>
      </c>
      <c r="E116" s="213" t="s">
        <v>14</v>
      </c>
      <c r="F116" s="214"/>
      <c r="G116" s="214"/>
      <c r="H116" s="215" t="s">
        <v>129</v>
      </c>
      <c r="I116" s="215" t="s">
        <v>130</v>
      </c>
      <c r="J116" s="215" t="s">
        <v>379</v>
      </c>
      <c r="K116" s="215" t="s">
        <v>577</v>
      </c>
      <c r="L116" s="215" t="s">
        <v>577</v>
      </c>
      <c r="M116" s="731" t="s">
        <v>380</v>
      </c>
      <c r="N116" s="280"/>
      <c r="O116" s="281"/>
      <c r="P116" s="281"/>
    </row>
    <row r="117" spans="2:16" ht="105.95" thickBot="1">
      <c r="B117" s="762"/>
      <c r="C117" s="714"/>
      <c r="D117" s="762"/>
      <c r="E117" s="509" t="s">
        <v>15</v>
      </c>
      <c r="F117" s="282" t="s">
        <v>128</v>
      </c>
      <c r="G117" s="282" t="s">
        <v>128</v>
      </c>
      <c r="H117" s="283" t="s">
        <v>381</v>
      </c>
      <c r="I117" s="283" t="s">
        <v>578</v>
      </c>
      <c r="J117" s="224" t="s">
        <v>383</v>
      </c>
      <c r="K117" s="225"/>
      <c r="L117" s="225"/>
      <c r="M117" s="731"/>
      <c r="N117" s="203"/>
      <c r="O117" s="203"/>
      <c r="P117" s="203"/>
    </row>
    <row r="118" spans="2:16" ht="15" thickBot="1">
      <c r="B118" s="762"/>
      <c r="C118" s="714"/>
      <c r="D118" s="762"/>
      <c r="E118" s="512"/>
      <c r="F118" s="707" t="s">
        <v>16</v>
      </c>
      <c r="G118" s="708"/>
      <c r="H118" s="708"/>
      <c r="I118" s="708"/>
      <c r="J118" s="708"/>
      <c r="K118" s="708"/>
      <c r="L118" s="709"/>
      <c r="M118" s="731"/>
      <c r="N118" s="203"/>
      <c r="O118" s="203"/>
      <c r="P118" s="203"/>
    </row>
    <row r="119" spans="2:16" ht="15.75" customHeight="1" thickBot="1">
      <c r="B119" s="762"/>
      <c r="C119" s="715"/>
      <c r="D119" s="763"/>
      <c r="E119" s="493"/>
      <c r="F119" s="734" t="s">
        <v>41</v>
      </c>
      <c r="G119" s="735"/>
      <c r="H119" s="735"/>
      <c r="I119" s="735"/>
      <c r="J119" s="735"/>
      <c r="K119" s="735"/>
      <c r="L119" s="736"/>
      <c r="M119" s="732"/>
      <c r="N119" s="203"/>
      <c r="O119" s="203"/>
      <c r="P119" s="203"/>
    </row>
    <row r="120" spans="2:16" ht="30.95" thickBot="1">
      <c r="B120" s="762"/>
      <c r="C120" s="219" t="s">
        <v>132</v>
      </c>
      <c r="D120" s="208" t="s">
        <v>199</v>
      </c>
      <c r="E120" s="220"/>
      <c r="F120" s="210" t="s">
        <v>200</v>
      </c>
      <c r="G120" s="210" t="s">
        <v>201</v>
      </c>
      <c r="H120" s="211" t="s">
        <v>7</v>
      </c>
      <c r="I120" s="212" t="s">
        <v>202</v>
      </c>
      <c r="J120" s="212" t="s">
        <v>548</v>
      </c>
      <c r="K120" s="212" t="s">
        <v>204</v>
      </c>
      <c r="L120" s="212" t="s">
        <v>205</v>
      </c>
      <c r="M120" s="229" t="s">
        <v>26</v>
      </c>
      <c r="N120" s="203"/>
      <c r="O120" s="203"/>
      <c r="P120" s="203"/>
    </row>
    <row r="121" spans="2:16" ht="240.95" thickBot="1">
      <c r="B121" s="762"/>
      <c r="C121" s="713" t="s">
        <v>522</v>
      </c>
      <c r="D121" s="710" t="s">
        <v>385</v>
      </c>
      <c r="E121" s="213" t="s">
        <v>14</v>
      </c>
      <c r="F121" s="214"/>
      <c r="G121" s="214"/>
      <c r="H121" s="218" t="s">
        <v>386</v>
      </c>
      <c r="I121" s="184" t="s">
        <v>387</v>
      </c>
      <c r="J121" s="284" t="s">
        <v>523</v>
      </c>
      <c r="K121" s="174"/>
      <c r="L121" s="262"/>
      <c r="M121" s="764"/>
      <c r="N121" s="203"/>
      <c r="O121" s="203"/>
      <c r="P121" s="203"/>
    </row>
    <row r="122" spans="2:16" ht="240.95" thickBot="1">
      <c r="B122" s="762"/>
      <c r="C122" s="714"/>
      <c r="D122" s="711"/>
      <c r="E122" s="509" t="s">
        <v>15</v>
      </c>
      <c r="F122" s="253" t="s">
        <v>389</v>
      </c>
      <c r="G122" s="253" t="s">
        <v>389</v>
      </c>
      <c r="H122" s="262" t="s">
        <v>390</v>
      </c>
      <c r="I122" s="262" t="s">
        <v>579</v>
      </c>
      <c r="J122" s="218"/>
      <c r="K122" s="253"/>
      <c r="L122" s="253"/>
      <c r="M122" s="765"/>
      <c r="N122" s="203"/>
      <c r="O122" s="203"/>
      <c r="P122" s="203"/>
    </row>
    <row r="123" spans="2:16" ht="15" thickBot="1">
      <c r="B123" s="762"/>
      <c r="C123" s="714"/>
      <c r="D123" s="711"/>
      <c r="E123" s="512"/>
      <c r="F123" s="707" t="s">
        <v>16</v>
      </c>
      <c r="G123" s="708"/>
      <c r="H123" s="708"/>
      <c r="I123" s="708"/>
      <c r="J123" s="708"/>
      <c r="K123" s="708"/>
      <c r="L123" s="709"/>
      <c r="M123" s="765"/>
      <c r="N123" s="203"/>
      <c r="O123" s="203"/>
      <c r="P123" s="203"/>
    </row>
    <row r="124" spans="2:16" ht="15.75" customHeight="1" thickBot="1">
      <c r="B124" s="762"/>
      <c r="C124" s="715"/>
      <c r="D124" s="712"/>
      <c r="E124" s="493"/>
      <c r="F124" s="743" t="s">
        <v>393</v>
      </c>
      <c r="G124" s="744"/>
      <c r="H124" s="744"/>
      <c r="I124" s="744"/>
      <c r="J124" s="744"/>
      <c r="K124" s="744"/>
      <c r="L124" s="745"/>
      <c r="M124" s="765"/>
      <c r="N124" s="203"/>
      <c r="O124" s="203"/>
      <c r="P124" s="203"/>
    </row>
    <row r="125" spans="2:16" ht="15.75" customHeight="1" thickBot="1">
      <c r="B125" s="762"/>
      <c r="C125" s="707" t="s">
        <v>238</v>
      </c>
      <c r="D125" s="708"/>
      <c r="E125" s="708"/>
      <c r="F125" s="708"/>
      <c r="G125" s="708"/>
      <c r="H125" s="708"/>
      <c r="I125" s="708"/>
      <c r="J125" s="708"/>
      <c r="K125" s="708"/>
      <c r="L125" s="709"/>
      <c r="M125" s="765"/>
      <c r="N125" s="203"/>
      <c r="O125" s="203"/>
      <c r="P125" s="203"/>
    </row>
    <row r="126" spans="2:16" ht="15.75" customHeight="1" thickBot="1">
      <c r="B126" s="762"/>
      <c r="C126" s="756"/>
      <c r="D126" s="757"/>
      <c r="E126" s="757"/>
      <c r="F126" s="757"/>
      <c r="G126" s="757"/>
      <c r="H126" s="757"/>
      <c r="I126" s="757"/>
      <c r="J126" s="757"/>
      <c r="K126" s="757"/>
      <c r="L126" s="758"/>
      <c r="M126" s="766"/>
      <c r="N126" s="203"/>
      <c r="O126" s="203"/>
      <c r="P126" s="203"/>
    </row>
    <row r="127" spans="2:16" ht="30.75" customHeight="1" thickBot="1">
      <c r="B127" s="762"/>
      <c r="C127" s="219" t="s">
        <v>140</v>
      </c>
      <c r="D127" s="208" t="s">
        <v>199</v>
      </c>
      <c r="E127" s="220"/>
      <c r="F127" s="210" t="s">
        <v>200</v>
      </c>
      <c r="G127" s="210" t="s">
        <v>201</v>
      </c>
      <c r="H127" s="211" t="s">
        <v>7</v>
      </c>
      <c r="I127" s="212" t="s">
        <v>202</v>
      </c>
      <c r="J127" s="212" t="s">
        <v>548</v>
      </c>
      <c r="K127" s="212" t="s">
        <v>204</v>
      </c>
      <c r="L127" s="212" t="s">
        <v>205</v>
      </c>
      <c r="M127" s="229" t="s">
        <v>26</v>
      </c>
      <c r="N127" s="203"/>
      <c r="O127" s="203"/>
      <c r="P127" s="203"/>
    </row>
    <row r="128" spans="2:16" ht="72" customHeight="1" thickBot="1">
      <c r="B128" s="762"/>
      <c r="C128" s="285" t="s">
        <v>524</v>
      </c>
      <c r="D128" s="285"/>
      <c r="E128" s="285"/>
      <c r="F128" s="285"/>
      <c r="G128" s="285"/>
      <c r="H128" s="285"/>
      <c r="I128" s="285"/>
      <c r="J128" s="285" t="s">
        <v>525</v>
      </c>
      <c r="K128" s="285"/>
      <c r="L128" s="285"/>
      <c r="M128" s="274"/>
      <c r="N128" s="203"/>
      <c r="O128" s="203"/>
      <c r="P128" s="203"/>
    </row>
    <row r="129" spans="2:16" ht="15.95" thickBot="1">
      <c r="B129" s="762"/>
      <c r="C129" s="513"/>
      <c r="D129" s="513"/>
      <c r="E129" s="509" t="s">
        <v>15</v>
      </c>
      <c r="F129" s="253"/>
      <c r="G129" s="253"/>
      <c r="H129" s="262"/>
      <c r="I129" s="218"/>
      <c r="J129" s="218"/>
      <c r="K129" s="253"/>
      <c r="L129" s="253"/>
      <c r="M129" s="274"/>
      <c r="N129" s="203"/>
      <c r="O129" s="203"/>
      <c r="P129" s="203"/>
    </row>
    <row r="130" spans="2:16" ht="48.75" customHeight="1" thickBot="1">
      <c r="B130" s="762"/>
      <c r="C130" s="219" t="s">
        <v>526</v>
      </c>
      <c r="D130" s="286" t="s">
        <v>199</v>
      </c>
      <c r="E130" s="220"/>
      <c r="F130" s="210" t="s">
        <v>200</v>
      </c>
      <c r="G130" s="210" t="s">
        <v>201</v>
      </c>
      <c r="H130" s="211" t="s">
        <v>7</v>
      </c>
      <c r="I130" s="212" t="s">
        <v>202</v>
      </c>
      <c r="J130" s="212" t="s">
        <v>548</v>
      </c>
      <c r="K130" s="212" t="s">
        <v>204</v>
      </c>
      <c r="L130" s="212" t="s">
        <v>205</v>
      </c>
      <c r="M130" s="229" t="s">
        <v>26</v>
      </c>
      <c r="N130" s="203"/>
      <c r="O130" s="203"/>
      <c r="P130" s="203"/>
    </row>
    <row r="131" spans="2:16" ht="87" customHeight="1" thickBot="1">
      <c r="B131" s="762"/>
      <c r="C131" s="285" t="s">
        <v>527</v>
      </c>
      <c r="D131" s="285"/>
      <c r="E131" s="285"/>
      <c r="F131" s="285"/>
      <c r="G131" s="285"/>
      <c r="H131" s="285"/>
      <c r="I131" s="285"/>
      <c r="J131" s="285" t="s">
        <v>528</v>
      </c>
      <c r="K131" s="285"/>
      <c r="L131" s="285"/>
      <c r="M131" s="274"/>
      <c r="N131" s="203"/>
      <c r="O131" s="203"/>
      <c r="P131" s="203"/>
    </row>
    <row r="132" spans="2:16" ht="15.95" thickBot="1">
      <c r="B132" s="762"/>
      <c r="C132" s="262"/>
      <c r="D132" s="513"/>
      <c r="E132" s="509" t="s">
        <v>15</v>
      </c>
      <c r="F132" s="253"/>
      <c r="G132" s="253"/>
      <c r="H132" s="262"/>
      <c r="I132" s="218"/>
      <c r="J132" s="218"/>
      <c r="K132" s="253"/>
      <c r="L132" s="253"/>
      <c r="M132" s="274"/>
      <c r="N132" s="203"/>
      <c r="O132" s="203"/>
      <c r="P132" s="203"/>
    </row>
    <row r="133" spans="2:16" ht="30.95" thickBot="1">
      <c r="B133" s="762"/>
      <c r="C133" s="231" t="s">
        <v>529</v>
      </c>
      <c r="D133" s="208" t="s">
        <v>199</v>
      </c>
      <c r="E133" s="209"/>
      <c r="F133" s="287" t="s">
        <v>200</v>
      </c>
      <c r="G133" s="287" t="s">
        <v>201</v>
      </c>
      <c r="H133" s="288" t="s">
        <v>7</v>
      </c>
      <c r="I133" s="289" t="s">
        <v>202</v>
      </c>
      <c r="J133" s="212" t="s">
        <v>548</v>
      </c>
      <c r="K133" s="289" t="s">
        <v>204</v>
      </c>
      <c r="L133" s="289" t="s">
        <v>205</v>
      </c>
      <c r="M133" s="229" t="s">
        <v>26</v>
      </c>
      <c r="N133" s="203"/>
      <c r="O133" s="203"/>
      <c r="P133" s="203"/>
    </row>
    <row r="134" spans="2:16" ht="150.94999999999999" thickBot="1">
      <c r="B134" s="762"/>
      <c r="C134" s="713" t="s">
        <v>530</v>
      </c>
      <c r="D134" s="710" t="s">
        <v>396</v>
      </c>
      <c r="E134" s="290" t="s">
        <v>14</v>
      </c>
      <c r="F134" s="214"/>
      <c r="G134" s="214"/>
      <c r="H134" s="245" t="s">
        <v>397</v>
      </c>
      <c r="I134" s="245" t="s">
        <v>398</v>
      </c>
      <c r="J134" s="245" t="s">
        <v>399</v>
      </c>
      <c r="K134" s="245" t="s">
        <v>400</v>
      </c>
      <c r="L134" s="245" t="s">
        <v>401</v>
      </c>
      <c r="M134" s="263" t="s">
        <v>402</v>
      </c>
      <c r="N134" s="759"/>
      <c r="O134" s="760"/>
      <c r="P134" s="760"/>
    </row>
    <row r="135" spans="2:16" ht="120.95" thickBot="1">
      <c r="B135" s="762"/>
      <c r="C135" s="714"/>
      <c r="D135" s="711"/>
      <c r="E135" s="213" t="s">
        <v>15</v>
      </c>
      <c r="F135" s="247" t="s">
        <v>403</v>
      </c>
      <c r="G135" s="247" t="s">
        <v>404</v>
      </c>
      <c r="H135" s="262" t="s">
        <v>405</v>
      </c>
      <c r="I135" s="262" t="s">
        <v>580</v>
      </c>
      <c r="J135" s="252" t="s">
        <v>407</v>
      </c>
      <c r="K135" s="218"/>
      <c r="L135" s="218"/>
      <c r="M135" s="263"/>
      <c r="N135" s="203"/>
      <c r="O135" s="203"/>
      <c r="P135" s="203"/>
    </row>
    <row r="136" spans="2:16" ht="15.95" thickBot="1">
      <c r="B136" s="762"/>
      <c r="C136" s="714"/>
      <c r="D136" s="711"/>
      <c r="E136" s="512"/>
      <c r="F136" s="707" t="s">
        <v>16</v>
      </c>
      <c r="G136" s="708"/>
      <c r="H136" s="708"/>
      <c r="I136" s="708"/>
      <c r="J136" s="708"/>
      <c r="K136" s="708"/>
      <c r="L136" s="709"/>
      <c r="M136" s="264" t="s">
        <v>315</v>
      </c>
      <c r="N136" s="203"/>
      <c r="O136" s="203"/>
      <c r="P136" s="203"/>
    </row>
    <row r="137" spans="2:16" ht="15" customHeight="1" thickBot="1">
      <c r="B137" s="762"/>
      <c r="C137" s="715"/>
      <c r="D137" s="712"/>
      <c r="E137" s="493"/>
      <c r="F137" s="734" t="s">
        <v>408</v>
      </c>
      <c r="G137" s="735"/>
      <c r="H137" s="735"/>
      <c r="I137" s="735"/>
      <c r="J137" s="735"/>
      <c r="K137" s="735"/>
      <c r="L137" s="736"/>
      <c r="M137" s="265" t="s">
        <v>376</v>
      </c>
      <c r="N137" s="203"/>
      <c r="O137" s="203"/>
      <c r="P137" s="203"/>
    </row>
    <row r="138" spans="2:16" ht="15" thickBot="1">
      <c r="B138" s="762"/>
      <c r="C138" s="267"/>
      <c r="D138" s="268"/>
      <c r="E138" s="269"/>
      <c r="F138" s="269"/>
      <c r="G138" s="269"/>
      <c r="H138" s="266"/>
      <c r="I138" s="266"/>
      <c r="J138" s="266"/>
      <c r="K138" s="266"/>
      <c r="L138" s="266"/>
      <c r="M138" s="266"/>
      <c r="N138" s="203"/>
      <c r="O138" s="203"/>
      <c r="P138" s="203"/>
    </row>
    <row r="139" spans="2:16" ht="15" thickBot="1">
      <c r="B139" s="771"/>
      <c r="C139" s="708" t="s">
        <v>238</v>
      </c>
      <c r="D139" s="708"/>
      <c r="E139" s="708"/>
      <c r="F139" s="708"/>
      <c r="G139" s="708"/>
      <c r="H139" s="708"/>
      <c r="I139" s="708"/>
      <c r="J139" s="708"/>
      <c r="K139" s="708"/>
      <c r="L139" s="709"/>
      <c r="M139" s="513"/>
      <c r="N139" s="203"/>
      <c r="O139" s="203"/>
      <c r="P139" s="203"/>
    </row>
    <row r="140" spans="2:16" ht="15" customHeight="1" thickBot="1">
      <c r="B140" s="771"/>
      <c r="C140" s="702" t="s">
        <v>409</v>
      </c>
      <c r="D140" s="702"/>
      <c r="E140" s="702"/>
      <c r="F140" s="702"/>
      <c r="G140" s="702"/>
      <c r="H140" s="702"/>
      <c r="I140" s="702"/>
      <c r="J140" s="702"/>
      <c r="K140" s="702"/>
      <c r="L140" s="703"/>
      <c r="M140" s="513"/>
      <c r="N140" s="203"/>
      <c r="O140" s="203"/>
      <c r="P140" s="203"/>
    </row>
    <row r="141" spans="2:16" ht="15" thickBot="1">
      <c r="B141" s="772"/>
      <c r="C141" s="702" t="s">
        <v>410</v>
      </c>
      <c r="D141" s="702"/>
      <c r="E141" s="702"/>
      <c r="F141" s="702"/>
      <c r="G141" s="702"/>
      <c r="H141" s="702"/>
      <c r="I141" s="702"/>
      <c r="J141" s="702"/>
      <c r="K141" s="702"/>
      <c r="L141" s="703"/>
      <c r="M141" s="513"/>
      <c r="N141" s="203"/>
      <c r="O141" s="203"/>
      <c r="P141" s="203"/>
    </row>
    <row r="142" spans="2:16" ht="15" thickBot="1">
      <c r="B142" s="266"/>
      <c r="C142" s="267"/>
      <c r="D142" s="268"/>
      <c r="E142" s="269"/>
      <c r="F142" s="269"/>
      <c r="G142" s="269"/>
      <c r="H142" s="266"/>
      <c r="I142" s="266"/>
      <c r="J142" s="266"/>
      <c r="K142" s="266"/>
      <c r="L142" s="266"/>
      <c r="M142" s="266"/>
      <c r="N142" s="203"/>
      <c r="O142" s="203"/>
      <c r="P142" s="203"/>
    </row>
    <row r="143" spans="2:16" ht="30.95" thickBot="1">
      <c r="B143" s="228" t="s">
        <v>148</v>
      </c>
      <c r="C143" s="219" t="s">
        <v>149</v>
      </c>
      <c r="D143" s="219" t="s">
        <v>199</v>
      </c>
      <c r="E143" s="220"/>
      <c r="F143" s="210" t="s">
        <v>200</v>
      </c>
      <c r="G143" s="210" t="s">
        <v>201</v>
      </c>
      <c r="H143" s="211" t="s">
        <v>7</v>
      </c>
      <c r="I143" s="212" t="s">
        <v>202</v>
      </c>
      <c r="J143" s="212" t="s">
        <v>203</v>
      </c>
      <c r="K143" s="212" t="s">
        <v>204</v>
      </c>
      <c r="L143" s="212" t="s">
        <v>205</v>
      </c>
      <c r="M143" s="229" t="s">
        <v>26</v>
      </c>
      <c r="N143" s="203"/>
      <c r="O143" s="203"/>
      <c r="P143" s="203"/>
    </row>
    <row r="144" spans="2:16" ht="409.5" customHeight="1" thickBot="1">
      <c r="B144" s="710" t="s">
        <v>150</v>
      </c>
      <c r="C144" s="713" t="s">
        <v>531</v>
      </c>
      <c r="D144" s="710" t="s">
        <v>412</v>
      </c>
      <c r="E144" s="290" t="s">
        <v>14</v>
      </c>
      <c r="F144" s="291"/>
      <c r="G144" s="291"/>
      <c r="H144" s="498"/>
      <c r="I144" s="291" t="s">
        <v>413</v>
      </c>
      <c r="J144" s="291" t="s">
        <v>414</v>
      </c>
      <c r="K144" s="291" t="s">
        <v>415</v>
      </c>
      <c r="L144" s="291" t="s">
        <v>416</v>
      </c>
      <c r="M144" s="746" t="s">
        <v>417</v>
      </c>
      <c r="N144" s="280"/>
      <c r="O144" s="292"/>
      <c r="P144" s="292"/>
    </row>
    <row r="145" spans="2:16" ht="81" customHeight="1" thickBot="1">
      <c r="B145" s="711"/>
      <c r="C145" s="714"/>
      <c r="D145" s="711"/>
      <c r="E145" s="213" t="s">
        <v>15</v>
      </c>
      <c r="F145" s="293"/>
      <c r="G145" s="214"/>
      <c r="H145" s="225" t="s">
        <v>418</v>
      </c>
      <c r="I145" s="232" t="s">
        <v>581</v>
      </c>
      <c r="J145" s="252" t="s">
        <v>420</v>
      </c>
      <c r="K145" s="294"/>
      <c r="L145" s="225"/>
      <c r="M145" s="767"/>
      <c r="N145" s="203"/>
      <c r="O145" s="203"/>
      <c r="P145" s="203"/>
    </row>
    <row r="146" spans="2:16" ht="15" hidden="1" thickBot="1">
      <c r="B146" s="711"/>
      <c r="C146" s="714"/>
      <c r="D146" s="711"/>
      <c r="E146" s="512"/>
      <c r="F146" s="768" t="s">
        <v>16</v>
      </c>
      <c r="G146" s="769"/>
      <c r="H146" s="769"/>
      <c r="I146" s="769"/>
      <c r="J146" s="769"/>
      <c r="K146" s="769"/>
      <c r="L146" s="770"/>
      <c r="M146" s="767"/>
      <c r="N146" s="203"/>
      <c r="O146" s="203"/>
      <c r="P146" s="203"/>
    </row>
    <row r="147" spans="2:16" ht="15.75" hidden="1" customHeight="1" thickBot="1">
      <c r="B147" s="711"/>
      <c r="C147" s="715"/>
      <c r="D147" s="712"/>
      <c r="E147" s="493"/>
      <c r="F147" s="494" t="s">
        <v>421</v>
      </c>
      <c r="G147" s="448"/>
      <c r="H147" s="495"/>
      <c r="I147" s="495"/>
      <c r="J147" s="495"/>
      <c r="K147" s="495"/>
      <c r="L147" s="496"/>
      <c r="M147" s="767"/>
      <c r="N147" s="203"/>
      <c r="O147" s="203"/>
      <c r="P147" s="203"/>
    </row>
    <row r="148" spans="2:16" ht="15" thickBot="1">
      <c r="B148" s="711"/>
      <c r="C148" s="707" t="s">
        <v>238</v>
      </c>
      <c r="D148" s="708"/>
      <c r="E148" s="708"/>
      <c r="F148" s="708"/>
      <c r="G148" s="708"/>
      <c r="H148" s="708"/>
      <c r="I148" s="708"/>
      <c r="J148" s="708"/>
      <c r="K148" s="708"/>
      <c r="L148" s="709"/>
      <c r="M148" s="767"/>
      <c r="N148" s="203"/>
      <c r="O148" s="203"/>
      <c r="P148" s="203"/>
    </row>
    <row r="149" spans="2:16" ht="15.75" customHeight="1" thickBot="1">
      <c r="B149" s="711"/>
      <c r="C149" s="701" t="s">
        <v>422</v>
      </c>
      <c r="D149" s="702"/>
      <c r="E149" s="702"/>
      <c r="F149" s="702"/>
      <c r="G149" s="702"/>
      <c r="H149" s="702"/>
      <c r="I149" s="702"/>
      <c r="J149" s="702"/>
      <c r="K149" s="702"/>
      <c r="L149" s="703"/>
      <c r="M149" s="767"/>
      <c r="N149" s="203"/>
      <c r="O149" s="203"/>
      <c r="P149" s="203"/>
    </row>
    <row r="150" spans="2:16" ht="15.75" customHeight="1" thickBot="1">
      <c r="B150" s="711"/>
      <c r="C150" s="701" t="s">
        <v>423</v>
      </c>
      <c r="D150" s="702"/>
      <c r="E150" s="702"/>
      <c r="F150" s="702"/>
      <c r="G150" s="702"/>
      <c r="H150" s="702"/>
      <c r="I150" s="702"/>
      <c r="J150" s="702"/>
      <c r="K150" s="702"/>
      <c r="L150" s="703"/>
      <c r="M150" s="767"/>
      <c r="N150" s="203"/>
      <c r="O150" s="203"/>
      <c r="P150" s="203"/>
    </row>
    <row r="151" spans="2:16" ht="15.75" customHeight="1" thickBot="1">
      <c r="B151" s="711"/>
      <c r="C151" s="753" t="s">
        <v>424</v>
      </c>
      <c r="D151" s="754"/>
      <c r="E151" s="754"/>
      <c r="F151" s="754"/>
      <c r="G151" s="754"/>
      <c r="H151" s="754"/>
      <c r="I151" s="754"/>
      <c r="J151" s="754"/>
      <c r="K151" s="754"/>
      <c r="L151" s="755"/>
      <c r="M151" s="767"/>
      <c r="N151" s="203"/>
      <c r="O151" s="203"/>
      <c r="P151" s="203"/>
    </row>
    <row r="152" spans="2:16" ht="30.95" thickBot="1">
      <c r="B152" s="711"/>
      <c r="C152" s="231" t="s">
        <v>153</v>
      </c>
      <c r="D152" s="208" t="s">
        <v>199</v>
      </c>
      <c r="E152" s="209"/>
      <c r="F152" s="210" t="s">
        <v>200</v>
      </c>
      <c r="G152" s="210" t="s">
        <v>201</v>
      </c>
      <c r="H152" s="210" t="s">
        <v>425</v>
      </c>
      <c r="I152" s="212" t="s">
        <v>202</v>
      </c>
      <c r="J152" s="212" t="s">
        <v>203</v>
      </c>
      <c r="K152" s="212" t="s">
        <v>204</v>
      </c>
      <c r="L152" s="212" t="s">
        <v>205</v>
      </c>
      <c r="M152" s="229" t="s">
        <v>26</v>
      </c>
      <c r="N152" s="203"/>
      <c r="O152" s="203"/>
      <c r="P152" s="203"/>
    </row>
    <row r="153" spans="2:16" ht="197.25" customHeight="1" thickBot="1">
      <c r="B153" s="711"/>
      <c r="C153" s="713" t="s">
        <v>532</v>
      </c>
      <c r="D153" s="710" t="s">
        <v>426</v>
      </c>
      <c r="E153" s="290" t="s">
        <v>14</v>
      </c>
      <c r="F153" s="293"/>
      <c r="G153" s="214"/>
      <c r="H153" s="500" t="s">
        <v>427</v>
      </c>
      <c r="I153" s="500" t="s">
        <v>428</v>
      </c>
      <c r="J153" s="500" t="s">
        <v>429</v>
      </c>
      <c r="K153" s="500" t="s">
        <v>430</v>
      </c>
      <c r="L153" s="500" t="s">
        <v>431</v>
      </c>
      <c r="M153" s="263" t="s">
        <v>432</v>
      </c>
      <c r="N153" s="280"/>
      <c r="O153" s="292"/>
      <c r="P153" s="292"/>
    </row>
    <row r="154" spans="2:16" ht="249" customHeight="1" thickBot="1">
      <c r="B154" s="711"/>
      <c r="C154" s="714"/>
      <c r="D154" s="711"/>
      <c r="E154" s="213" t="s">
        <v>15</v>
      </c>
      <c r="F154" s="500" t="s">
        <v>433</v>
      </c>
      <c r="G154" s="500" t="s">
        <v>434</v>
      </c>
      <c r="H154" s="295" t="s">
        <v>435</v>
      </c>
      <c r="I154" s="262" t="s">
        <v>582</v>
      </c>
      <c r="J154" s="224" t="s">
        <v>437</v>
      </c>
      <c r="K154" s="182"/>
      <c r="L154" s="183"/>
      <c r="M154" s="263"/>
      <c r="N154" s="203"/>
      <c r="O154" s="203"/>
      <c r="P154" s="203"/>
    </row>
    <row r="155" spans="2:16" ht="15" thickBot="1">
      <c r="B155" s="711"/>
      <c r="C155" s="714"/>
      <c r="D155" s="711"/>
      <c r="E155" s="512"/>
      <c r="F155" s="698" t="s">
        <v>16</v>
      </c>
      <c r="G155" s="699"/>
      <c r="H155" s="699"/>
      <c r="I155" s="699"/>
      <c r="J155" s="699"/>
      <c r="K155" s="699"/>
      <c r="L155" s="700"/>
      <c r="M155" s="263"/>
      <c r="N155" s="203"/>
      <c r="O155" s="203"/>
      <c r="P155" s="203"/>
    </row>
    <row r="156" spans="2:16" ht="15.75" customHeight="1" thickBot="1">
      <c r="B156" s="711"/>
      <c r="C156" s="715"/>
      <c r="D156" s="712"/>
      <c r="E156" s="493"/>
      <c r="F156" s="773" t="s">
        <v>438</v>
      </c>
      <c r="G156" s="774"/>
      <c r="H156" s="774"/>
      <c r="I156" s="774"/>
      <c r="J156" s="774"/>
      <c r="K156" s="774"/>
      <c r="L156" s="775"/>
      <c r="M156" s="263"/>
      <c r="N156" s="203"/>
      <c r="O156" s="203"/>
      <c r="P156" s="203"/>
    </row>
    <row r="157" spans="2:16" ht="15" thickBot="1">
      <c r="B157" s="711"/>
      <c r="C157" s="707" t="s">
        <v>238</v>
      </c>
      <c r="D157" s="708"/>
      <c r="E157" s="708"/>
      <c r="F157" s="708"/>
      <c r="G157" s="708"/>
      <c r="H157" s="708"/>
      <c r="I157" s="708"/>
      <c r="J157" s="708"/>
      <c r="K157" s="708"/>
      <c r="L157" s="709"/>
      <c r="M157" s="263"/>
      <c r="N157" s="203"/>
      <c r="O157" s="203"/>
      <c r="P157" s="203"/>
    </row>
    <row r="158" spans="2:16" ht="15.75" customHeight="1" thickBot="1">
      <c r="B158" s="711"/>
      <c r="C158" s="753" t="s">
        <v>439</v>
      </c>
      <c r="D158" s="754"/>
      <c r="E158" s="754"/>
      <c r="F158" s="754"/>
      <c r="G158" s="754"/>
      <c r="H158" s="754"/>
      <c r="I158" s="754"/>
      <c r="J158" s="754"/>
      <c r="K158" s="754"/>
      <c r="L158" s="755"/>
      <c r="M158" s="263"/>
      <c r="N158" s="203"/>
      <c r="O158" s="203"/>
      <c r="P158" s="203"/>
    </row>
    <row r="159" spans="2:16" ht="34.5" customHeight="1" thickBot="1">
      <c r="B159" s="711"/>
      <c r="C159" s="701" t="s">
        <v>440</v>
      </c>
      <c r="D159" s="702"/>
      <c r="E159" s="702"/>
      <c r="F159" s="702"/>
      <c r="G159" s="702"/>
      <c r="H159" s="702"/>
      <c r="I159" s="702"/>
      <c r="J159" s="702"/>
      <c r="K159" s="702"/>
      <c r="L159" s="703"/>
      <c r="M159" s="263"/>
      <c r="N159" s="203"/>
      <c r="O159" s="203"/>
      <c r="P159" s="203"/>
    </row>
    <row r="160" spans="2:16" ht="20.25" customHeight="1" thickBot="1">
      <c r="B160" s="712"/>
      <c r="C160" s="753" t="s">
        <v>441</v>
      </c>
      <c r="D160" s="754"/>
      <c r="E160" s="754"/>
      <c r="F160" s="754"/>
      <c r="G160" s="754"/>
      <c r="H160" s="754"/>
      <c r="I160" s="754"/>
      <c r="J160" s="754"/>
      <c r="K160" s="754"/>
      <c r="L160" s="755"/>
      <c r="M160" s="492"/>
      <c r="N160" s="203"/>
      <c r="O160" s="203"/>
      <c r="P160" s="203"/>
    </row>
    <row r="161" spans="2:16" ht="30.95" thickBot="1">
      <c r="B161" s="228" t="s">
        <v>366</v>
      </c>
      <c r="C161" s="231" t="s">
        <v>162</v>
      </c>
      <c r="D161" s="208" t="s">
        <v>199</v>
      </c>
      <c r="E161" s="209"/>
      <c r="F161" s="210" t="s">
        <v>200</v>
      </c>
      <c r="G161" s="210" t="s">
        <v>201</v>
      </c>
      <c r="H161" s="211" t="s">
        <v>7</v>
      </c>
      <c r="I161" s="212" t="s">
        <v>202</v>
      </c>
      <c r="J161" s="212" t="s">
        <v>203</v>
      </c>
      <c r="K161" s="212" t="s">
        <v>204</v>
      </c>
      <c r="L161" s="212" t="s">
        <v>205</v>
      </c>
      <c r="M161" s="229" t="s">
        <v>26</v>
      </c>
      <c r="N161" s="203"/>
      <c r="O161" s="203"/>
      <c r="P161" s="203"/>
    </row>
    <row r="162" spans="2:16" ht="86.25" customHeight="1" thickBot="1">
      <c r="B162" s="771"/>
      <c r="C162" s="713" t="s">
        <v>533</v>
      </c>
      <c r="D162" s="710" t="s">
        <v>443</v>
      </c>
      <c r="E162" s="290" t="s">
        <v>14</v>
      </c>
      <c r="F162" s="293"/>
      <c r="G162" s="214"/>
      <c r="H162" s="247">
        <v>0</v>
      </c>
      <c r="I162" s="138" t="s">
        <v>444</v>
      </c>
      <c r="J162" s="138" t="s">
        <v>534</v>
      </c>
      <c r="K162" s="138" t="s">
        <v>446</v>
      </c>
      <c r="L162" s="138">
        <v>90000</v>
      </c>
      <c r="M162" s="263" t="s">
        <v>447</v>
      </c>
      <c r="N162" s="203"/>
      <c r="O162" s="203"/>
      <c r="P162" s="203"/>
    </row>
    <row r="163" spans="2:16" ht="150.94999999999999" thickBot="1">
      <c r="B163" s="738"/>
      <c r="C163" s="714"/>
      <c r="D163" s="711"/>
      <c r="E163" s="213" t="s">
        <v>15</v>
      </c>
      <c r="F163" s="108">
        <v>0</v>
      </c>
      <c r="G163" s="108">
        <v>0</v>
      </c>
      <c r="H163" s="500" t="s">
        <v>448</v>
      </c>
      <c r="I163" s="232" t="s">
        <v>583</v>
      </c>
      <c r="J163" s="224" t="s">
        <v>450</v>
      </c>
      <c r="K163" s="294"/>
      <c r="L163" s="225"/>
      <c r="M163" s="263"/>
      <c r="N163" s="203"/>
      <c r="O163" s="203"/>
      <c r="P163" s="203"/>
    </row>
    <row r="164" spans="2:16" ht="15.95" thickBot="1">
      <c r="B164" s="776"/>
      <c r="C164" s="714"/>
      <c r="D164" s="711"/>
      <c r="E164" s="512"/>
      <c r="F164" s="698" t="s">
        <v>16</v>
      </c>
      <c r="G164" s="699" t="s">
        <v>16</v>
      </c>
      <c r="H164" s="699"/>
      <c r="I164" s="699"/>
      <c r="J164" s="699"/>
      <c r="K164" s="699"/>
      <c r="L164" s="700"/>
      <c r="M164" s="264" t="s">
        <v>315</v>
      </c>
      <c r="N164" s="203"/>
      <c r="O164" s="203"/>
      <c r="P164" s="203"/>
    </row>
    <row r="165" spans="2:16" ht="15.95" thickBot="1">
      <c r="B165" s="777"/>
      <c r="C165" s="715"/>
      <c r="D165" s="712"/>
      <c r="E165" s="493"/>
      <c r="F165" s="773" t="s">
        <v>451</v>
      </c>
      <c r="G165" s="774"/>
      <c r="H165" s="774"/>
      <c r="I165" s="774"/>
      <c r="J165" s="774"/>
      <c r="K165" s="774"/>
      <c r="L165" s="775"/>
      <c r="M165" s="265" t="s">
        <v>376</v>
      </c>
      <c r="N165" s="203"/>
      <c r="O165" s="203"/>
      <c r="P165" s="203"/>
    </row>
    <row r="166" spans="2:16" ht="30.95" thickBot="1">
      <c r="B166" s="296"/>
      <c r="C166" s="219" t="s">
        <v>535</v>
      </c>
      <c r="D166" s="219" t="s">
        <v>199</v>
      </c>
      <c r="E166" s="220"/>
      <c r="F166" s="210" t="s">
        <v>181</v>
      </c>
      <c r="G166" s="210" t="s">
        <v>201</v>
      </c>
      <c r="H166" s="211" t="s">
        <v>7</v>
      </c>
      <c r="I166" s="212" t="s">
        <v>202</v>
      </c>
      <c r="J166" s="212" t="s">
        <v>203</v>
      </c>
      <c r="K166" s="212" t="s">
        <v>204</v>
      </c>
      <c r="L166" s="212" t="s">
        <v>205</v>
      </c>
      <c r="M166" s="229" t="s">
        <v>26</v>
      </c>
      <c r="N166" s="203"/>
      <c r="O166" s="203"/>
      <c r="P166" s="203"/>
    </row>
    <row r="167" spans="2:16" ht="90.95" thickBot="1">
      <c r="B167" s="297"/>
      <c r="C167" s="713" t="s">
        <v>452</v>
      </c>
      <c r="D167" s="710" t="s">
        <v>453</v>
      </c>
      <c r="E167" s="290" t="s">
        <v>14</v>
      </c>
      <c r="F167" s="214"/>
      <c r="G167" s="214"/>
      <c r="H167" s="225" t="s">
        <v>454</v>
      </c>
      <c r="I167" s="232" t="s">
        <v>536</v>
      </c>
      <c r="J167" s="232" t="s">
        <v>537</v>
      </c>
      <c r="K167" s="298" t="s">
        <v>457</v>
      </c>
      <c r="L167" s="298" t="s">
        <v>458</v>
      </c>
      <c r="M167" s="731"/>
      <c r="N167" s="203"/>
    </row>
    <row r="168" spans="2:16" ht="180.95" thickBot="1">
      <c r="B168" s="299"/>
      <c r="C168" s="714"/>
      <c r="D168" s="711"/>
      <c r="E168" s="213" t="s">
        <v>15</v>
      </c>
      <c r="F168" s="225" t="s">
        <v>459</v>
      </c>
      <c r="G168" s="225" t="s">
        <v>196</v>
      </c>
      <c r="H168" s="232" t="s">
        <v>460</v>
      </c>
      <c r="I168" s="232" t="s">
        <v>584</v>
      </c>
      <c r="J168" s="224" t="s">
        <v>462</v>
      </c>
      <c r="K168" s="225"/>
      <c r="L168" s="225"/>
      <c r="M168" s="731"/>
      <c r="N168" s="203"/>
    </row>
    <row r="169" spans="2:16" ht="15" thickBot="1">
      <c r="B169" s="299"/>
      <c r="C169" s="714"/>
      <c r="D169" s="711"/>
      <c r="E169" s="512"/>
      <c r="F169" s="707" t="s">
        <v>16</v>
      </c>
      <c r="G169" s="708"/>
      <c r="H169" s="708"/>
      <c r="I169" s="708"/>
      <c r="J169" s="708"/>
      <c r="K169" s="708"/>
      <c r="L169" s="709"/>
      <c r="M169" s="731"/>
      <c r="N169" s="203"/>
    </row>
    <row r="170" spans="2:16" ht="15" customHeight="1" thickBot="1">
      <c r="B170" s="299"/>
      <c r="C170" s="715"/>
      <c r="D170" s="712"/>
      <c r="E170" s="493"/>
      <c r="F170" s="743" t="s">
        <v>463</v>
      </c>
      <c r="G170" s="786"/>
      <c r="H170" s="786"/>
      <c r="I170" s="786"/>
      <c r="J170" s="786"/>
      <c r="K170" s="786"/>
      <c r="L170" s="787"/>
      <c r="M170" s="732"/>
      <c r="N170" s="203"/>
    </row>
    <row r="171" spans="2:16" ht="15" customHeight="1" thickBot="1">
      <c r="B171" s="299"/>
      <c r="C171" s="707" t="s">
        <v>238</v>
      </c>
      <c r="D171" s="708"/>
      <c r="E171" s="708"/>
      <c r="F171" s="708"/>
      <c r="G171" s="708"/>
      <c r="H171" s="708"/>
      <c r="I171" s="708"/>
      <c r="J171" s="708"/>
      <c r="K171" s="708"/>
      <c r="L171" s="709"/>
      <c r="M171" s="492"/>
      <c r="N171" s="203"/>
    </row>
    <row r="172" spans="2:16" ht="15" customHeight="1" thickBot="1">
      <c r="B172" s="299"/>
      <c r="C172" s="753" t="s">
        <v>464</v>
      </c>
      <c r="D172" s="754"/>
      <c r="E172" s="754"/>
      <c r="F172" s="754"/>
      <c r="G172" s="754"/>
      <c r="H172" s="754"/>
      <c r="I172" s="754"/>
      <c r="J172" s="754"/>
      <c r="K172" s="754"/>
      <c r="L172" s="755"/>
      <c r="M172" s="492"/>
      <c r="N172" s="203"/>
    </row>
    <row r="173" spans="2:16" ht="30.95" thickBot="1">
      <c r="B173" s="228" t="s">
        <v>165</v>
      </c>
      <c r="C173" s="231" t="s">
        <v>538</v>
      </c>
      <c r="D173" s="208" t="s">
        <v>199</v>
      </c>
      <c r="E173" s="209"/>
      <c r="F173" s="210" t="s">
        <v>539</v>
      </c>
      <c r="G173" s="210" t="s">
        <v>201</v>
      </c>
      <c r="H173" s="211" t="s">
        <v>7</v>
      </c>
      <c r="I173" s="212" t="s">
        <v>202</v>
      </c>
      <c r="J173" s="212" t="s">
        <v>203</v>
      </c>
      <c r="K173" s="212" t="s">
        <v>204</v>
      </c>
      <c r="L173" s="212" t="s">
        <v>205</v>
      </c>
      <c r="M173" s="229" t="s">
        <v>26</v>
      </c>
      <c r="N173" s="203"/>
    </row>
    <row r="174" spans="2:16" ht="102" customHeight="1" thickBot="1">
      <c r="B174" s="299" t="s">
        <v>540</v>
      </c>
      <c r="C174" s="713" t="s">
        <v>541</v>
      </c>
      <c r="D174" s="710" t="s">
        <v>542</v>
      </c>
      <c r="E174" s="710" t="s">
        <v>14</v>
      </c>
      <c r="F174" s="300" t="s">
        <v>543</v>
      </c>
      <c r="G174" s="301"/>
      <c r="H174" s="302"/>
      <c r="I174" s="303"/>
      <c r="J174" s="245"/>
      <c r="K174" s="300">
        <v>4</v>
      </c>
      <c r="L174" s="300">
        <v>5</v>
      </c>
      <c r="M174" s="778"/>
      <c r="N174" s="203"/>
    </row>
    <row r="175" spans="2:16" ht="15" thickBot="1">
      <c r="B175" s="299"/>
      <c r="C175" s="714"/>
      <c r="D175" s="711"/>
      <c r="E175" s="711"/>
      <c r="F175" s="302"/>
      <c r="G175" s="302"/>
      <c r="H175" s="302"/>
      <c r="I175" s="303"/>
      <c r="J175" s="305"/>
      <c r="K175" s="302"/>
      <c r="L175" s="302"/>
      <c r="M175" s="778"/>
      <c r="N175" s="203"/>
    </row>
    <row r="176" spans="2:16" ht="15" thickBot="1">
      <c r="B176" s="299"/>
      <c r="C176" s="714"/>
      <c r="D176" s="711"/>
      <c r="E176" s="711"/>
      <c r="F176" s="780" t="s">
        <v>544</v>
      </c>
      <c r="G176" s="781"/>
      <c r="H176" s="781"/>
      <c r="I176" s="781"/>
      <c r="J176" s="781"/>
      <c r="K176" s="781"/>
      <c r="L176" s="782"/>
      <c r="M176" s="778"/>
      <c r="N176" s="203"/>
    </row>
    <row r="177" spans="2:14" ht="172.5" customHeight="1" thickBot="1">
      <c r="B177" s="299"/>
      <c r="C177" s="715"/>
      <c r="D177" s="712"/>
      <c r="E177" s="712"/>
      <c r="F177" s="783"/>
      <c r="G177" s="784"/>
      <c r="H177" s="784"/>
      <c r="I177" s="784"/>
      <c r="J177" s="784"/>
      <c r="K177" s="784"/>
      <c r="L177" s="785"/>
      <c r="M177" s="778"/>
      <c r="N177" s="203"/>
    </row>
    <row r="178" spans="2:14" ht="25.5" customHeight="1" thickBot="1">
      <c r="B178" s="299"/>
      <c r="C178" s="707" t="s">
        <v>545</v>
      </c>
      <c r="D178" s="708"/>
      <c r="E178" s="708"/>
      <c r="F178" s="708"/>
      <c r="G178" s="708"/>
      <c r="H178" s="708"/>
      <c r="I178" s="708"/>
      <c r="J178" s="708"/>
      <c r="K178" s="708"/>
      <c r="L178" s="709"/>
      <c r="M178" s="778"/>
      <c r="N178" s="203"/>
    </row>
    <row r="179" spans="2:14" ht="15" customHeight="1" thickBot="1">
      <c r="B179" s="299"/>
      <c r="C179" s="701" t="s">
        <v>476</v>
      </c>
      <c r="D179" s="702"/>
      <c r="E179" s="702"/>
      <c r="F179" s="702"/>
      <c r="G179" s="702"/>
      <c r="H179" s="702"/>
      <c r="I179" s="702"/>
      <c r="J179" s="702"/>
      <c r="K179" s="702"/>
      <c r="L179" s="703"/>
      <c r="M179" s="778"/>
      <c r="N179" s="203"/>
    </row>
    <row r="180" spans="2:14" ht="15" customHeight="1" thickBot="1">
      <c r="B180" s="306"/>
      <c r="C180" s="753" t="s">
        <v>477</v>
      </c>
      <c r="D180" s="754"/>
      <c r="E180" s="754"/>
      <c r="F180" s="754"/>
      <c r="G180" s="754"/>
      <c r="H180" s="754"/>
      <c r="I180" s="754"/>
      <c r="J180" s="754"/>
      <c r="K180" s="754"/>
      <c r="L180" s="755"/>
      <c r="M180" s="779"/>
      <c r="N180" s="203"/>
    </row>
    <row r="181" spans="2:14" ht="30.95" thickBot="1">
      <c r="B181" s="502" t="s">
        <v>478</v>
      </c>
      <c r="C181" s="231" t="s">
        <v>465</v>
      </c>
      <c r="D181" s="208" t="s">
        <v>199</v>
      </c>
      <c r="E181" s="209"/>
      <c r="F181" s="210" t="s">
        <v>200</v>
      </c>
      <c r="G181" s="210" t="s">
        <v>201</v>
      </c>
      <c r="H181" s="211" t="s">
        <v>7</v>
      </c>
      <c r="I181" s="212" t="s">
        <v>202</v>
      </c>
      <c r="J181" s="212" t="s">
        <v>203</v>
      </c>
      <c r="K181" s="212" t="s">
        <v>204</v>
      </c>
      <c r="L181" s="212" t="s">
        <v>205</v>
      </c>
      <c r="M181" s="229" t="s">
        <v>26</v>
      </c>
      <c r="N181" s="203"/>
    </row>
    <row r="182" spans="2:14" ht="320.25" customHeight="1" thickBot="1">
      <c r="B182" s="791"/>
      <c r="C182" s="713" t="s">
        <v>546</v>
      </c>
      <c r="D182" s="710" t="s">
        <v>481</v>
      </c>
      <c r="E182" s="290" t="s">
        <v>14</v>
      </c>
      <c r="F182" s="214"/>
      <c r="G182" s="214"/>
      <c r="H182" s="232" t="s">
        <v>482</v>
      </c>
      <c r="I182" s="232" t="s">
        <v>483</v>
      </c>
      <c r="J182" s="225" t="s">
        <v>484</v>
      </c>
      <c r="K182" s="245" t="s">
        <v>485</v>
      </c>
      <c r="L182" s="245" t="s">
        <v>486</v>
      </c>
      <c r="M182" s="263"/>
      <c r="N182" s="292"/>
    </row>
    <row r="183" spans="2:14" ht="311.25" customHeight="1" thickBot="1">
      <c r="B183" s="792"/>
      <c r="C183" s="714"/>
      <c r="D183" s="711"/>
      <c r="E183" s="213" t="s">
        <v>15</v>
      </c>
      <c r="F183" s="225" t="s">
        <v>172</v>
      </c>
      <c r="G183" s="225" t="s">
        <v>172</v>
      </c>
      <c r="H183" s="307" t="s">
        <v>487</v>
      </c>
      <c r="I183" s="232" t="s">
        <v>585</v>
      </c>
      <c r="J183" s="224" t="s">
        <v>489</v>
      </c>
      <c r="K183" s="225"/>
      <c r="L183" s="225"/>
      <c r="M183" s="263"/>
    </row>
    <row r="184" spans="2:14" ht="15.95" thickBot="1">
      <c r="B184" s="792"/>
      <c r="C184" s="714"/>
      <c r="D184" s="711"/>
      <c r="E184" s="512"/>
      <c r="F184" s="707" t="s">
        <v>16</v>
      </c>
      <c r="G184" s="708"/>
      <c r="H184" s="708"/>
      <c r="I184" s="708"/>
      <c r="J184" s="708"/>
      <c r="K184" s="708"/>
      <c r="L184" s="709"/>
      <c r="M184" s="264" t="s">
        <v>315</v>
      </c>
    </row>
    <row r="185" spans="2:14" ht="15.95" thickBot="1">
      <c r="B185" s="793"/>
      <c r="C185" s="715"/>
      <c r="D185" s="712"/>
      <c r="E185" s="493"/>
      <c r="F185" s="743" t="s">
        <v>490</v>
      </c>
      <c r="G185" s="786"/>
      <c r="H185" s="786"/>
      <c r="I185" s="786"/>
      <c r="J185" s="786"/>
      <c r="K185" s="786"/>
      <c r="L185" s="787"/>
      <c r="M185" s="265" t="s">
        <v>376</v>
      </c>
    </row>
    <row r="186" spans="2:14" ht="30.95" hidden="1" thickBot="1">
      <c r="B186" s="490"/>
      <c r="C186" s="308" t="s">
        <v>180</v>
      </c>
      <c r="D186" s="308"/>
      <c r="E186" s="309"/>
      <c r="F186" s="310" t="s">
        <v>181</v>
      </c>
      <c r="G186" s="310" t="s">
        <v>491</v>
      </c>
      <c r="H186" s="311" t="s">
        <v>301</v>
      </c>
      <c r="I186" s="312" t="s">
        <v>302</v>
      </c>
      <c r="J186" s="312" t="s">
        <v>203</v>
      </c>
      <c r="K186" s="312" t="s">
        <v>204</v>
      </c>
      <c r="L186" s="312" t="s">
        <v>205</v>
      </c>
      <c r="M186" s="313" t="s">
        <v>26</v>
      </c>
    </row>
    <row r="187" spans="2:14" ht="52.5" hidden="1" customHeight="1" thickBot="1">
      <c r="C187" s="314" t="s">
        <v>492</v>
      </c>
      <c r="D187" s="315"/>
      <c r="E187" s="316" t="s">
        <v>14</v>
      </c>
      <c r="F187" s="317">
        <v>382632</v>
      </c>
      <c r="G187" s="317">
        <v>383000</v>
      </c>
      <c r="H187" s="317">
        <v>411000</v>
      </c>
      <c r="I187" s="317">
        <v>426000</v>
      </c>
      <c r="J187" s="317" t="s">
        <v>184</v>
      </c>
      <c r="K187" s="317" t="s">
        <v>184</v>
      </c>
      <c r="L187" s="318"/>
      <c r="M187" s="319" t="s">
        <v>73</v>
      </c>
    </row>
    <row r="188" spans="2:14" ht="30.95" hidden="1" thickBot="1">
      <c r="B188" s="490" t="s">
        <v>185</v>
      </c>
      <c r="C188" s="516"/>
      <c r="D188" s="320"/>
      <c r="E188" s="321" t="s">
        <v>15</v>
      </c>
      <c r="F188" s="322"/>
      <c r="G188" s="323">
        <v>365021</v>
      </c>
      <c r="H188" s="324" t="s">
        <v>186</v>
      </c>
      <c r="I188" s="324"/>
      <c r="J188" s="324"/>
      <c r="K188" s="324"/>
      <c r="L188" s="324"/>
      <c r="M188" s="325"/>
    </row>
    <row r="189" spans="2:14" ht="14.1" hidden="1">
      <c r="B189" s="490"/>
      <c r="C189" s="516"/>
      <c r="D189" s="320"/>
      <c r="E189" s="515"/>
      <c r="F189" s="788" t="s">
        <v>16</v>
      </c>
      <c r="G189" s="789"/>
      <c r="H189" s="789"/>
      <c r="I189" s="789"/>
      <c r="J189" s="789"/>
      <c r="K189" s="789"/>
      <c r="L189" s="790"/>
      <c r="M189" s="325"/>
    </row>
    <row r="190" spans="2:14" ht="15" hidden="1" thickBot="1">
      <c r="B190" s="501"/>
      <c r="C190" s="517"/>
      <c r="D190" s="326"/>
      <c r="E190" s="517"/>
      <c r="F190" s="327" t="s">
        <v>187</v>
      </c>
      <c r="G190" s="328"/>
      <c r="H190" s="329"/>
      <c r="I190" s="329"/>
      <c r="J190" s="329"/>
      <c r="K190" s="329"/>
      <c r="L190" s="330"/>
      <c r="M190" s="331"/>
    </row>
    <row r="191" spans="2:14" ht="30.95" hidden="1" thickBot="1">
      <c r="B191" s="490"/>
      <c r="C191" s="308" t="s">
        <v>180</v>
      </c>
      <c r="D191" s="308"/>
      <c r="E191" s="309"/>
      <c r="F191" s="332" t="s">
        <v>181</v>
      </c>
      <c r="G191" s="332" t="s">
        <v>491</v>
      </c>
      <c r="H191" s="333" t="s">
        <v>301</v>
      </c>
      <c r="I191" s="334" t="s">
        <v>302</v>
      </c>
      <c r="J191" s="334" t="s">
        <v>203</v>
      </c>
      <c r="K191" s="334" t="s">
        <v>204</v>
      </c>
      <c r="L191" s="334" t="s">
        <v>205</v>
      </c>
      <c r="M191" s="335" t="s">
        <v>26</v>
      </c>
    </row>
    <row r="192" spans="2:14" ht="52.5" hidden="1" customHeight="1" thickBot="1">
      <c r="B192" s="490"/>
      <c r="C192" s="314" t="s">
        <v>452</v>
      </c>
      <c r="D192" s="315"/>
      <c r="E192" s="316" t="s">
        <v>14</v>
      </c>
      <c r="F192" s="336" t="s">
        <v>189</v>
      </c>
      <c r="G192" s="336" t="s">
        <v>190</v>
      </c>
      <c r="H192" s="336" t="s">
        <v>191</v>
      </c>
      <c r="I192" s="336" t="s">
        <v>192</v>
      </c>
      <c r="J192" s="336" t="s">
        <v>193</v>
      </c>
      <c r="K192" s="336" t="s">
        <v>194</v>
      </c>
      <c r="L192" s="318"/>
      <c r="M192" s="319" t="s">
        <v>73</v>
      </c>
    </row>
    <row r="193" spans="2:13" ht="45.95" hidden="1" thickBot="1">
      <c r="B193" s="490"/>
      <c r="C193" s="516"/>
      <c r="D193" s="320"/>
      <c r="E193" s="321" t="s">
        <v>15</v>
      </c>
      <c r="F193" s="337" t="s">
        <v>195</v>
      </c>
      <c r="G193" s="338" t="s">
        <v>196</v>
      </c>
      <c r="H193" s="324"/>
      <c r="I193" s="324"/>
      <c r="J193" s="324"/>
      <c r="K193" s="324"/>
      <c r="L193" s="324"/>
      <c r="M193" s="325"/>
    </row>
    <row r="194" spans="2:13" ht="14.1" hidden="1">
      <c r="B194" s="490"/>
      <c r="C194" s="516"/>
      <c r="D194" s="320"/>
      <c r="E194" s="515"/>
      <c r="F194" s="788" t="s">
        <v>16</v>
      </c>
      <c r="G194" s="789"/>
      <c r="H194" s="789"/>
      <c r="I194" s="789"/>
      <c r="J194" s="789"/>
      <c r="K194" s="789"/>
      <c r="L194" s="790"/>
      <c r="M194" s="325"/>
    </row>
    <row r="195" spans="2:13" ht="15" hidden="1" thickBot="1">
      <c r="B195" s="501"/>
      <c r="C195" s="517"/>
      <c r="D195" s="326"/>
      <c r="E195" s="517"/>
      <c r="F195" s="327" t="s">
        <v>197</v>
      </c>
      <c r="G195" s="328"/>
      <c r="H195" s="329"/>
      <c r="I195" s="329"/>
      <c r="J195" s="329"/>
      <c r="K195" s="329"/>
      <c r="L195" s="330"/>
      <c r="M195" s="331"/>
    </row>
    <row r="196" spans="2:13" ht="14.1" hidden="1">
      <c r="B196" s="339"/>
      <c r="C196" s="339"/>
      <c r="D196" s="340"/>
      <c r="E196" s="341"/>
      <c r="F196" s="341"/>
      <c r="G196" s="341"/>
      <c r="H196" s="339"/>
      <c r="I196" s="339"/>
      <c r="J196" s="339"/>
      <c r="K196" s="339"/>
      <c r="L196" s="339"/>
      <c r="M196" s="339"/>
    </row>
    <row r="197" spans="2:13" ht="14.1">
      <c r="B197" s="203"/>
      <c r="C197" s="203"/>
      <c r="D197" s="205"/>
      <c r="E197" s="202"/>
      <c r="F197" s="202"/>
      <c r="G197" s="202"/>
      <c r="H197" s="203"/>
      <c r="I197" s="203"/>
      <c r="J197" s="203"/>
      <c r="K197" s="203"/>
      <c r="L197" s="203"/>
      <c r="M197" s="203"/>
    </row>
  </sheetData>
  <mergeCells count="177">
    <mergeCell ref="B1:F1"/>
    <mergeCell ref="C3:M3"/>
    <mergeCell ref="M4:M8"/>
    <mergeCell ref="B5:B18"/>
    <mergeCell ref="C5:C8"/>
    <mergeCell ref="D5:D8"/>
    <mergeCell ref="E7:E8"/>
    <mergeCell ref="F7:L7"/>
    <mergeCell ref="F8:L8"/>
    <mergeCell ref="C10:C13"/>
    <mergeCell ref="D10:D13"/>
    <mergeCell ref="E12:E13"/>
    <mergeCell ref="F12:L12"/>
    <mergeCell ref="F13:L13"/>
    <mergeCell ref="C15:C18"/>
    <mergeCell ref="D15:D18"/>
    <mergeCell ref="E17:E18"/>
    <mergeCell ref="F17:L17"/>
    <mergeCell ref="F18:L18"/>
    <mergeCell ref="E37:E38"/>
    <mergeCell ref="F37:L37"/>
    <mergeCell ref="F38:L38"/>
    <mergeCell ref="C39:L39"/>
    <mergeCell ref="D28:D31"/>
    <mergeCell ref="E30:E31"/>
    <mergeCell ref="F30:L30"/>
    <mergeCell ref="F31:L31"/>
    <mergeCell ref="C32:L32"/>
    <mergeCell ref="C33:L33"/>
    <mergeCell ref="C28:C31"/>
    <mergeCell ref="C46:L46"/>
    <mergeCell ref="C47:L47"/>
    <mergeCell ref="B48:B49"/>
    <mergeCell ref="L48:M48"/>
    <mergeCell ref="L49:M49"/>
    <mergeCell ref="B50:B51"/>
    <mergeCell ref="G50:M51"/>
    <mergeCell ref="C40:L40"/>
    <mergeCell ref="C42:C45"/>
    <mergeCell ref="D42:D45"/>
    <mergeCell ref="E44:E45"/>
    <mergeCell ref="F44:L44"/>
    <mergeCell ref="F45:L45"/>
    <mergeCell ref="B21:B45"/>
    <mergeCell ref="C21:C24"/>
    <mergeCell ref="D21:D24"/>
    <mergeCell ref="M21:M45"/>
    <mergeCell ref="E23:E24"/>
    <mergeCell ref="F23:L23"/>
    <mergeCell ref="F24:L24"/>
    <mergeCell ref="C25:L25"/>
    <mergeCell ref="C26:L26"/>
    <mergeCell ref="C35:C38"/>
    <mergeCell ref="D35:D38"/>
    <mergeCell ref="C54:C57"/>
    <mergeCell ref="D54:D57"/>
    <mergeCell ref="M54:M60"/>
    <mergeCell ref="E56:E57"/>
    <mergeCell ref="F56:L56"/>
    <mergeCell ref="F57:L57"/>
    <mergeCell ref="C58:L58"/>
    <mergeCell ref="C59:L59"/>
    <mergeCell ref="C60:L60"/>
    <mergeCell ref="B75:B80"/>
    <mergeCell ref="C75:C78"/>
    <mergeCell ref="D75:D78"/>
    <mergeCell ref="F77:L77"/>
    <mergeCell ref="C79:L79"/>
    <mergeCell ref="C80:L80"/>
    <mergeCell ref="C62:C65"/>
    <mergeCell ref="D62:D65"/>
    <mergeCell ref="M62:M73"/>
    <mergeCell ref="E64:E65"/>
    <mergeCell ref="F64:L64"/>
    <mergeCell ref="F65:L65"/>
    <mergeCell ref="F69:L69"/>
    <mergeCell ref="C71:L71"/>
    <mergeCell ref="C72:L72"/>
    <mergeCell ref="C73:L73"/>
    <mergeCell ref="F92:L92"/>
    <mergeCell ref="F93:L93"/>
    <mergeCell ref="C95:C98"/>
    <mergeCell ref="D95:D98"/>
    <mergeCell ref="M95:M98"/>
    <mergeCell ref="F97:L97"/>
    <mergeCell ref="F98:L98"/>
    <mergeCell ref="B83:B106"/>
    <mergeCell ref="C83:C84"/>
    <mergeCell ref="D83:D86"/>
    <mergeCell ref="M83:M93"/>
    <mergeCell ref="F85:L85"/>
    <mergeCell ref="F86:L86"/>
    <mergeCell ref="C87:L87"/>
    <mergeCell ref="C88:L88"/>
    <mergeCell ref="C90:C93"/>
    <mergeCell ref="D90:D93"/>
    <mergeCell ref="B108:B113"/>
    <mergeCell ref="C108:C111"/>
    <mergeCell ref="D108:D111"/>
    <mergeCell ref="F110:L110"/>
    <mergeCell ref="C112:L112"/>
    <mergeCell ref="C113:L113"/>
    <mergeCell ref="C100:C103"/>
    <mergeCell ref="D100:D103"/>
    <mergeCell ref="M100:M106"/>
    <mergeCell ref="F102:L102"/>
    <mergeCell ref="F103:L103"/>
    <mergeCell ref="C104:L104"/>
    <mergeCell ref="C105:L105"/>
    <mergeCell ref="C106:L106"/>
    <mergeCell ref="F124:L124"/>
    <mergeCell ref="C125:L125"/>
    <mergeCell ref="C126:L126"/>
    <mergeCell ref="C134:C137"/>
    <mergeCell ref="D134:D137"/>
    <mergeCell ref="N134:P134"/>
    <mergeCell ref="F136:L136"/>
    <mergeCell ref="F137:L137"/>
    <mergeCell ref="B116:B138"/>
    <mergeCell ref="C116:C119"/>
    <mergeCell ref="D116:D119"/>
    <mergeCell ref="M116:M119"/>
    <mergeCell ref="F118:L118"/>
    <mergeCell ref="F119:L119"/>
    <mergeCell ref="C121:C124"/>
    <mergeCell ref="D121:D124"/>
    <mergeCell ref="M121:M126"/>
    <mergeCell ref="F123:L123"/>
    <mergeCell ref="M144:M151"/>
    <mergeCell ref="F146:L146"/>
    <mergeCell ref="C148:L148"/>
    <mergeCell ref="C149:L149"/>
    <mergeCell ref="C150:L150"/>
    <mergeCell ref="C151:L151"/>
    <mergeCell ref="B139:B141"/>
    <mergeCell ref="C139:L139"/>
    <mergeCell ref="C140:L140"/>
    <mergeCell ref="C141:L141"/>
    <mergeCell ref="B144:B160"/>
    <mergeCell ref="C144:C147"/>
    <mergeCell ref="D144:D147"/>
    <mergeCell ref="C153:C156"/>
    <mergeCell ref="D153:D156"/>
    <mergeCell ref="F155:L155"/>
    <mergeCell ref="F156:L156"/>
    <mergeCell ref="C157:L157"/>
    <mergeCell ref="C158:L158"/>
    <mergeCell ref="C159:L159"/>
    <mergeCell ref="C160:L160"/>
    <mergeCell ref="B162:B165"/>
    <mergeCell ref="C162:C165"/>
    <mergeCell ref="D162:D165"/>
    <mergeCell ref="F164:L164"/>
    <mergeCell ref="F165:L165"/>
    <mergeCell ref="M174:M180"/>
    <mergeCell ref="F176:L176"/>
    <mergeCell ref="F177:L177"/>
    <mergeCell ref="C178:L178"/>
    <mergeCell ref="C179:L179"/>
    <mergeCell ref="C180:L180"/>
    <mergeCell ref="C167:C170"/>
    <mergeCell ref="D167:D170"/>
    <mergeCell ref="M167:M170"/>
    <mergeCell ref="F169:L169"/>
    <mergeCell ref="F170:L170"/>
    <mergeCell ref="C171:L171"/>
    <mergeCell ref="F194:L194"/>
    <mergeCell ref="B182:B185"/>
    <mergeCell ref="C182:C185"/>
    <mergeCell ref="D182:D185"/>
    <mergeCell ref="F184:L184"/>
    <mergeCell ref="F185:L185"/>
    <mergeCell ref="F189:L189"/>
    <mergeCell ref="C172:L172"/>
    <mergeCell ref="C174:C177"/>
    <mergeCell ref="D174:D177"/>
    <mergeCell ref="E174:E177"/>
  </mergeCells>
  <pageMargins left="0.25" right="0.25" top="0.25" bottom="0.25" header="0.3" footer="0.3"/>
  <pageSetup paperSize="9" scale="43" fitToHeight="0" orientation="landscape" r:id="rId1"/>
  <headerFooter alignWithMargins="0"/>
  <rowBreaks count="7" manualBreakCount="7">
    <brk id="19" max="11" man="1"/>
    <brk id="52" max="11" man="1"/>
    <brk id="80" max="11" man="1"/>
    <brk id="93" max="12" man="1"/>
    <brk id="113" max="11" man="1"/>
    <brk id="141" max="11" man="1"/>
    <brk id="165" max="12" man="1"/>
  </rowBreaks>
  <colBreaks count="1" manualBreakCount="1">
    <brk id="8"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4"/>
  <sheetViews>
    <sheetView zoomScale="90" zoomScaleNormal="90" workbookViewId="0">
      <selection activeCell="C13" sqref="C13"/>
    </sheetView>
  </sheetViews>
  <sheetFormatPr defaultColWidth="8.85546875" defaultRowHeight="14.1"/>
  <cols>
    <col min="1" max="1" width="6.28515625" style="364" customWidth="1"/>
    <col min="2" max="2" width="8.42578125" style="371" bestFit="1" customWidth="1"/>
    <col min="3" max="3" width="61.85546875" style="372" bestFit="1" customWidth="1"/>
    <col min="4" max="4" width="6.7109375" style="364" customWidth="1"/>
    <col min="5" max="16384" width="8.85546875" style="364"/>
  </cols>
  <sheetData>
    <row r="1" spans="1:4">
      <c r="A1" s="361"/>
      <c r="B1" s="362"/>
      <c r="C1" s="363"/>
      <c r="D1" s="361"/>
    </row>
    <row r="2" spans="1:4">
      <c r="A2" s="361"/>
      <c r="B2" s="362"/>
      <c r="C2" s="363"/>
      <c r="D2" s="361"/>
    </row>
    <row r="3" spans="1:4">
      <c r="A3" s="361"/>
      <c r="B3" s="362"/>
      <c r="C3" s="365" t="s">
        <v>586</v>
      </c>
      <c r="D3" s="361"/>
    </row>
    <row r="4" spans="1:4">
      <c r="A4" s="361"/>
      <c r="B4" s="362"/>
      <c r="C4" s="363"/>
      <c r="D4" s="361"/>
    </row>
    <row r="5" spans="1:4">
      <c r="A5" s="361"/>
      <c r="B5" s="362"/>
      <c r="C5" s="366" t="s">
        <v>587</v>
      </c>
      <c r="D5" s="361"/>
    </row>
    <row r="6" spans="1:4">
      <c r="A6" s="361"/>
      <c r="B6" s="362"/>
      <c r="C6" s="363"/>
      <c r="D6" s="361"/>
    </row>
    <row r="7" spans="1:4">
      <c r="A7" s="361"/>
      <c r="B7" s="367" t="s">
        <v>588</v>
      </c>
      <c r="C7" s="368" t="s">
        <v>587</v>
      </c>
      <c r="D7" s="361"/>
    </row>
    <row r="8" spans="1:4">
      <c r="A8" s="361"/>
      <c r="B8" s="369"/>
      <c r="C8" s="370"/>
      <c r="D8" s="361"/>
    </row>
    <row r="9" spans="1:4">
      <c r="A9" s="361"/>
      <c r="B9" s="367" t="s">
        <v>589</v>
      </c>
      <c r="C9" s="368" t="s">
        <v>590</v>
      </c>
      <c r="D9" s="361"/>
    </row>
    <row r="10" spans="1:4">
      <c r="A10" s="361"/>
      <c r="B10" s="369"/>
      <c r="C10" s="370"/>
      <c r="D10" s="361"/>
    </row>
    <row r="11" spans="1:4">
      <c r="A11" s="361"/>
      <c r="B11" s="367" t="s">
        <v>591</v>
      </c>
      <c r="C11" s="368" t="s">
        <v>592</v>
      </c>
      <c r="D11" s="361"/>
    </row>
    <row r="12" spans="1:4">
      <c r="A12" s="361"/>
      <c r="B12" s="369"/>
      <c r="C12" s="370"/>
      <c r="D12" s="361"/>
    </row>
    <row r="13" spans="1:4">
      <c r="A13" s="361"/>
      <c r="B13" s="367" t="s">
        <v>593</v>
      </c>
      <c r="C13" s="368" t="s">
        <v>594</v>
      </c>
      <c r="D13" s="361"/>
    </row>
    <row r="14" spans="1:4">
      <c r="A14" s="361"/>
      <c r="B14" s="362"/>
      <c r="C14" s="363"/>
      <c r="D14" s="36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Q206"/>
  <sheetViews>
    <sheetView topLeftCell="F56" zoomScaleNormal="100" zoomScaleSheetLayoutView="40" zoomScalePageLayoutView="70" workbookViewId="0">
      <selection activeCell="L62" sqref="L62"/>
    </sheetView>
  </sheetViews>
  <sheetFormatPr defaultColWidth="11.42578125" defaultRowHeight="12.95"/>
  <cols>
    <col min="1" max="1" width="3.42578125" style="355" customWidth="1"/>
    <col min="2" max="2" width="23.7109375" style="355" customWidth="1"/>
    <col min="3" max="3" width="40.85546875" style="355" customWidth="1"/>
    <col min="4" max="5" width="25.140625" style="355" customWidth="1"/>
    <col min="6" max="7" width="24.42578125" style="355" customWidth="1"/>
    <col min="8" max="8" width="34.140625" style="355" customWidth="1"/>
    <col min="9" max="9" width="31.28515625" style="355" customWidth="1"/>
    <col min="10" max="10" width="56.42578125" style="355" customWidth="1"/>
    <col min="11" max="11" width="47.7109375" style="355" customWidth="1"/>
    <col min="12" max="12" width="26.28515625" style="355" customWidth="1"/>
    <col min="13" max="13" width="26.42578125" style="355" customWidth="1"/>
    <col min="14" max="14" width="32.140625" style="355" customWidth="1"/>
    <col min="15" max="16" width="11.42578125" style="355"/>
    <col min="17" max="17" width="14.140625" style="355" customWidth="1"/>
    <col min="18" max="16384" width="11.42578125" style="355"/>
  </cols>
  <sheetData>
    <row r="1" spans="2:13" ht="18.95">
      <c r="B1" s="682" t="s">
        <v>595</v>
      </c>
      <c r="C1" s="682"/>
      <c r="D1" s="682"/>
      <c r="E1" s="682"/>
      <c r="F1" s="682"/>
      <c r="G1" s="202"/>
      <c r="H1" s="203"/>
      <c r="I1" s="203"/>
      <c r="J1" s="203"/>
      <c r="K1" s="203"/>
      <c r="L1" s="203"/>
      <c r="M1" s="203"/>
    </row>
    <row r="2" spans="2:13" s="205" customFormat="1" ht="15" thickBot="1">
      <c r="E2" s="206"/>
      <c r="F2" s="206"/>
      <c r="G2" s="206"/>
    </row>
    <row r="3" spans="2:13" ht="45.95" thickBot="1">
      <c r="B3" s="207" t="s">
        <v>1</v>
      </c>
      <c r="C3" s="683"/>
      <c r="D3" s="684"/>
      <c r="E3" s="684"/>
      <c r="F3" s="684"/>
      <c r="G3" s="684"/>
      <c r="H3" s="684"/>
      <c r="I3" s="684"/>
      <c r="J3" s="684"/>
      <c r="K3" s="684"/>
      <c r="L3" s="684"/>
      <c r="M3" s="685"/>
    </row>
    <row r="4" spans="2:13" ht="30.95" thickBot="1">
      <c r="B4" s="502" t="s">
        <v>3</v>
      </c>
      <c r="C4" s="208" t="s">
        <v>4</v>
      </c>
      <c r="D4" s="208" t="s">
        <v>199</v>
      </c>
      <c r="E4" s="209"/>
      <c r="F4" s="210" t="s">
        <v>200</v>
      </c>
      <c r="G4" s="210" t="s">
        <v>201</v>
      </c>
      <c r="H4" s="211" t="s">
        <v>7</v>
      </c>
      <c r="I4" s="212" t="s">
        <v>202</v>
      </c>
      <c r="J4" s="212" t="s">
        <v>548</v>
      </c>
      <c r="K4" s="212" t="s">
        <v>596</v>
      </c>
      <c r="L4" s="212" t="s">
        <v>597</v>
      </c>
      <c r="M4" s="686"/>
    </row>
    <row r="5" spans="2:13" ht="30.95" thickBot="1">
      <c r="B5" s="688" t="s">
        <v>206</v>
      </c>
      <c r="C5" s="692" t="s">
        <v>598</v>
      </c>
      <c r="D5" s="688" t="s">
        <v>208</v>
      </c>
      <c r="E5" s="213" t="s">
        <v>14</v>
      </c>
      <c r="F5" s="214"/>
      <c r="G5" s="214"/>
      <c r="H5" s="215">
        <v>0.62</v>
      </c>
      <c r="I5" s="215">
        <v>0.62</v>
      </c>
      <c r="J5" s="215" t="s">
        <v>599</v>
      </c>
      <c r="K5" s="215" t="s">
        <v>600</v>
      </c>
      <c r="L5" s="215" t="s">
        <v>601</v>
      </c>
      <c r="M5" s="687"/>
    </row>
    <row r="6" spans="2:13" ht="66.75" customHeight="1" thickBot="1">
      <c r="B6" s="689"/>
      <c r="C6" s="693"/>
      <c r="D6" s="689"/>
      <c r="E6" s="509" t="s">
        <v>15</v>
      </c>
      <c r="F6" s="215">
        <v>0.62</v>
      </c>
      <c r="G6" s="215">
        <v>0.62</v>
      </c>
      <c r="H6" s="215">
        <v>0.62</v>
      </c>
      <c r="I6" s="225" t="s">
        <v>209</v>
      </c>
      <c r="J6" s="225" t="s">
        <v>602</v>
      </c>
      <c r="K6" s="218" t="s">
        <v>603</v>
      </c>
      <c r="L6" s="218"/>
      <c r="M6" s="687"/>
    </row>
    <row r="7" spans="2:13" ht="18.75" customHeight="1" thickBot="1">
      <c r="B7" s="689"/>
      <c r="C7" s="693"/>
      <c r="D7" s="689"/>
      <c r="E7" s="696"/>
      <c r="F7" s="698" t="s">
        <v>16</v>
      </c>
      <c r="G7" s="699"/>
      <c r="H7" s="699"/>
      <c r="I7" s="699"/>
      <c r="J7" s="699"/>
      <c r="K7" s="699"/>
      <c r="L7" s="700"/>
      <c r="M7" s="687"/>
    </row>
    <row r="8" spans="2:13" ht="15" thickBot="1">
      <c r="B8" s="689"/>
      <c r="C8" s="694"/>
      <c r="D8" s="695"/>
      <c r="E8" s="697"/>
      <c r="F8" s="701" t="s">
        <v>604</v>
      </c>
      <c r="G8" s="702"/>
      <c r="H8" s="702"/>
      <c r="I8" s="702"/>
      <c r="J8" s="702"/>
      <c r="K8" s="702"/>
      <c r="L8" s="703"/>
      <c r="M8" s="687"/>
    </row>
    <row r="9" spans="2:13" ht="30.95" thickBot="1">
      <c r="B9" s="689"/>
      <c r="C9" s="219" t="s">
        <v>18</v>
      </c>
      <c r="D9" s="208" t="s">
        <v>199</v>
      </c>
      <c r="E9" s="220"/>
      <c r="F9" s="210" t="s">
        <v>200</v>
      </c>
      <c r="G9" s="210" t="s">
        <v>201</v>
      </c>
      <c r="H9" s="211" t="s">
        <v>7</v>
      </c>
      <c r="I9" s="212" t="s">
        <v>202</v>
      </c>
      <c r="J9" s="212" t="s">
        <v>548</v>
      </c>
      <c r="K9" s="212" t="s">
        <v>596</v>
      </c>
      <c r="L9" s="212" t="s">
        <v>597</v>
      </c>
      <c r="M9" s="221"/>
    </row>
    <row r="10" spans="2:13" ht="56.25" customHeight="1" thickBot="1">
      <c r="B10" s="689"/>
      <c r="C10" s="692" t="s">
        <v>605</v>
      </c>
      <c r="D10" s="688" t="s">
        <v>208</v>
      </c>
      <c r="E10" s="213" t="s">
        <v>14</v>
      </c>
      <c r="F10" s="214"/>
      <c r="G10" s="214"/>
      <c r="H10" s="222" t="s">
        <v>213</v>
      </c>
      <c r="I10" s="223" t="s">
        <v>214</v>
      </c>
      <c r="J10" s="223" t="s">
        <v>215</v>
      </c>
      <c r="K10" s="223" t="s">
        <v>216</v>
      </c>
      <c r="L10" s="222" t="s">
        <v>217</v>
      </c>
      <c r="M10" s="221"/>
    </row>
    <row r="11" spans="2:13" ht="90.75" customHeight="1" thickBot="1">
      <c r="B11" s="689"/>
      <c r="C11" s="693"/>
      <c r="D11" s="689"/>
      <c r="E11" s="509" t="s">
        <v>15</v>
      </c>
      <c r="F11" s="222" t="s">
        <v>213</v>
      </c>
      <c r="G11" s="222" t="s">
        <v>213</v>
      </c>
      <c r="H11" s="222" t="s">
        <v>213</v>
      </c>
      <c r="I11" s="225" t="s">
        <v>606</v>
      </c>
      <c r="J11" s="225" t="s">
        <v>607</v>
      </c>
      <c r="K11" s="225" t="s">
        <v>608</v>
      </c>
      <c r="L11" s="225"/>
      <c r="M11" s="221"/>
    </row>
    <row r="12" spans="2:13" ht="15" thickBot="1">
      <c r="B12" s="689"/>
      <c r="C12" s="693"/>
      <c r="D12" s="689"/>
      <c r="E12" s="696"/>
      <c r="F12" s="698" t="s">
        <v>16</v>
      </c>
      <c r="G12" s="699"/>
      <c r="H12" s="699"/>
      <c r="I12" s="699"/>
      <c r="J12" s="699"/>
      <c r="K12" s="699"/>
      <c r="L12" s="700"/>
      <c r="M12" s="221"/>
    </row>
    <row r="13" spans="2:13" ht="15.75" customHeight="1" thickBot="1">
      <c r="B13" s="689"/>
      <c r="C13" s="694"/>
      <c r="D13" s="695"/>
      <c r="E13" s="697"/>
      <c r="F13" s="704" t="s">
        <v>609</v>
      </c>
      <c r="G13" s="705"/>
      <c r="H13" s="705"/>
      <c r="I13" s="705"/>
      <c r="J13" s="705"/>
      <c r="K13" s="705"/>
      <c r="L13" s="706"/>
      <c r="M13" s="221"/>
    </row>
    <row r="14" spans="2:13" ht="30.95" thickBot="1">
      <c r="B14" s="690"/>
      <c r="C14" s="219" t="s">
        <v>21</v>
      </c>
      <c r="D14" s="208" t="s">
        <v>199</v>
      </c>
      <c r="E14" s="220"/>
      <c r="F14" s="210" t="s">
        <v>200</v>
      </c>
      <c r="G14" s="210" t="s">
        <v>201</v>
      </c>
      <c r="H14" s="211" t="s">
        <v>7</v>
      </c>
      <c r="I14" s="212" t="s">
        <v>202</v>
      </c>
      <c r="J14" s="212" t="s">
        <v>548</v>
      </c>
      <c r="K14" s="212" t="s">
        <v>596</v>
      </c>
      <c r="L14" s="212" t="s">
        <v>597</v>
      </c>
      <c r="M14" s="221"/>
    </row>
    <row r="15" spans="2:13" ht="15.95" thickBot="1">
      <c r="B15" s="690"/>
      <c r="C15" s="692" t="s">
        <v>610</v>
      </c>
      <c r="D15" s="688" t="s">
        <v>222</v>
      </c>
      <c r="E15" s="213" t="s">
        <v>14</v>
      </c>
      <c r="F15" s="214"/>
      <c r="G15" s="214"/>
      <c r="H15" s="105">
        <v>4.2999999999999997E-2</v>
      </c>
      <c r="I15" s="105">
        <v>4.2999999999999997E-2</v>
      </c>
      <c r="J15" s="105">
        <v>4.5999999999999999E-2</v>
      </c>
      <c r="K15" s="105">
        <v>0.05</v>
      </c>
      <c r="L15" s="105">
        <v>0.05</v>
      </c>
      <c r="M15" s="221"/>
    </row>
    <row r="16" spans="2:13" ht="45.95" thickBot="1">
      <c r="B16" s="690"/>
      <c r="C16" s="693"/>
      <c r="D16" s="689"/>
      <c r="E16" s="509" t="s">
        <v>15</v>
      </c>
      <c r="F16" s="105">
        <v>2.3E-2</v>
      </c>
      <c r="G16" s="105">
        <v>4.2999999999999997E-2</v>
      </c>
      <c r="H16" s="105">
        <v>4.2999999999999997E-2</v>
      </c>
      <c r="I16" s="354" t="s">
        <v>209</v>
      </c>
      <c r="J16" s="225" t="s">
        <v>611</v>
      </c>
      <c r="K16" s="225" t="s">
        <v>612</v>
      </c>
      <c r="L16" s="225"/>
      <c r="M16" s="221"/>
    </row>
    <row r="17" spans="2:17" ht="15" thickBot="1">
      <c r="B17" s="690"/>
      <c r="C17" s="693"/>
      <c r="D17" s="689"/>
      <c r="E17" s="696"/>
      <c r="F17" s="698" t="s">
        <v>16</v>
      </c>
      <c r="G17" s="699"/>
      <c r="H17" s="699"/>
      <c r="I17" s="796"/>
      <c r="J17" s="699"/>
      <c r="K17" s="699"/>
      <c r="L17" s="700"/>
      <c r="M17" s="221"/>
      <c r="N17" s="203"/>
    </row>
    <row r="18" spans="2:17" ht="21.75" customHeight="1" thickBot="1">
      <c r="B18" s="691"/>
      <c r="C18" s="694"/>
      <c r="D18" s="695"/>
      <c r="E18" s="697"/>
      <c r="F18" s="704" t="s">
        <v>613</v>
      </c>
      <c r="G18" s="705"/>
      <c r="H18" s="705"/>
      <c r="I18" s="705"/>
      <c r="J18" s="705"/>
      <c r="K18" s="705"/>
      <c r="L18" s="706"/>
      <c r="M18" s="504"/>
      <c r="N18" s="203"/>
    </row>
    <row r="19" spans="2:17" ht="15" thickBot="1">
      <c r="B19" s="226"/>
      <c r="C19" s="226"/>
      <c r="D19" s="226"/>
      <c r="E19" s="227"/>
      <c r="F19" s="227"/>
      <c r="G19" s="227"/>
      <c r="H19" s="226"/>
      <c r="I19" s="226"/>
      <c r="J19" s="226"/>
      <c r="K19" s="226"/>
      <c r="L19" s="226"/>
      <c r="M19" s="226"/>
      <c r="N19" s="203"/>
    </row>
    <row r="20" spans="2:17" ht="30.95" thickBot="1">
      <c r="B20" s="228" t="s">
        <v>24</v>
      </c>
      <c r="C20" s="219" t="s">
        <v>25</v>
      </c>
      <c r="D20" s="219" t="s">
        <v>199</v>
      </c>
      <c r="E20" s="220"/>
      <c r="F20" s="210" t="s">
        <v>200</v>
      </c>
      <c r="G20" s="210" t="s">
        <v>201</v>
      </c>
      <c r="H20" s="211" t="s">
        <v>7</v>
      </c>
      <c r="I20" s="212" t="s">
        <v>202</v>
      </c>
      <c r="J20" s="212" t="s">
        <v>548</v>
      </c>
      <c r="K20" s="212" t="s">
        <v>596</v>
      </c>
      <c r="L20" s="212" t="s">
        <v>597</v>
      </c>
      <c r="M20" s="229" t="s">
        <v>26</v>
      </c>
      <c r="N20" s="203"/>
    </row>
    <row r="21" spans="2:17" ht="87.75" customHeight="1" thickBot="1">
      <c r="B21" s="688" t="s">
        <v>27</v>
      </c>
      <c r="C21" s="713" t="s">
        <v>224</v>
      </c>
      <c r="D21" s="710" t="s">
        <v>225</v>
      </c>
      <c r="E21" s="213" t="s">
        <v>14</v>
      </c>
      <c r="F21" s="214"/>
      <c r="G21" s="214"/>
      <c r="H21" s="225" t="s">
        <v>614</v>
      </c>
      <c r="I21" s="225" t="s">
        <v>615</v>
      </c>
      <c r="J21" s="225" t="s">
        <v>616</v>
      </c>
      <c r="K21" s="225" t="s">
        <v>617</v>
      </c>
      <c r="L21" s="225" t="s">
        <v>618</v>
      </c>
      <c r="M21" s="728" t="s">
        <v>231</v>
      </c>
      <c r="N21" s="230"/>
    </row>
    <row r="22" spans="2:17" ht="195.95" thickBot="1">
      <c r="B22" s="689"/>
      <c r="C22" s="714"/>
      <c r="D22" s="711"/>
      <c r="E22" s="509" t="s">
        <v>15</v>
      </c>
      <c r="F22" s="225" t="s">
        <v>232</v>
      </c>
      <c r="G22" s="225" t="s">
        <v>233</v>
      </c>
      <c r="H22" s="225" t="s">
        <v>619</v>
      </c>
      <c r="I22" s="232" t="s">
        <v>620</v>
      </c>
      <c r="J22" s="225" t="s">
        <v>621</v>
      </c>
      <c r="K22" s="225" t="s">
        <v>622</v>
      </c>
      <c r="L22" s="225"/>
      <c r="M22" s="729"/>
      <c r="N22" s="203"/>
      <c r="Q22" s="356"/>
    </row>
    <row r="23" spans="2:17" ht="15" thickBot="1">
      <c r="B23" s="689"/>
      <c r="C23" s="714"/>
      <c r="D23" s="711"/>
      <c r="E23" s="696"/>
      <c r="F23" s="698"/>
      <c r="G23" s="699"/>
      <c r="H23" s="699"/>
      <c r="I23" s="699"/>
      <c r="J23" s="699"/>
      <c r="K23" s="699"/>
      <c r="L23" s="700"/>
      <c r="M23" s="729"/>
      <c r="N23" s="203"/>
    </row>
    <row r="24" spans="2:17" ht="15" customHeight="1" thickBot="1">
      <c r="B24" s="689"/>
      <c r="C24" s="715"/>
      <c r="D24" s="712"/>
      <c r="E24" s="697"/>
      <c r="F24" s="704" t="s">
        <v>623</v>
      </c>
      <c r="G24" s="705"/>
      <c r="H24" s="705"/>
      <c r="I24" s="705"/>
      <c r="J24" s="705"/>
      <c r="K24" s="705"/>
      <c r="L24" s="706"/>
      <c r="M24" s="729"/>
      <c r="N24" s="203"/>
    </row>
    <row r="25" spans="2:17" ht="15" customHeight="1" thickBot="1">
      <c r="B25" s="689"/>
      <c r="C25" s="707" t="s">
        <v>238</v>
      </c>
      <c r="D25" s="708"/>
      <c r="E25" s="708"/>
      <c r="F25" s="708"/>
      <c r="G25" s="708"/>
      <c r="H25" s="708"/>
      <c r="I25" s="708"/>
      <c r="J25" s="708"/>
      <c r="K25" s="708"/>
      <c r="L25" s="709"/>
      <c r="M25" s="729"/>
      <c r="N25" s="203"/>
    </row>
    <row r="26" spans="2:17" ht="15" customHeight="1" thickBot="1">
      <c r="B26" s="689"/>
      <c r="C26" s="701" t="s">
        <v>239</v>
      </c>
      <c r="D26" s="702"/>
      <c r="E26" s="702"/>
      <c r="F26" s="702"/>
      <c r="G26" s="702"/>
      <c r="H26" s="702"/>
      <c r="I26" s="702"/>
      <c r="J26" s="702"/>
      <c r="K26" s="702"/>
      <c r="L26" s="703"/>
      <c r="M26" s="729"/>
      <c r="N26" s="203"/>
    </row>
    <row r="27" spans="2:17" ht="30.95" thickBot="1">
      <c r="B27" s="689"/>
      <c r="C27" s="231" t="s">
        <v>32</v>
      </c>
      <c r="D27" s="208" t="s">
        <v>199</v>
      </c>
      <c r="E27" s="209"/>
      <c r="F27" s="210" t="s">
        <v>200</v>
      </c>
      <c r="G27" s="210" t="s">
        <v>201</v>
      </c>
      <c r="H27" s="211" t="s">
        <v>7</v>
      </c>
      <c r="I27" s="212" t="s">
        <v>202</v>
      </c>
      <c r="J27" s="212" t="s">
        <v>548</v>
      </c>
      <c r="K27" s="212" t="s">
        <v>596</v>
      </c>
      <c r="L27" s="212" t="s">
        <v>597</v>
      </c>
      <c r="M27" s="729"/>
      <c r="N27" s="203"/>
    </row>
    <row r="28" spans="2:17" ht="84.75" customHeight="1" thickBot="1">
      <c r="B28" s="689"/>
      <c r="C28" s="713" t="s">
        <v>240</v>
      </c>
      <c r="D28" s="710" t="s">
        <v>241</v>
      </c>
      <c r="E28" s="213" t="s">
        <v>14</v>
      </c>
      <c r="F28" s="214"/>
      <c r="G28" s="214"/>
      <c r="H28" s="225" t="s">
        <v>624</v>
      </c>
      <c r="I28" s="225" t="s">
        <v>625</v>
      </c>
      <c r="J28" s="225" t="s">
        <v>626</v>
      </c>
      <c r="K28" s="225" t="s">
        <v>627</v>
      </c>
      <c r="L28" s="225" t="s">
        <v>626</v>
      </c>
      <c r="M28" s="729"/>
      <c r="N28" s="230"/>
    </row>
    <row r="29" spans="2:17" ht="152.25" customHeight="1" thickBot="1">
      <c r="B29" s="689"/>
      <c r="C29" s="714"/>
      <c r="D29" s="711"/>
      <c r="E29" s="509" t="s">
        <v>15</v>
      </c>
      <c r="F29" s="225" t="s">
        <v>245</v>
      </c>
      <c r="G29" s="225" t="s">
        <v>246</v>
      </c>
      <c r="H29" s="225" t="s">
        <v>628</v>
      </c>
      <c r="I29" s="232" t="s">
        <v>629</v>
      </c>
      <c r="J29" s="225" t="s">
        <v>630</v>
      </c>
      <c r="K29" s="225" t="s">
        <v>631</v>
      </c>
      <c r="L29" s="225"/>
      <c r="M29" s="729"/>
      <c r="N29" s="203"/>
    </row>
    <row r="30" spans="2:17" ht="15" customHeight="1" thickBot="1">
      <c r="B30" s="689"/>
      <c r="C30" s="714"/>
      <c r="D30" s="711"/>
      <c r="E30" s="696"/>
      <c r="F30" s="707" t="s">
        <v>16</v>
      </c>
      <c r="G30" s="708"/>
      <c r="H30" s="708"/>
      <c r="I30" s="708"/>
      <c r="J30" s="708"/>
      <c r="K30" s="708"/>
      <c r="L30" s="709"/>
      <c r="M30" s="729"/>
      <c r="N30" s="203"/>
    </row>
    <row r="31" spans="2:17" ht="15" customHeight="1" thickBot="1">
      <c r="B31" s="689"/>
      <c r="C31" s="715"/>
      <c r="D31" s="712"/>
      <c r="E31" s="697"/>
      <c r="F31" s="704" t="s">
        <v>623</v>
      </c>
      <c r="G31" s="705"/>
      <c r="H31" s="705"/>
      <c r="I31" s="705"/>
      <c r="J31" s="705"/>
      <c r="K31" s="705"/>
      <c r="L31" s="706"/>
      <c r="M31" s="729"/>
      <c r="N31" s="203"/>
    </row>
    <row r="32" spans="2:17" ht="15" customHeight="1" thickBot="1">
      <c r="B32" s="689"/>
      <c r="C32" s="707" t="s">
        <v>238</v>
      </c>
      <c r="D32" s="708"/>
      <c r="E32" s="708"/>
      <c r="F32" s="708"/>
      <c r="G32" s="708"/>
      <c r="H32" s="708"/>
      <c r="I32" s="708"/>
      <c r="J32" s="708"/>
      <c r="K32" s="708"/>
      <c r="L32" s="709"/>
      <c r="M32" s="729"/>
      <c r="N32" s="203"/>
    </row>
    <row r="33" spans="2:14" ht="15" customHeight="1" thickBot="1">
      <c r="B33" s="689"/>
      <c r="C33" s="701" t="s">
        <v>239</v>
      </c>
      <c r="D33" s="702"/>
      <c r="E33" s="702"/>
      <c r="F33" s="702"/>
      <c r="G33" s="702"/>
      <c r="H33" s="702"/>
      <c r="I33" s="702"/>
      <c r="J33" s="702"/>
      <c r="K33" s="702"/>
      <c r="L33" s="703"/>
      <c r="M33" s="729"/>
      <c r="N33" s="203"/>
    </row>
    <row r="34" spans="2:14" ht="30.95" thickBot="1">
      <c r="B34" s="689"/>
      <c r="C34" s="231" t="s">
        <v>35</v>
      </c>
      <c r="D34" s="208" t="s">
        <v>199</v>
      </c>
      <c r="E34" s="209"/>
      <c r="F34" s="210" t="s">
        <v>200</v>
      </c>
      <c r="G34" s="210" t="s">
        <v>201</v>
      </c>
      <c r="H34" s="211" t="s">
        <v>7</v>
      </c>
      <c r="I34" s="212" t="s">
        <v>202</v>
      </c>
      <c r="J34" s="212" t="s">
        <v>548</v>
      </c>
      <c r="K34" s="212" t="s">
        <v>596</v>
      </c>
      <c r="L34" s="212" t="s">
        <v>597</v>
      </c>
      <c r="M34" s="729"/>
      <c r="N34" s="203"/>
    </row>
    <row r="35" spans="2:14" ht="147.75" customHeight="1" thickBot="1">
      <c r="B35" s="689"/>
      <c r="C35" s="713" t="s">
        <v>632</v>
      </c>
      <c r="D35" s="710" t="s">
        <v>251</v>
      </c>
      <c r="E35" s="213" t="s">
        <v>14</v>
      </c>
      <c r="F35" s="214"/>
      <c r="G35" s="214"/>
      <c r="H35" s="225" t="s">
        <v>252</v>
      </c>
      <c r="I35" s="232" t="s">
        <v>253</v>
      </c>
      <c r="J35" s="232" t="s">
        <v>254</v>
      </c>
      <c r="K35" s="232" t="s">
        <v>255</v>
      </c>
      <c r="L35" s="232" t="s">
        <v>256</v>
      </c>
      <c r="M35" s="729"/>
      <c r="N35" s="230"/>
    </row>
    <row r="36" spans="2:14" ht="195.95" thickBot="1">
      <c r="B36" s="689"/>
      <c r="C36" s="714"/>
      <c r="D36" s="711"/>
      <c r="E36" s="509" t="s">
        <v>15</v>
      </c>
      <c r="F36" s="225" t="s">
        <v>37</v>
      </c>
      <c r="G36" s="225" t="s">
        <v>37</v>
      </c>
      <c r="H36" s="225" t="s">
        <v>633</v>
      </c>
      <c r="I36" s="232" t="s">
        <v>634</v>
      </c>
      <c r="J36" s="225" t="s">
        <v>635</v>
      </c>
      <c r="K36" s="232" t="s">
        <v>636</v>
      </c>
      <c r="L36" s="10"/>
      <c r="M36" s="729"/>
      <c r="N36" s="203"/>
    </row>
    <row r="37" spans="2:14" ht="15" thickBot="1">
      <c r="B37" s="689"/>
      <c r="C37" s="714"/>
      <c r="D37" s="711"/>
      <c r="E37" s="696"/>
      <c r="F37" s="698" t="s">
        <v>16</v>
      </c>
      <c r="G37" s="699"/>
      <c r="H37" s="699"/>
      <c r="I37" s="699"/>
      <c r="J37" s="699"/>
      <c r="K37" s="699"/>
      <c r="L37" s="700"/>
      <c r="M37" s="729"/>
      <c r="N37" s="203"/>
    </row>
    <row r="38" spans="2:14" ht="14.25" customHeight="1" thickBot="1">
      <c r="B38" s="689"/>
      <c r="C38" s="715"/>
      <c r="D38" s="712"/>
      <c r="E38" s="697"/>
      <c r="F38" s="704" t="s">
        <v>637</v>
      </c>
      <c r="G38" s="705"/>
      <c r="H38" s="705"/>
      <c r="I38" s="705"/>
      <c r="J38" s="705"/>
      <c r="K38" s="705"/>
      <c r="L38" s="706"/>
      <c r="M38" s="729"/>
      <c r="N38" s="203"/>
    </row>
    <row r="39" spans="2:14" ht="14.25" customHeight="1" thickBot="1">
      <c r="B39" s="689"/>
      <c r="C39" s="707" t="s">
        <v>238</v>
      </c>
      <c r="D39" s="708"/>
      <c r="E39" s="708"/>
      <c r="F39" s="708"/>
      <c r="G39" s="708"/>
      <c r="H39" s="708"/>
      <c r="I39" s="708"/>
      <c r="J39" s="708"/>
      <c r="K39" s="708"/>
      <c r="L39" s="709"/>
      <c r="M39" s="729"/>
      <c r="N39" s="203"/>
    </row>
    <row r="40" spans="2:14" ht="15" thickBot="1">
      <c r="B40" s="689"/>
      <c r="C40" s="701" t="s">
        <v>261</v>
      </c>
      <c r="D40" s="702"/>
      <c r="E40" s="702"/>
      <c r="F40" s="702"/>
      <c r="G40" s="702"/>
      <c r="H40" s="702"/>
      <c r="I40" s="702"/>
      <c r="J40" s="702"/>
      <c r="K40" s="702"/>
      <c r="L40" s="703"/>
      <c r="M40" s="729"/>
      <c r="N40" s="203"/>
    </row>
    <row r="41" spans="2:14" ht="33" customHeight="1" thickBot="1">
      <c r="B41" s="689"/>
      <c r="C41" s="231" t="s">
        <v>39</v>
      </c>
      <c r="D41" s="208" t="s">
        <v>199</v>
      </c>
      <c r="E41" s="209"/>
      <c r="F41" s="210" t="s">
        <v>200</v>
      </c>
      <c r="G41" s="210" t="s">
        <v>201</v>
      </c>
      <c r="H41" s="211" t="s">
        <v>7</v>
      </c>
      <c r="I41" s="212" t="s">
        <v>202</v>
      </c>
      <c r="J41" s="212" t="s">
        <v>548</v>
      </c>
      <c r="K41" s="212" t="s">
        <v>596</v>
      </c>
      <c r="L41" s="212" t="s">
        <v>597</v>
      </c>
      <c r="M41" s="729"/>
      <c r="N41" s="203"/>
    </row>
    <row r="42" spans="2:14" ht="80.25" customHeight="1" thickBot="1">
      <c r="B42" s="689"/>
      <c r="C42" s="713" t="s">
        <v>498</v>
      </c>
      <c r="D42" s="710" t="s">
        <v>208</v>
      </c>
      <c r="E42" s="213" t="s">
        <v>14</v>
      </c>
      <c r="F42" s="214"/>
      <c r="G42" s="214"/>
      <c r="H42" s="179" t="s">
        <v>263</v>
      </c>
      <c r="I42" s="179" t="s">
        <v>264</v>
      </c>
      <c r="J42" s="179" t="s">
        <v>499</v>
      </c>
      <c r="K42" s="179" t="s">
        <v>500</v>
      </c>
      <c r="L42" s="179" t="s">
        <v>501</v>
      </c>
      <c r="M42" s="729"/>
      <c r="N42" s="203"/>
    </row>
    <row r="43" spans="2:14" ht="75.75" customHeight="1" thickBot="1">
      <c r="B43" s="689"/>
      <c r="C43" s="714"/>
      <c r="D43" s="711"/>
      <c r="E43" s="509" t="s">
        <v>15</v>
      </c>
      <c r="F43" s="105">
        <v>0.9</v>
      </c>
      <c r="G43" s="105">
        <v>0.92</v>
      </c>
      <c r="H43" s="139" t="s">
        <v>266</v>
      </c>
      <c r="I43" s="232" t="s">
        <v>559</v>
      </c>
      <c r="J43" s="225" t="s">
        <v>638</v>
      </c>
      <c r="K43" s="435" t="s">
        <v>639</v>
      </c>
      <c r="L43" s="10"/>
      <c r="M43" s="729"/>
      <c r="N43" s="203"/>
    </row>
    <row r="44" spans="2:14" ht="14.25" customHeight="1" thickBot="1">
      <c r="B44" s="689"/>
      <c r="C44" s="714"/>
      <c r="D44" s="711"/>
      <c r="E44" s="696"/>
      <c r="F44" s="698" t="s">
        <v>16</v>
      </c>
      <c r="G44" s="699"/>
      <c r="H44" s="699"/>
      <c r="I44" s="699"/>
      <c r="J44" s="699"/>
      <c r="K44" s="699"/>
      <c r="L44" s="700"/>
      <c r="M44" s="729"/>
      <c r="N44" s="203"/>
    </row>
    <row r="45" spans="2:14" ht="14.25" customHeight="1" thickBot="1">
      <c r="B45" s="695"/>
      <c r="C45" s="715"/>
      <c r="D45" s="712"/>
      <c r="E45" s="697"/>
      <c r="F45" s="704" t="s">
        <v>269</v>
      </c>
      <c r="G45" s="705"/>
      <c r="H45" s="705"/>
      <c r="I45" s="705"/>
      <c r="J45" s="705"/>
      <c r="K45" s="705"/>
      <c r="L45" s="706"/>
      <c r="M45" s="730"/>
      <c r="N45" s="203"/>
    </row>
    <row r="46" spans="2:14" ht="14.25" customHeight="1" thickBot="1">
      <c r="B46" s="507"/>
      <c r="C46" s="707" t="s">
        <v>238</v>
      </c>
      <c r="D46" s="708"/>
      <c r="E46" s="708"/>
      <c r="F46" s="708"/>
      <c r="G46" s="708"/>
      <c r="H46" s="708"/>
      <c r="I46" s="708"/>
      <c r="J46" s="708"/>
      <c r="K46" s="708"/>
      <c r="L46" s="709"/>
      <c r="M46" s="233"/>
      <c r="N46" s="203"/>
    </row>
    <row r="47" spans="2:14" ht="14.25" customHeight="1" thickBot="1">
      <c r="B47" s="507"/>
      <c r="C47" s="701" t="s">
        <v>270</v>
      </c>
      <c r="D47" s="702"/>
      <c r="E47" s="702"/>
      <c r="F47" s="702"/>
      <c r="G47" s="702"/>
      <c r="H47" s="702"/>
      <c r="I47" s="702"/>
      <c r="J47" s="702"/>
      <c r="K47" s="702"/>
      <c r="L47" s="703"/>
      <c r="M47" s="233"/>
      <c r="N47" s="203"/>
    </row>
    <row r="48" spans="2:14" ht="15.95" thickBot="1">
      <c r="B48" s="716" t="s">
        <v>42</v>
      </c>
      <c r="C48" s="234" t="s">
        <v>43</v>
      </c>
      <c r="D48" s="234"/>
      <c r="E48" s="235"/>
      <c r="F48" s="235"/>
      <c r="G48" s="235" t="s">
        <v>44</v>
      </c>
      <c r="H48" s="234" t="s">
        <v>271</v>
      </c>
      <c r="I48" s="234"/>
      <c r="J48" s="234"/>
      <c r="K48" s="234" t="s">
        <v>46</v>
      </c>
      <c r="L48" s="718" t="s">
        <v>47</v>
      </c>
      <c r="M48" s="719"/>
      <c r="N48" s="203"/>
    </row>
    <row r="49" spans="2:14" ht="15" thickBot="1">
      <c r="B49" s="717"/>
      <c r="C49" s="236">
        <v>420.5</v>
      </c>
      <c r="D49" s="236"/>
      <c r="E49" s="237"/>
      <c r="F49" s="237"/>
      <c r="G49" s="238">
        <v>5815</v>
      </c>
      <c r="H49" s="236">
        <v>217</v>
      </c>
      <c r="I49" s="236"/>
      <c r="J49" s="236"/>
      <c r="K49" s="236">
        <v>6382.5</v>
      </c>
      <c r="L49" s="720">
        <v>5.4899999999999997E-2</v>
      </c>
      <c r="M49" s="721"/>
      <c r="N49" s="203"/>
    </row>
    <row r="50" spans="2:14" ht="15.95" thickBot="1">
      <c r="B50" s="716" t="s">
        <v>48</v>
      </c>
      <c r="C50" s="503" t="s">
        <v>49</v>
      </c>
      <c r="D50" s="503"/>
      <c r="E50" s="239"/>
      <c r="F50" s="239"/>
      <c r="G50" s="722" t="s">
        <v>640</v>
      </c>
      <c r="H50" s="723"/>
      <c r="I50" s="723"/>
      <c r="J50" s="723"/>
      <c r="K50" s="723"/>
      <c r="L50" s="723"/>
      <c r="M50" s="724"/>
      <c r="N50" s="203"/>
    </row>
    <row r="51" spans="2:14" ht="63.75" customHeight="1" thickBot="1">
      <c r="B51" s="717"/>
      <c r="C51" s="240" t="s">
        <v>641</v>
      </c>
      <c r="D51" s="241"/>
      <c r="E51" s="242"/>
      <c r="F51" s="213"/>
      <c r="G51" s="725"/>
      <c r="H51" s="726"/>
      <c r="I51" s="726"/>
      <c r="J51" s="726"/>
      <c r="K51" s="726"/>
      <c r="L51" s="726"/>
      <c r="M51" s="727"/>
      <c r="N51" s="203"/>
    </row>
    <row r="52" spans="2:14" ht="15" thickBot="1">
      <c r="B52" s="226"/>
      <c r="C52" s="243"/>
      <c r="D52" s="244"/>
      <c r="E52" s="227"/>
      <c r="F52" s="227"/>
      <c r="G52" s="227"/>
      <c r="H52" s="226"/>
      <c r="I52" s="226"/>
      <c r="J52" s="226"/>
      <c r="K52" s="226"/>
      <c r="L52" s="226"/>
      <c r="M52" s="226"/>
      <c r="N52" s="203"/>
    </row>
    <row r="53" spans="2:14" ht="30.95" thickBot="1">
      <c r="B53" s="228" t="s">
        <v>50</v>
      </c>
      <c r="C53" s="219" t="s">
        <v>51</v>
      </c>
      <c r="D53" s="219" t="s">
        <v>199</v>
      </c>
      <c r="E53" s="220"/>
      <c r="F53" s="210" t="s">
        <v>200</v>
      </c>
      <c r="G53" s="210" t="s">
        <v>201</v>
      </c>
      <c r="H53" s="211" t="s">
        <v>7</v>
      </c>
      <c r="I53" s="212" t="s">
        <v>202</v>
      </c>
      <c r="J53" s="212" t="s">
        <v>548</v>
      </c>
      <c r="K53" s="212" t="s">
        <v>596</v>
      </c>
      <c r="L53" s="212" t="s">
        <v>597</v>
      </c>
      <c r="M53" s="229" t="s">
        <v>26</v>
      </c>
      <c r="N53" s="203"/>
    </row>
    <row r="54" spans="2:14" ht="174.75" customHeight="1" thickBot="1">
      <c r="B54" s="688" t="s">
        <v>502</v>
      </c>
      <c r="C54" s="713" t="s">
        <v>503</v>
      </c>
      <c r="D54" s="710" t="s">
        <v>275</v>
      </c>
      <c r="E54" s="213" t="s">
        <v>14</v>
      </c>
      <c r="F54" s="235"/>
      <c r="G54" s="235"/>
      <c r="H54" s="215" t="s">
        <v>276</v>
      </c>
      <c r="I54" s="245" t="s">
        <v>277</v>
      </c>
      <c r="J54" s="245" t="s">
        <v>642</v>
      </c>
      <c r="K54" s="245" t="s">
        <v>643</v>
      </c>
      <c r="L54" s="246" t="s">
        <v>280</v>
      </c>
      <c r="M54" s="731" t="s">
        <v>281</v>
      </c>
      <c r="N54" s="230"/>
    </row>
    <row r="55" spans="2:14" ht="165.95" thickBot="1">
      <c r="B55" s="689"/>
      <c r="C55" s="714"/>
      <c r="D55" s="711"/>
      <c r="E55" s="509" t="s">
        <v>15</v>
      </c>
      <c r="F55" s="247" t="s">
        <v>282</v>
      </c>
      <c r="G55" s="247" t="s">
        <v>282</v>
      </c>
      <c r="H55" s="232" t="s">
        <v>283</v>
      </c>
      <c r="I55" s="232" t="s">
        <v>561</v>
      </c>
      <c r="J55" s="225" t="s">
        <v>644</v>
      </c>
      <c r="K55" s="438" t="s">
        <v>645</v>
      </c>
      <c r="L55" s="248"/>
      <c r="M55" s="731"/>
      <c r="N55" s="203"/>
    </row>
    <row r="56" spans="2:14" ht="15" thickBot="1">
      <c r="B56" s="689"/>
      <c r="C56" s="714"/>
      <c r="D56" s="711"/>
      <c r="E56" s="696"/>
      <c r="F56" s="707" t="s">
        <v>16</v>
      </c>
      <c r="G56" s="708"/>
      <c r="H56" s="708"/>
      <c r="I56" s="708"/>
      <c r="J56" s="708"/>
      <c r="K56" s="708"/>
      <c r="L56" s="709"/>
      <c r="M56" s="731"/>
      <c r="N56" s="203"/>
    </row>
    <row r="57" spans="2:14" ht="15" thickBot="1">
      <c r="B57" s="689"/>
      <c r="C57" s="715"/>
      <c r="D57" s="712"/>
      <c r="E57" s="733"/>
      <c r="F57" s="734" t="s">
        <v>286</v>
      </c>
      <c r="G57" s="735"/>
      <c r="H57" s="735"/>
      <c r="I57" s="735"/>
      <c r="J57" s="735"/>
      <c r="K57" s="735"/>
      <c r="L57" s="736"/>
      <c r="M57" s="731"/>
      <c r="N57" s="203"/>
    </row>
    <row r="58" spans="2:14" ht="15" thickBot="1">
      <c r="B58" s="689"/>
      <c r="C58" s="707" t="s">
        <v>238</v>
      </c>
      <c r="D58" s="708"/>
      <c r="E58" s="708"/>
      <c r="F58" s="708"/>
      <c r="G58" s="708"/>
      <c r="H58" s="708"/>
      <c r="I58" s="708"/>
      <c r="J58" s="708"/>
      <c r="K58" s="708"/>
      <c r="L58" s="709"/>
      <c r="M58" s="731"/>
      <c r="N58" s="203"/>
    </row>
    <row r="59" spans="2:14" ht="45" customHeight="1" thickBot="1">
      <c r="B59" s="689"/>
      <c r="C59" s="701" t="s">
        <v>287</v>
      </c>
      <c r="D59" s="702"/>
      <c r="E59" s="702"/>
      <c r="F59" s="702"/>
      <c r="G59" s="702"/>
      <c r="H59" s="702"/>
      <c r="I59" s="702"/>
      <c r="J59" s="702"/>
      <c r="K59" s="702"/>
      <c r="L59" s="703"/>
      <c r="M59" s="731"/>
      <c r="N59" s="203"/>
    </row>
    <row r="60" spans="2:14" ht="18.75" customHeight="1" thickBot="1">
      <c r="B60" s="689"/>
      <c r="C60" s="701" t="s">
        <v>288</v>
      </c>
      <c r="D60" s="702"/>
      <c r="E60" s="702"/>
      <c r="F60" s="702"/>
      <c r="G60" s="702"/>
      <c r="H60" s="702"/>
      <c r="I60" s="702"/>
      <c r="J60" s="702"/>
      <c r="K60" s="702"/>
      <c r="L60" s="703"/>
      <c r="M60" s="732"/>
      <c r="N60" s="203"/>
    </row>
    <row r="61" spans="2:14" ht="30.95" thickBot="1">
      <c r="B61" s="689"/>
      <c r="C61" s="231" t="s">
        <v>62</v>
      </c>
      <c r="D61" s="208" t="s">
        <v>199</v>
      </c>
      <c r="E61" s="209"/>
      <c r="F61" s="210" t="s">
        <v>200</v>
      </c>
      <c r="G61" s="210" t="s">
        <v>201</v>
      </c>
      <c r="H61" s="211" t="s">
        <v>7</v>
      </c>
      <c r="I61" s="212" t="s">
        <v>202</v>
      </c>
      <c r="J61" s="212" t="s">
        <v>548</v>
      </c>
      <c r="K61" s="212" t="s">
        <v>596</v>
      </c>
      <c r="L61" s="212" t="s">
        <v>597</v>
      </c>
      <c r="M61" s="229" t="s">
        <v>26</v>
      </c>
      <c r="N61" s="203"/>
    </row>
    <row r="62" spans="2:14" ht="280.5" customHeight="1" thickBot="1">
      <c r="B62" s="689"/>
      <c r="C62" s="713" t="s">
        <v>506</v>
      </c>
      <c r="D62" s="710" t="s">
        <v>290</v>
      </c>
      <c r="E62" s="213" t="s">
        <v>14</v>
      </c>
      <c r="F62" s="214"/>
      <c r="G62" s="214"/>
      <c r="H62" s="499" t="s">
        <v>64</v>
      </c>
      <c r="I62" s="500" t="s">
        <v>291</v>
      </c>
      <c r="J62" s="500" t="s">
        <v>646</v>
      </c>
      <c r="K62" s="500" t="s">
        <v>647</v>
      </c>
      <c r="L62" s="500" t="s">
        <v>294</v>
      </c>
      <c r="M62" s="731" t="s">
        <v>68</v>
      </c>
      <c r="N62" s="203"/>
    </row>
    <row r="63" spans="2:14" ht="234.75" customHeight="1" thickBot="1">
      <c r="B63" s="689"/>
      <c r="C63" s="714"/>
      <c r="D63" s="711"/>
      <c r="E63" s="509" t="s">
        <v>15</v>
      </c>
      <c r="F63" s="249" t="s">
        <v>295</v>
      </c>
      <c r="G63" s="499" t="s">
        <v>69</v>
      </c>
      <c r="H63" s="250" t="s">
        <v>296</v>
      </c>
      <c r="I63" s="262" t="s">
        <v>563</v>
      </c>
      <c r="J63" s="218" t="s">
        <v>648</v>
      </c>
      <c r="K63" s="262" t="s">
        <v>649</v>
      </c>
      <c r="L63" s="253"/>
      <c r="M63" s="731"/>
      <c r="N63" s="203"/>
    </row>
    <row r="64" spans="2:14" ht="15.75" thickBot="1">
      <c r="B64" s="689"/>
      <c r="C64" s="714"/>
      <c r="D64" s="711"/>
      <c r="E64" s="696"/>
      <c r="F64" s="698" t="s">
        <v>16</v>
      </c>
      <c r="G64" s="699"/>
      <c r="H64" s="699"/>
      <c r="I64" s="699"/>
      <c r="J64" s="699"/>
      <c r="K64" s="699"/>
      <c r="L64" s="700"/>
      <c r="M64" s="731"/>
      <c r="N64" s="203"/>
    </row>
    <row r="65" spans="2:14" ht="15" customHeight="1" thickBot="1">
      <c r="B65" s="689"/>
      <c r="C65" s="715"/>
      <c r="D65" s="712"/>
      <c r="E65" s="697"/>
      <c r="F65" s="743" t="s">
        <v>299</v>
      </c>
      <c r="G65" s="744"/>
      <c r="H65" s="744"/>
      <c r="I65" s="744"/>
      <c r="J65" s="744"/>
      <c r="K65" s="744"/>
      <c r="L65" s="745"/>
      <c r="M65" s="731"/>
      <c r="N65" s="203"/>
    </row>
    <row r="66" spans="2:14" ht="30.75" hidden="1" customHeight="1" thickBot="1">
      <c r="B66" s="689"/>
      <c r="C66" s="231" t="s">
        <v>71</v>
      </c>
      <c r="D66" s="231"/>
      <c r="E66" s="209"/>
      <c r="F66" s="210" t="s">
        <v>200</v>
      </c>
      <c r="G66" s="210" t="s">
        <v>300</v>
      </c>
      <c r="H66" s="211" t="s">
        <v>301</v>
      </c>
      <c r="I66" s="212" t="s">
        <v>302</v>
      </c>
      <c r="J66" s="212" t="s">
        <v>203</v>
      </c>
      <c r="K66" s="212" t="s">
        <v>204</v>
      </c>
      <c r="L66" s="212" t="s">
        <v>205</v>
      </c>
      <c r="M66" s="731"/>
      <c r="N66" s="203"/>
    </row>
    <row r="67" spans="2:14" ht="43.5" hidden="1" customHeight="1" thickBot="1">
      <c r="B67" s="689"/>
      <c r="C67" s="254" t="s">
        <v>72</v>
      </c>
      <c r="D67" s="255"/>
      <c r="E67" s="213" t="s">
        <v>14</v>
      </c>
      <c r="F67" s="214"/>
      <c r="G67" s="214"/>
      <c r="H67" s="256">
        <v>0.12</v>
      </c>
      <c r="I67" s="256">
        <v>0.12</v>
      </c>
      <c r="J67" s="256">
        <v>0.12</v>
      </c>
      <c r="K67" s="256">
        <v>0.12</v>
      </c>
      <c r="L67" s="257"/>
      <c r="M67" s="731"/>
      <c r="N67" s="203"/>
    </row>
    <row r="68" spans="2:14" ht="15.75" hidden="1" customHeight="1" thickBot="1">
      <c r="B68" s="689"/>
      <c r="C68" s="510"/>
      <c r="D68" s="507"/>
      <c r="E68" s="213" t="s">
        <v>15</v>
      </c>
      <c r="F68" s="256">
        <v>0.08</v>
      </c>
      <c r="G68" s="256">
        <v>0.1</v>
      </c>
      <c r="H68" s="253"/>
      <c r="I68" s="253"/>
      <c r="J68" s="253"/>
      <c r="K68" s="253"/>
      <c r="L68" s="253"/>
      <c r="M68" s="731"/>
      <c r="N68" s="203"/>
    </row>
    <row r="69" spans="2:14" ht="15.75" hidden="1" customHeight="1" thickBot="1">
      <c r="B69" s="689"/>
      <c r="C69" s="510"/>
      <c r="D69" s="507"/>
      <c r="E69" s="512"/>
      <c r="F69" s="698" t="s">
        <v>16</v>
      </c>
      <c r="G69" s="699"/>
      <c r="H69" s="699"/>
      <c r="I69" s="699"/>
      <c r="J69" s="699"/>
      <c r="K69" s="699"/>
      <c r="L69" s="700"/>
      <c r="M69" s="731"/>
      <c r="N69" s="203"/>
    </row>
    <row r="70" spans="2:14" ht="15.75" hidden="1" customHeight="1" thickBot="1">
      <c r="B70" s="689"/>
      <c r="C70" s="511"/>
      <c r="D70" s="508"/>
      <c r="E70" s="493"/>
      <c r="F70" s="494" t="s">
        <v>74</v>
      </c>
      <c r="G70" s="258"/>
      <c r="H70" s="495"/>
      <c r="I70" s="495"/>
      <c r="J70" s="495"/>
      <c r="K70" s="495"/>
      <c r="L70" s="496"/>
      <c r="M70" s="731"/>
      <c r="N70" s="203"/>
    </row>
    <row r="71" spans="2:14" ht="15.75" thickBot="1">
      <c r="B71" s="695"/>
      <c r="C71" s="707" t="s">
        <v>238</v>
      </c>
      <c r="D71" s="708"/>
      <c r="E71" s="708"/>
      <c r="F71" s="708"/>
      <c r="G71" s="708"/>
      <c r="H71" s="708"/>
      <c r="I71" s="708"/>
      <c r="J71" s="708"/>
      <c r="K71" s="708"/>
      <c r="L71" s="709"/>
      <c r="M71" s="731"/>
      <c r="N71" s="203"/>
    </row>
    <row r="72" spans="2:14" ht="18" customHeight="1" thickBot="1">
      <c r="B72" s="501"/>
      <c r="C72" s="701" t="s">
        <v>303</v>
      </c>
      <c r="D72" s="702"/>
      <c r="E72" s="702"/>
      <c r="F72" s="702"/>
      <c r="G72" s="702"/>
      <c r="H72" s="702"/>
      <c r="I72" s="702"/>
      <c r="J72" s="702"/>
      <c r="K72" s="702"/>
      <c r="L72" s="703"/>
      <c r="M72" s="731"/>
      <c r="N72" s="203"/>
    </row>
    <row r="73" spans="2:14" ht="33" customHeight="1" thickBot="1">
      <c r="B73" s="501"/>
      <c r="C73" s="701" t="s">
        <v>304</v>
      </c>
      <c r="D73" s="702"/>
      <c r="E73" s="702"/>
      <c r="F73" s="702"/>
      <c r="G73" s="702"/>
      <c r="H73" s="702"/>
      <c r="I73" s="702"/>
      <c r="J73" s="702"/>
      <c r="K73" s="702"/>
      <c r="L73" s="703"/>
      <c r="M73" s="732"/>
      <c r="N73" s="203"/>
    </row>
    <row r="74" spans="2:14" ht="30.75" thickBot="1">
      <c r="B74" s="228" t="s">
        <v>305</v>
      </c>
      <c r="C74" s="231" t="s">
        <v>71</v>
      </c>
      <c r="D74" s="208" t="s">
        <v>199</v>
      </c>
      <c r="E74" s="209"/>
      <c r="F74" s="210" t="s">
        <v>200</v>
      </c>
      <c r="G74" s="210" t="s">
        <v>201</v>
      </c>
      <c r="H74" s="211" t="s">
        <v>7</v>
      </c>
      <c r="I74" s="212" t="s">
        <v>202</v>
      </c>
      <c r="J74" s="212" t="s">
        <v>548</v>
      </c>
      <c r="K74" s="212" t="s">
        <v>596</v>
      </c>
      <c r="L74" s="212" t="s">
        <v>597</v>
      </c>
      <c r="M74" s="229" t="s">
        <v>26</v>
      </c>
      <c r="N74" s="203"/>
    </row>
    <row r="75" spans="2:14" ht="160.5" customHeight="1" thickBot="1">
      <c r="B75" s="737"/>
      <c r="C75" s="740" t="s">
        <v>650</v>
      </c>
      <c r="D75" s="710" t="s">
        <v>275</v>
      </c>
      <c r="E75" s="259" t="s">
        <v>14</v>
      </c>
      <c r="F75" s="214"/>
      <c r="G75" s="214"/>
      <c r="H75" s="260" t="s">
        <v>307</v>
      </c>
      <c r="I75" s="261" t="s">
        <v>308</v>
      </c>
      <c r="J75" s="261" t="s">
        <v>651</v>
      </c>
      <c r="K75" s="261" t="s">
        <v>652</v>
      </c>
      <c r="L75" s="261" t="s">
        <v>653</v>
      </c>
      <c r="M75" s="254" t="s">
        <v>73</v>
      </c>
      <c r="N75" s="230"/>
    </row>
    <row r="76" spans="2:14" ht="258" thickBot="1">
      <c r="B76" s="738"/>
      <c r="C76" s="741"/>
      <c r="D76" s="711"/>
      <c r="E76" s="213" t="s">
        <v>15</v>
      </c>
      <c r="F76" s="262" t="s">
        <v>79</v>
      </c>
      <c r="G76" s="262" t="s">
        <v>80</v>
      </c>
      <c r="H76" s="262" t="s">
        <v>312</v>
      </c>
      <c r="I76" s="492" t="s">
        <v>565</v>
      </c>
      <c r="J76" s="218" t="s">
        <v>654</v>
      </c>
      <c r="K76" s="262" t="s">
        <v>655</v>
      </c>
      <c r="L76" s="253"/>
      <c r="M76" s="263"/>
      <c r="N76" s="203"/>
    </row>
    <row r="77" spans="2:14" ht="18.75" customHeight="1" thickBot="1">
      <c r="B77" s="738"/>
      <c r="C77" s="741"/>
      <c r="D77" s="711"/>
      <c r="E77" s="512"/>
      <c r="F77" s="698" t="s">
        <v>16</v>
      </c>
      <c r="G77" s="699"/>
      <c r="H77" s="699"/>
      <c r="I77" s="699"/>
      <c r="J77" s="699"/>
      <c r="K77" s="699"/>
      <c r="L77" s="700"/>
      <c r="M77" s="263"/>
      <c r="N77" s="203"/>
    </row>
    <row r="78" spans="2:14" ht="15" customHeight="1" thickBot="1">
      <c r="B78" s="738"/>
      <c r="C78" s="742"/>
      <c r="D78" s="712"/>
      <c r="E78" s="493"/>
      <c r="F78" s="494" t="s">
        <v>41</v>
      </c>
      <c r="G78" s="258"/>
      <c r="H78" s="495"/>
      <c r="I78" s="495"/>
      <c r="J78" s="495"/>
      <c r="K78" s="495"/>
      <c r="L78" s="496"/>
      <c r="M78" s="263"/>
      <c r="N78" s="203"/>
    </row>
    <row r="79" spans="2:14" ht="20.25" customHeight="1" thickBot="1">
      <c r="B79" s="738"/>
      <c r="C79" s="708" t="s">
        <v>238</v>
      </c>
      <c r="D79" s="708"/>
      <c r="E79" s="708"/>
      <c r="F79" s="708"/>
      <c r="G79" s="708"/>
      <c r="H79" s="708"/>
      <c r="I79" s="708"/>
      <c r="J79" s="708"/>
      <c r="K79" s="708"/>
      <c r="L79" s="709"/>
      <c r="M79" s="264" t="s">
        <v>315</v>
      </c>
      <c r="N79" s="203"/>
    </row>
    <row r="80" spans="2:14" ht="61.5" customHeight="1" thickBot="1">
      <c r="B80" s="739"/>
      <c r="C80" s="702" t="s">
        <v>566</v>
      </c>
      <c r="D80" s="702"/>
      <c r="E80" s="702"/>
      <c r="F80" s="702"/>
      <c r="G80" s="702"/>
      <c r="H80" s="702"/>
      <c r="I80" s="702"/>
      <c r="J80" s="702"/>
      <c r="K80" s="702"/>
      <c r="L80" s="703"/>
      <c r="M80" s="265" t="s">
        <v>317</v>
      </c>
      <c r="N80" s="203"/>
    </row>
    <row r="81" spans="2:16" ht="15.75" thickBot="1">
      <c r="B81" s="266"/>
      <c r="C81" s="267"/>
      <c r="D81" s="268"/>
      <c r="E81" s="269"/>
      <c r="F81" s="269"/>
      <c r="G81" s="269"/>
      <c r="H81" s="266"/>
      <c r="I81" s="266"/>
      <c r="J81" s="266"/>
      <c r="K81" s="266"/>
      <c r="L81" s="266"/>
      <c r="M81" s="266"/>
      <c r="N81" s="203"/>
      <c r="O81" s="203"/>
      <c r="P81" s="203"/>
    </row>
    <row r="82" spans="2:16" ht="30.75" thickBot="1">
      <c r="B82" s="228" t="s">
        <v>81</v>
      </c>
      <c r="C82" s="219" t="s">
        <v>82</v>
      </c>
      <c r="D82" s="219" t="s">
        <v>199</v>
      </c>
      <c r="E82" s="220"/>
      <c r="F82" s="210" t="s">
        <v>200</v>
      </c>
      <c r="G82" s="210" t="s">
        <v>201</v>
      </c>
      <c r="H82" s="211" t="s">
        <v>7</v>
      </c>
      <c r="I82" s="212" t="s">
        <v>202</v>
      </c>
      <c r="J82" s="212" t="s">
        <v>548</v>
      </c>
      <c r="K82" s="212" t="s">
        <v>596</v>
      </c>
      <c r="L82" s="212" t="s">
        <v>597</v>
      </c>
      <c r="M82" s="229" t="s">
        <v>26</v>
      </c>
      <c r="N82" s="203"/>
      <c r="O82" s="203"/>
      <c r="P82" s="203"/>
    </row>
    <row r="83" spans="2:16" ht="200.25" thickBot="1">
      <c r="B83" s="710" t="s">
        <v>83</v>
      </c>
      <c r="C83" s="713" t="s">
        <v>656</v>
      </c>
      <c r="D83" s="710" t="s">
        <v>319</v>
      </c>
      <c r="E83" s="213" t="s">
        <v>14</v>
      </c>
      <c r="F83" s="214"/>
      <c r="G83" s="214"/>
      <c r="H83" s="245" t="s">
        <v>320</v>
      </c>
      <c r="I83" s="245" t="s">
        <v>321</v>
      </c>
      <c r="J83" s="245" t="s">
        <v>657</v>
      </c>
      <c r="K83" s="245" t="s">
        <v>658</v>
      </c>
      <c r="L83" s="245" t="s">
        <v>324</v>
      </c>
      <c r="M83" s="746" t="s">
        <v>90</v>
      </c>
      <c r="N83" s="230"/>
      <c r="O83" s="270"/>
      <c r="P83" s="270"/>
    </row>
    <row r="84" spans="2:16" ht="237" customHeight="1" thickBot="1">
      <c r="B84" s="711"/>
      <c r="C84" s="714"/>
      <c r="D84" s="711"/>
      <c r="E84" s="509" t="s">
        <v>15</v>
      </c>
      <c r="F84" s="247" t="s">
        <v>91</v>
      </c>
      <c r="G84" s="247" t="s">
        <v>91</v>
      </c>
      <c r="H84" s="262" t="s">
        <v>325</v>
      </c>
      <c r="I84" s="262" t="s">
        <v>568</v>
      </c>
      <c r="J84" s="218" t="s">
        <v>659</v>
      </c>
      <c r="K84" s="218" t="s">
        <v>660</v>
      </c>
      <c r="L84" s="253"/>
      <c r="M84" s="733"/>
      <c r="N84" s="203"/>
      <c r="O84" s="203"/>
      <c r="P84" s="203"/>
    </row>
    <row r="85" spans="2:16" ht="15.75" thickBot="1">
      <c r="B85" s="711"/>
      <c r="C85" s="271"/>
      <c r="D85" s="711"/>
      <c r="E85" s="512"/>
      <c r="F85" s="707" t="s">
        <v>16</v>
      </c>
      <c r="G85" s="708"/>
      <c r="H85" s="708"/>
      <c r="I85" s="708"/>
      <c r="J85" s="708"/>
      <c r="K85" s="708"/>
      <c r="L85" s="709"/>
      <c r="M85" s="733"/>
      <c r="N85" s="203"/>
      <c r="O85" s="203"/>
      <c r="P85" s="203"/>
    </row>
    <row r="86" spans="2:16" ht="15.75" thickBot="1">
      <c r="B86" s="711"/>
      <c r="C86" s="272"/>
      <c r="D86" s="712"/>
      <c r="E86" s="493"/>
      <c r="F86" s="747" t="s">
        <v>328</v>
      </c>
      <c r="G86" s="748"/>
      <c r="H86" s="748"/>
      <c r="I86" s="748"/>
      <c r="J86" s="748"/>
      <c r="K86" s="748"/>
      <c r="L86" s="749"/>
      <c r="M86" s="733"/>
      <c r="N86" s="203"/>
      <c r="O86" s="203"/>
      <c r="P86" s="203"/>
    </row>
    <row r="87" spans="2:16" ht="15.75" thickBot="1">
      <c r="B87" s="711"/>
      <c r="C87" s="707" t="s">
        <v>238</v>
      </c>
      <c r="D87" s="708"/>
      <c r="E87" s="708"/>
      <c r="F87" s="708"/>
      <c r="G87" s="708"/>
      <c r="H87" s="708"/>
      <c r="I87" s="708"/>
      <c r="J87" s="708"/>
      <c r="K87" s="708"/>
      <c r="L87" s="709"/>
      <c r="M87" s="733"/>
      <c r="N87" s="203"/>
      <c r="O87" s="203"/>
      <c r="P87" s="203"/>
    </row>
    <row r="88" spans="2:16" ht="15" customHeight="1" thickBot="1">
      <c r="B88" s="711"/>
      <c r="C88" s="701" t="s">
        <v>329</v>
      </c>
      <c r="D88" s="702"/>
      <c r="E88" s="702"/>
      <c r="F88" s="702"/>
      <c r="G88" s="702"/>
      <c r="H88" s="702"/>
      <c r="I88" s="702"/>
      <c r="J88" s="702"/>
      <c r="K88" s="702"/>
      <c r="L88" s="703"/>
      <c r="M88" s="733"/>
      <c r="N88" s="203"/>
      <c r="O88" s="203"/>
      <c r="P88" s="203"/>
    </row>
    <row r="89" spans="2:16" ht="30.75" thickBot="1">
      <c r="B89" s="711"/>
      <c r="C89" s="219" t="s">
        <v>93</v>
      </c>
      <c r="D89" s="208" t="s">
        <v>199</v>
      </c>
      <c r="E89" s="220"/>
      <c r="F89" s="210" t="s">
        <v>200</v>
      </c>
      <c r="G89" s="210" t="s">
        <v>201</v>
      </c>
      <c r="H89" s="211" t="s">
        <v>7</v>
      </c>
      <c r="I89" s="212" t="s">
        <v>202</v>
      </c>
      <c r="J89" s="212" t="s">
        <v>548</v>
      </c>
      <c r="K89" s="212" t="s">
        <v>596</v>
      </c>
      <c r="L89" s="212" t="s">
        <v>597</v>
      </c>
      <c r="M89" s="733"/>
      <c r="N89" s="203"/>
      <c r="O89" s="203"/>
      <c r="P89" s="203"/>
    </row>
    <row r="90" spans="2:16" ht="143.25" thickBot="1">
      <c r="B90" s="711"/>
      <c r="C90" s="713" t="s">
        <v>661</v>
      </c>
      <c r="D90" s="710" t="s">
        <v>331</v>
      </c>
      <c r="E90" s="213" t="s">
        <v>14</v>
      </c>
      <c r="F90" s="214"/>
      <c r="G90" s="214"/>
      <c r="H90" s="245" t="s">
        <v>332</v>
      </c>
      <c r="I90" s="245" t="s">
        <v>333</v>
      </c>
      <c r="J90" s="245" t="s">
        <v>662</v>
      </c>
      <c r="K90" s="245" t="s">
        <v>663</v>
      </c>
      <c r="L90" s="245" t="s">
        <v>336</v>
      </c>
      <c r="M90" s="733"/>
      <c r="N90" s="203"/>
      <c r="O90" s="203"/>
      <c r="P90" s="203"/>
    </row>
    <row r="91" spans="2:16" ht="158.25" thickBot="1">
      <c r="B91" s="711"/>
      <c r="C91" s="714"/>
      <c r="D91" s="711"/>
      <c r="E91" s="509" t="s">
        <v>15</v>
      </c>
      <c r="F91" s="247" t="s">
        <v>98</v>
      </c>
      <c r="G91" s="247" t="s">
        <v>98</v>
      </c>
      <c r="H91" s="262" t="s">
        <v>337</v>
      </c>
      <c r="I91" s="262" t="s">
        <v>571</v>
      </c>
      <c r="J91" s="360" t="s">
        <v>664</v>
      </c>
      <c r="K91" s="253" t="s">
        <v>665</v>
      </c>
      <c r="L91" s="253"/>
      <c r="M91" s="733"/>
      <c r="N91" s="203"/>
      <c r="O91" s="203"/>
      <c r="P91" s="203"/>
    </row>
    <row r="92" spans="2:16" ht="15.75" thickBot="1">
      <c r="B92" s="711"/>
      <c r="C92" s="714"/>
      <c r="D92" s="711"/>
      <c r="E92" s="512"/>
      <c r="F92" s="698" t="s">
        <v>16</v>
      </c>
      <c r="G92" s="699"/>
      <c r="H92" s="699"/>
      <c r="I92" s="699"/>
      <c r="J92" s="699"/>
      <c r="K92" s="699"/>
      <c r="L92" s="700"/>
      <c r="M92" s="733"/>
      <c r="N92" s="203"/>
      <c r="O92" s="203"/>
      <c r="P92" s="203"/>
    </row>
    <row r="93" spans="2:16" ht="15" customHeight="1" thickBot="1">
      <c r="B93" s="711"/>
      <c r="C93" s="715"/>
      <c r="D93" s="712"/>
      <c r="E93" s="493"/>
      <c r="F93" s="701" t="s">
        <v>340</v>
      </c>
      <c r="G93" s="702"/>
      <c r="H93" s="702"/>
      <c r="I93" s="702"/>
      <c r="J93" s="702"/>
      <c r="K93" s="702"/>
      <c r="L93" s="703"/>
      <c r="M93" s="697"/>
      <c r="N93" s="203"/>
      <c r="O93" s="203"/>
      <c r="P93" s="203"/>
    </row>
    <row r="94" spans="2:16" ht="30.75" thickBot="1">
      <c r="B94" s="711"/>
      <c r="C94" s="231" t="s">
        <v>100</v>
      </c>
      <c r="D94" s="208" t="s">
        <v>199</v>
      </c>
      <c r="E94" s="220"/>
      <c r="F94" s="210" t="s">
        <v>200</v>
      </c>
      <c r="G94" s="210" t="s">
        <v>201</v>
      </c>
      <c r="H94" s="211" t="s">
        <v>7</v>
      </c>
      <c r="I94" s="212" t="s">
        <v>202</v>
      </c>
      <c r="J94" s="212" t="s">
        <v>548</v>
      </c>
      <c r="K94" s="212" t="s">
        <v>596</v>
      </c>
      <c r="L94" s="212" t="s">
        <v>597</v>
      </c>
      <c r="M94" s="229" t="s">
        <v>26</v>
      </c>
      <c r="N94" s="203"/>
      <c r="O94" s="203"/>
      <c r="P94" s="203"/>
    </row>
    <row r="95" spans="2:16" ht="105" customHeight="1" thickBot="1">
      <c r="B95" s="711"/>
      <c r="C95" s="713" t="s">
        <v>666</v>
      </c>
      <c r="D95" s="710" t="s">
        <v>342</v>
      </c>
      <c r="E95" s="213" t="s">
        <v>14</v>
      </c>
      <c r="F95" s="214"/>
      <c r="G95" s="214"/>
      <c r="H95" s="247" t="s">
        <v>108</v>
      </c>
      <c r="I95" s="499" t="s">
        <v>343</v>
      </c>
      <c r="J95" s="499" t="s">
        <v>344</v>
      </c>
      <c r="K95" s="215" t="s">
        <v>667</v>
      </c>
      <c r="L95" s="215" t="s">
        <v>346</v>
      </c>
      <c r="M95" s="731" t="s">
        <v>347</v>
      </c>
      <c r="N95" s="203"/>
      <c r="O95" s="203"/>
      <c r="P95" s="203"/>
    </row>
    <row r="96" spans="2:16" ht="275.25" customHeight="1" thickBot="1">
      <c r="B96" s="711"/>
      <c r="C96" s="714"/>
      <c r="D96" s="711"/>
      <c r="E96" s="509" t="s">
        <v>15</v>
      </c>
      <c r="F96" s="247" t="s">
        <v>107</v>
      </c>
      <c r="G96" s="247" t="s">
        <v>107</v>
      </c>
      <c r="H96" s="262" t="s">
        <v>348</v>
      </c>
      <c r="I96" s="342" t="s">
        <v>574</v>
      </c>
      <c r="J96" s="218" t="s">
        <v>668</v>
      </c>
      <c r="K96" s="253" t="s">
        <v>669</v>
      </c>
      <c r="L96" s="253"/>
      <c r="M96" s="731"/>
      <c r="N96" s="203"/>
      <c r="O96" s="203"/>
      <c r="P96" s="203"/>
    </row>
    <row r="97" spans="2:13" ht="15.75" thickBot="1">
      <c r="B97" s="711"/>
      <c r="C97" s="714"/>
      <c r="D97" s="711"/>
      <c r="E97" s="512"/>
      <c r="F97" s="698"/>
      <c r="G97" s="699"/>
      <c r="H97" s="699"/>
      <c r="I97" s="699"/>
      <c r="J97" s="699"/>
      <c r="K97" s="699"/>
      <c r="L97" s="700"/>
      <c r="M97" s="731"/>
    </row>
    <row r="98" spans="2:13" ht="15" customHeight="1" thickBot="1">
      <c r="B98" s="711"/>
      <c r="C98" s="715"/>
      <c r="D98" s="712"/>
      <c r="E98" s="493"/>
      <c r="F98" s="701" t="s">
        <v>351</v>
      </c>
      <c r="G98" s="702"/>
      <c r="H98" s="702"/>
      <c r="I98" s="702"/>
      <c r="J98" s="702"/>
      <c r="K98" s="702"/>
      <c r="L98" s="703"/>
      <c r="M98" s="732"/>
    </row>
    <row r="99" spans="2:13" ht="30.75" thickBot="1">
      <c r="B99" s="711"/>
      <c r="C99" s="231" t="s">
        <v>110</v>
      </c>
      <c r="D99" s="208" t="s">
        <v>199</v>
      </c>
      <c r="E99" s="220"/>
      <c r="F99" s="210" t="s">
        <v>200</v>
      </c>
      <c r="G99" s="210" t="s">
        <v>201</v>
      </c>
      <c r="H99" s="211" t="s">
        <v>7</v>
      </c>
      <c r="I99" s="212" t="s">
        <v>202</v>
      </c>
      <c r="J99" s="212" t="s">
        <v>548</v>
      </c>
      <c r="K99" s="212" t="s">
        <v>596</v>
      </c>
      <c r="L99" s="212" t="s">
        <v>597</v>
      </c>
      <c r="M99" s="229" t="s">
        <v>26</v>
      </c>
    </row>
    <row r="100" spans="2:13" ht="80.25" customHeight="1" thickBot="1">
      <c r="B100" s="711"/>
      <c r="C100" s="713" t="s">
        <v>516</v>
      </c>
      <c r="D100" s="710" t="s">
        <v>353</v>
      </c>
      <c r="E100" s="213" t="s">
        <v>14</v>
      </c>
      <c r="F100" s="214"/>
      <c r="G100" s="214"/>
      <c r="H100" s="499" t="s">
        <v>354</v>
      </c>
      <c r="I100" s="499" t="s">
        <v>355</v>
      </c>
      <c r="J100" s="499" t="s">
        <v>670</v>
      </c>
      <c r="K100" s="499" t="s">
        <v>671</v>
      </c>
      <c r="L100" s="499" t="s">
        <v>653</v>
      </c>
      <c r="M100" s="731" t="s">
        <v>117</v>
      </c>
    </row>
    <row r="101" spans="2:13" ht="132.75" customHeight="1" thickBot="1">
      <c r="B101" s="711"/>
      <c r="C101" s="714"/>
      <c r="D101" s="711"/>
      <c r="E101" s="509" t="s">
        <v>15</v>
      </c>
      <c r="F101" s="247" t="s">
        <v>359</v>
      </c>
      <c r="G101" s="247" t="s">
        <v>360</v>
      </c>
      <c r="H101" s="253"/>
      <c r="I101" s="262" t="s">
        <v>575</v>
      </c>
      <c r="J101" s="218" t="s">
        <v>672</v>
      </c>
      <c r="K101" s="253" t="s">
        <v>673</v>
      </c>
      <c r="L101" s="253"/>
      <c r="M101" s="731"/>
    </row>
    <row r="102" spans="2:13" ht="15.75" thickBot="1">
      <c r="B102" s="711"/>
      <c r="C102" s="714"/>
      <c r="D102" s="711"/>
      <c r="E102" s="512"/>
      <c r="F102" s="698" t="s">
        <v>16</v>
      </c>
      <c r="G102" s="699"/>
      <c r="H102" s="699"/>
      <c r="I102" s="699"/>
      <c r="J102" s="699"/>
      <c r="K102" s="699"/>
      <c r="L102" s="700"/>
      <c r="M102" s="731"/>
    </row>
    <row r="103" spans="2:13" ht="15" customHeight="1" thickBot="1">
      <c r="B103" s="711"/>
      <c r="C103" s="715"/>
      <c r="D103" s="712"/>
      <c r="E103" s="493"/>
      <c r="F103" s="743" t="s">
        <v>363</v>
      </c>
      <c r="G103" s="744"/>
      <c r="H103" s="744"/>
      <c r="I103" s="744"/>
      <c r="J103" s="744"/>
      <c r="K103" s="744"/>
      <c r="L103" s="745"/>
      <c r="M103" s="731"/>
    </row>
    <row r="104" spans="2:13" ht="15.75" thickBot="1">
      <c r="B104" s="711"/>
      <c r="C104" s="707" t="s">
        <v>238</v>
      </c>
      <c r="D104" s="708"/>
      <c r="E104" s="708"/>
      <c r="F104" s="708"/>
      <c r="G104" s="708"/>
      <c r="H104" s="708"/>
      <c r="I104" s="708"/>
      <c r="J104" s="708"/>
      <c r="K104" s="708"/>
      <c r="L104" s="709"/>
      <c r="M104" s="731"/>
    </row>
    <row r="105" spans="2:13" ht="60.75" customHeight="1" thickBot="1">
      <c r="B105" s="711"/>
      <c r="C105" s="753" t="s">
        <v>364</v>
      </c>
      <c r="D105" s="754"/>
      <c r="E105" s="754"/>
      <c r="F105" s="754"/>
      <c r="G105" s="754"/>
      <c r="H105" s="754"/>
      <c r="I105" s="754"/>
      <c r="J105" s="754"/>
      <c r="K105" s="754"/>
      <c r="L105" s="755"/>
      <c r="M105" s="731"/>
    </row>
    <row r="106" spans="2:13" ht="15" customHeight="1" thickBot="1">
      <c r="B106" s="712"/>
      <c r="C106" s="701" t="s">
        <v>365</v>
      </c>
      <c r="D106" s="702"/>
      <c r="E106" s="702"/>
      <c r="F106" s="702"/>
      <c r="G106" s="702"/>
      <c r="H106" s="702"/>
      <c r="I106" s="702"/>
      <c r="J106" s="702"/>
      <c r="K106" s="702"/>
      <c r="L106" s="703"/>
      <c r="M106" s="732"/>
    </row>
    <row r="107" spans="2:13" ht="30.75" thickBot="1">
      <c r="B107" s="228" t="s">
        <v>674</v>
      </c>
      <c r="C107" s="231" t="s">
        <v>121</v>
      </c>
      <c r="D107" s="208" t="s">
        <v>199</v>
      </c>
      <c r="E107" s="220"/>
      <c r="F107" s="210" t="s">
        <v>200</v>
      </c>
      <c r="G107" s="210" t="s">
        <v>201</v>
      </c>
      <c r="H107" s="211" t="s">
        <v>7</v>
      </c>
      <c r="I107" s="212" t="s">
        <v>202</v>
      </c>
      <c r="J107" s="212" t="s">
        <v>548</v>
      </c>
      <c r="K107" s="212" t="s">
        <v>596</v>
      </c>
      <c r="L107" s="212" t="s">
        <v>597</v>
      </c>
      <c r="M107" s="229" t="s">
        <v>26</v>
      </c>
    </row>
    <row r="108" spans="2:13" ht="57" customHeight="1" thickBot="1">
      <c r="B108" s="710"/>
      <c r="C108" s="740" t="s">
        <v>675</v>
      </c>
      <c r="D108" s="710" t="s">
        <v>368</v>
      </c>
      <c r="E108" s="274" t="s">
        <v>14</v>
      </c>
      <c r="F108" s="214"/>
      <c r="G108" s="214"/>
      <c r="H108" s="275">
        <v>0.92</v>
      </c>
      <c r="I108" s="275" t="s">
        <v>369</v>
      </c>
      <c r="J108" s="275" t="s">
        <v>676</v>
      </c>
      <c r="K108" s="275" t="s">
        <v>677</v>
      </c>
      <c r="L108" s="275" t="s">
        <v>653</v>
      </c>
      <c r="M108" s="794" t="s">
        <v>371</v>
      </c>
    </row>
    <row r="109" spans="2:13" ht="87.75" customHeight="1" thickBot="1">
      <c r="B109" s="711"/>
      <c r="C109" s="741"/>
      <c r="D109" s="711"/>
      <c r="E109" s="276" t="s">
        <v>15</v>
      </c>
      <c r="F109" s="275">
        <v>0.92</v>
      </c>
      <c r="G109" s="275">
        <v>0.92</v>
      </c>
      <c r="H109" s="250" t="s">
        <v>372</v>
      </c>
      <c r="I109" s="283" t="s">
        <v>576</v>
      </c>
      <c r="J109" s="359" t="s">
        <v>678</v>
      </c>
      <c r="K109" s="279" t="s">
        <v>679</v>
      </c>
      <c r="L109" s="253"/>
      <c r="M109" s="731"/>
    </row>
    <row r="110" spans="2:13" ht="15.75" thickBot="1">
      <c r="B110" s="711"/>
      <c r="C110" s="741"/>
      <c r="D110" s="711"/>
      <c r="E110" s="512"/>
      <c r="F110" s="698" t="s">
        <v>16</v>
      </c>
      <c r="G110" s="699"/>
      <c r="H110" s="699"/>
      <c r="I110" s="699"/>
      <c r="J110" s="699"/>
      <c r="K110" s="699"/>
      <c r="L110" s="700"/>
      <c r="M110" s="263"/>
    </row>
    <row r="111" spans="2:13" ht="15" customHeight="1" thickBot="1">
      <c r="B111" s="711"/>
      <c r="C111" s="742"/>
      <c r="D111" s="712"/>
      <c r="E111" s="493"/>
      <c r="F111" s="488" t="s">
        <v>41</v>
      </c>
      <c r="G111" s="495"/>
      <c r="H111" s="495"/>
      <c r="I111" s="495"/>
      <c r="J111" s="495"/>
      <c r="K111" s="495"/>
      <c r="L111" s="496"/>
      <c r="M111" s="263"/>
    </row>
    <row r="112" spans="2:13" ht="15.75" thickBot="1">
      <c r="B112" s="711"/>
      <c r="C112" s="708" t="s">
        <v>238</v>
      </c>
      <c r="D112" s="708"/>
      <c r="E112" s="708"/>
      <c r="F112" s="708"/>
      <c r="G112" s="708"/>
      <c r="H112" s="708"/>
      <c r="I112" s="708"/>
      <c r="J112" s="708"/>
      <c r="K112" s="708"/>
      <c r="L112" s="709"/>
      <c r="M112" s="264" t="s">
        <v>315</v>
      </c>
    </row>
    <row r="113" spans="1:16" ht="15" customHeight="1" thickBot="1">
      <c r="B113" s="712"/>
      <c r="C113" s="702" t="s">
        <v>375</v>
      </c>
      <c r="D113" s="702"/>
      <c r="E113" s="702"/>
      <c r="F113" s="702"/>
      <c r="G113" s="702"/>
      <c r="H113" s="702"/>
      <c r="I113" s="702"/>
      <c r="J113" s="702"/>
      <c r="K113" s="702"/>
      <c r="L113" s="703"/>
      <c r="M113" s="265" t="s">
        <v>376</v>
      </c>
      <c r="N113" s="203"/>
      <c r="O113" s="203"/>
      <c r="P113" s="203"/>
    </row>
    <row r="114" spans="1:16" ht="14.25" customHeight="1">
      <c r="A114" s="799"/>
      <c r="B114" s="799"/>
      <c r="C114" s="799"/>
      <c r="D114" s="799"/>
      <c r="E114" s="799"/>
      <c r="F114" s="799"/>
      <c r="G114" s="799"/>
      <c r="H114" s="799"/>
      <c r="I114" s="799"/>
      <c r="J114" s="799"/>
      <c r="K114" s="799"/>
      <c r="L114" s="799"/>
      <c r="M114" s="799"/>
    </row>
    <row r="115" spans="1:16" ht="8.25" customHeight="1" thickBot="1">
      <c r="A115" s="799"/>
      <c r="B115" s="799"/>
      <c r="C115" s="799"/>
      <c r="D115" s="799"/>
      <c r="E115" s="799"/>
      <c r="F115" s="799"/>
      <c r="G115" s="799"/>
      <c r="H115" s="799"/>
      <c r="I115" s="799"/>
      <c r="J115" s="799"/>
      <c r="K115" s="799"/>
      <c r="L115" s="799"/>
      <c r="M115" s="799"/>
    </row>
    <row r="116" spans="1:16" ht="14.25" hidden="1" customHeight="1" thickBot="1">
      <c r="A116" s="799"/>
      <c r="B116" s="799"/>
      <c r="C116" s="799"/>
      <c r="D116" s="799"/>
      <c r="E116" s="799"/>
      <c r="F116" s="799"/>
      <c r="G116" s="799"/>
      <c r="H116" s="799"/>
      <c r="I116" s="799"/>
      <c r="J116" s="799"/>
      <c r="K116" s="799"/>
      <c r="L116" s="799"/>
      <c r="M116" s="799"/>
    </row>
    <row r="117" spans="1:16" ht="14.25" hidden="1" customHeight="1" thickBot="1">
      <c r="A117" s="799"/>
      <c r="B117" s="799"/>
      <c r="C117" s="799"/>
      <c r="D117" s="799"/>
      <c r="E117" s="799"/>
      <c r="F117" s="799"/>
      <c r="G117" s="799"/>
      <c r="H117" s="799"/>
      <c r="I117" s="799"/>
      <c r="J117" s="799"/>
      <c r="K117" s="799"/>
      <c r="L117" s="799"/>
      <c r="M117" s="799"/>
    </row>
    <row r="118" spans="1:16" ht="15" hidden="1" customHeight="1" thickBot="1">
      <c r="A118" s="799"/>
      <c r="B118" s="799"/>
      <c r="C118" s="799"/>
      <c r="D118" s="799"/>
      <c r="E118" s="799"/>
      <c r="F118" s="799"/>
      <c r="G118" s="799"/>
      <c r="H118" s="799"/>
      <c r="I118" s="799"/>
      <c r="J118" s="799"/>
      <c r="K118" s="799"/>
      <c r="L118" s="799"/>
      <c r="M118" s="799"/>
    </row>
    <row r="119" spans="1:16" ht="14.25" hidden="1" customHeight="1" thickBot="1">
      <c r="A119" s="799"/>
      <c r="B119" s="799"/>
      <c r="C119" s="799"/>
      <c r="D119" s="799"/>
      <c r="E119" s="799"/>
      <c r="F119" s="799"/>
      <c r="G119" s="799"/>
      <c r="H119" s="799"/>
      <c r="I119" s="799"/>
      <c r="J119" s="799"/>
      <c r="K119" s="799"/>
      <c r="L119" s="799"/>
      <c r="M119" s="799"/>
    </row>
    <row r="120" spans="1:16" ht="35.25" hidden="1" customHeight="1" thickBot="1">
      <c r="A120" s="799"/>
      <c r="B120" s="799"/>
      <c r="C120" s="799"/>
      <c r="D120" s="799"/>
      <c r="E120" s="799"/>
      <c r="F120" s="799"/>
      <c r="G120" s="799"/>
      <c r="H120" s="799"/>
      <c r="I120" s="799"/>
      <c r="J120" s="799"/>
      <c r="K120" s="799"/>
      <c r="L120" s="799"/>
      <c r="M120" s="799"/>
    </row>
    <row r="121" spans="1:16" ht="15.75" hidden="1" customHeight="1" thickBot="1">
      <c r="A121" s="799"/>
      <c r="B121" s="799"/>
      <c r="C121" s="799"/>
      <c r="D121" s="799"/>
      <c r="E121" s="799"/>
      <c r="F121" s="799"/>
      <c r="G121" s="799"/>
      <c r="H121" s="799"/>
      <c r="I121" s="799"/>
      <c r="J121" s="799"/>
      <c r="K121" s="799"/>
      <c r="L121" s="799"/>
      <c r="M121" s="799"/>
      <c r="N121" s="203"/>
      <c r="O121" s="203"/>
      <c r="P121" s="203"/>
    </row>
    <row r="122" spans="1:16" ht="30.75" thickBot="1">
      <c r="B122" s="228" t="s">
        <v>124</v>
      </c>
      <c r="C122" s="219" t="s">
        <v>125</v>
      </c>
      <c r="D122" s="219" t="s">
        <v>199</v>
      </c>
      <c r="E122" s="220"/>
      <c r="F122" s="210" t="s">
        <v>200</v>
      </c>
      <c r="G122" s="210" t="s">
        <v>201</v>
      </c>
      <c r="H122" s="211" t="s">
        <v>7</v>
      </c>
      <c r="I122" s="212" t="s">
        <v>202</v>
      </c>
      <c r="J122" s="212" t="s">
        <v>548</v>
      </c>
      <c r="K122" s="212" t="s">
        <v>596</v>
      </c>
      <c r="L122" s="212" t="s">
        <v>597</v>
      </c>
      <c r="M122" s="229" t="s">
        <v>26</v>
      </c>
      <c r="N122" s="203"/>
      <c r="O122" s="203"/>
      <c r="P122" s="203"/>
    </row>
    <row r="123" spans="1:16" ht="72" customHeight="1" thickBot="1">
      <c r="B123" s="761" t="s">
        <v>520</v>
      </c>
      <c r="C123" s="713" t="s">
        <v>680</v>
      </c>
      <c r="D123" s="761" t="s">
        <v>378</v>
      </c>
      <c r="E123" s="213" t="s">
        <v>14</v>
      </c>
      <c r="F123" s="214"/>
      <c r="G123" s="214"/>
      <c r="H123" s="215" t="s">
        <v>129</v>
      </c>
      <c r="I123" s="215" t="s">
        <v>130</v>
      </c>
      <c r="J123" s="215" t="s">
        <v>681</v>
      </c>
      <c r="K123" s="215" t="s">
        <v>682</v>
      </c>
      <c r="L123" s="215" t="s">
        <v>577</v>
      </c>
      <c r="M123" s="731" t="s">
        <v>380</v>
      </c>
      <c r="N123" s="280"/>
      <c r="O123" s="281"/>
      <c r="P123" s="281"/>
    </row>
    <row r="124" spans="1:16" ht="186.75" customHeight="1" thickBot="1">
      <c r="B124" s="762"/>
      <c r="C124" s="714"/>
      <c r="D124" s="762"/>
      <c r="E124" s="509" t="s">
        <v>15</v>
      </c>
      <c r="F124" s="282" t="s">
        <v>128</v>
      </c>
      <c r="G124" s="282" t="s">
        <v>128</v>
      </c>
      <c r="H124" s="283" t="s">
        <v>381</v>
      </c>
      <c r="I124" s="283" t="s">
        <v>578</v>
      </c>
      <c r="J124" s="225" t="s">
        <v>683</v>
      </c>
      <c r="K124" s="232" t="s">
        <v>684</v>
      </c>
      <c r="L124" s="225" t="s">
        <v>685</v>
      </c>
      <c r="M124" s="731"/>
      <c r="N124" s="203"/>
      <c r="O124" s="203"/>
      <c r="P124" s="203"/>
    </row>
    <row r="125" spans="1:16" ht="15.75" thickBot="1">
      <c r="B125" s="762"/>
      <c r="C125" s="714"/>
      <c r="D125" s="762"/>
      <c r="E125" s="512"/>
      <c r="F125" s="707" t="s">
        <v>16</v>
      </c>
      <c r="G125" s="708"/>
      <c r="H125" s="708"/>
      <c r="I125" s="708"/>
      <c r="J125" s="708"/>
      <c r="K125" s="708"/>
      <c r="L125" s="709"/>
      <c r="M125" s="731"/>
      <c r="N125" s="203"/>
      <c r="O125" s="203"/>
      <c r="P125" s="203"/>
    </row>
    <row r="126" spans="1:16" ht="15.75" customHeight="1" thickBot="1">
      <c r="B126" s="762"/>
      <c r="C126" s="715"/>
      <c r="D126" s="763"/>
      <c r="E126" s="493"/>
      <c r="F126" s="734" t="s">
        <v>41</v>
      </c>
      <c r="G126" s="735"/>
      <c r="H126" s="735"/>
      <c r="I126" s="735"/>
      <c r="J126" s="735"/>
      <c r="K126" s="735"/>
      <c r="L126" s="736"/>
      <c r="M126" s="732"/>
      <c r="N126" s="203"/>
      <c r="O126" s="203"/>
      <c r="P126" s="203"/>
    </row>
    <row r="127" spans="1:16" ht="30.75" thickBot="1">
      <c r="B127" s="762"/>
      <c r="C127" s="219" t="s">
        <v>132</v>
      </c>
      <c r="D127" s="208" t="s">
        <v>199</v>
      </c>
      <c r="E127" s="220"/>
      <c r="F127" s="210" t="s">
        <v>200</v>
      </c>
      <c r="G127" s="210" t="s">
        <v>201</v>
      </c>
      <c r="H127" s="211" t="s">
        <v>7</v>
      </c>
      <c r="I127" s="212" t="s">
        <v>202</v>
      </c>
      <c r="J127" s="212" t="s">
        <v>548</v>
      </c>
      <c r="K127" s="212" t="s">
        <v>596</v>
      </c>
      <c r="L127" s="212" t="s">
        <v>597</v>
      </c>
      <c r="M127" s="229" t="s">
        <v>26</v>
      </c>
      <c r="N127" s="203"/>
      <c r="O127" s="203"/>
      <c r="P127" s="203"/>
    </row>
    <row r="128" spans="1:16" ht="259.5" customHeight="1" thickBot="1">
      <c r="B128" s="762"/>
      <c r="C128" s="713" t="s">
        <v>686</v>
      </c>
      <c r="D128" s="710" t="s">
        <v>385</v>
      </c>
      <c r="E128" s="213" t="s">
        <v>14</v>
      </c>
      <c r="F128" s="214"/>
      <c r="G128" s="214"/>
      <c r="H128" s="218" t="s">
        <v>386</v>
      </c>
      <c r="I128" s="184" t="s">
        <v>387</v>
      </c>
      <c r="J128" s="284" t="s">
        <v>687</v>
      </c>
      <c r="K128" s="174" t="s">
        <v>688</v>
      </c>
      <c r="L128" s="262"/>
      <c r="M128" s="794" t="s">
        <v>689</v>
      </c>
      <c r="N128" s="203"/>
      <c r="O128" s="203"/>
      <c r="P128" s="203"/>
    </row>
    <row r="129" spans="2:16" ht="241.5" customHeight="1" thickBot="1">
      <c r="B129" s="762"/>
      <c r="C129" s="714"/>
      <c r="D129" s="711"/>
      <c r="E129" s="509" t="s">
        <v>15</v>
      </c>
      <c r="F129" s="253" t="s">
        <v>389</v>
      </c>
      <c r="G129" s="253" t="s">
        <v>389</v>
      </c>
      <c r="H129" s="262" t="s">
        <v>390</v>
      </c>
      <c r="I129" s="262" t="s">
        <v>579</v>
      </c>
      <c r="J129" s="218" t="s">
        <v>690</v>
      </c>
      <c r="K129" s="291" t="s">
        <v>691</v>
      </c>
      <c r="L129" s="253"/>
      <c r="M129" s="731"/>
      <c r="N129" s="203"/>
      <c r="O129" s="203"/>
      <c r="P129" s="203"/>
    </row>
    <row r="130" spans="2:16" ht="15.75" thickBot="1">
      <c r="B130" s="762"/>
      <c r="C130" s="714"/>
      <c r="D130" s="711"/>
      <c r="E130" s="512"/>
      <c r="F130" s="707" t="s">
        <v>16</v>
      </c>
      <c r="G130" s="708"/>
      <c r="H130" s="708"/>
      <c r="I130" s="708"/>
      <c r="J130" s="708"/>
      <c r="K130" s="708"/>
      <c r="L130" s="709"/>
      <c r="M130" s="731"/>
      <c r="N130" s="203"/>
      <c r="O130" s="203"/>
      <c r="P130" s="203"/>
    </row>
    <row r="131" spans="2:16" ht="15.75" customHeight="1" thickBot="1">
      <c r="B131" s="762"/>
      <c r="C131" s="715"/>
      <c r="D131" s="712"/>
      <c r="E131" s="493"/>
      <c r="F131" s="743" t="s">
        <v>393</v>
      </c>
      <c r="G131" s="744"/>
      <c r="H131" s="744"/>
      <c r="I131" s="744"/>
      <c r="J131" s="744"/>
      <c r="K131" s="744"/>
      <c r="L131" s="745"/>
      <c r="M131" s="731"/>
      <c r="N131" s="203"/>
      <c r="O131" s="203"/>
      <c r="P131" s="203"/>
    </row>
    <row r="132" spans="2:16" ht="15.75" customHeight="1" thickBot="1">
      <c r="B132" s="762"/>
      <c r="C132" s="707" t="s">
        <v>238</v>
      </c>
      <c r="D132" s="708"/>
      <c r="E132" s="708"/>
      <c r="F132" s="708"/>
      <c r="G132" s="708"/>
      <c r="H132" s="708"/>
      <c r="I132" s="708"/>
      <c r="J132" s="708"/>
      <c r="K132" s="708"/>
      <c r="L132" s="709"/>
      <c r="M132" s="731"/>
      <c r="N132" s="203"/>
      <c r="O132" s="203"/>
      <c r="P132" s="203"/>
    </row>
    <row r="133" spans="2:16" ht="15.75" customHeight="1" thickBot="1">
      <c r="B133" s="763"/>
      <c r="C133" s="756"/>
      <c r="D133" s="757"/>
      <c r="E133" s="757"/>
      <c r="F133" s="757"/>
      <c r="G133" s="757"/>
      <c r="H133" s="757"/>
      <c r="I133" s="757"/>
      <c r="J133" s="757"/>
      <c r="K133" s="757"/>
      <c r="L133" s="758"/>
      <c r="M133" s="732"/>
      <c r="N133" s="203"/>
      <c r="O133" s="203"/>
      <c r="P133" s="203"/>
    </row>
    <row r="134" spans="2:16" ht="30.75" customHeight="1" thickBot="1">
      <c r="B134" s="228" t="s">
        <v>305</v>
      </c>
      <c r="C134" s="219" t="s">
        <v>140</v>
      </c>
      <c r="D134" s="208" t="s">
        <v>199</v>
      </c>
      <c r="E134" s="220"/>
      <c r="F134" s="210" t="s">
        <v>200</v>
      </c>
      <c r="G134" s="210" t="s">
        <v>201</v>
      </c>
      <c r="H134" s="211" t="s">
        <v>7</v>
      </c>
      <c r="I134" s="212" t="s">
        <v>202</v>
      </c>
      <c r="J134" s="212" t="s">
        <v>548</v>
      </c>
      <c r="K134" s="212" t="s">
        <v>596</v>
      </c>
      <c r="L134" s="212" t="s">
        <v>597</v>
      </c>
      <c r="M134" s="229" t="s">
        <v>26</v>
      </c>
      <c r="N134" s="203"/>
      <c r="O134" s="203"/>
      <c r="P134" s="203"/>
    </row>
    <row r="135" spans="2:16" ht="59.25" customHeight="1" thickBot="1">
      <c r="B135" s="255"/>
      <c r="C135" s="756" t="s">
        <v>692</v>
      </c>
      <c r="D135" s="797"/>
      <c r="E135" s="290" t="s">
        <v>14</v>
      </c>
      <c r="F135" s="293"/>
      <c r="G135" s="214"/>
      <c r="H135" s="218" t="s">
        <v>693</v>
      </c>
      <c r="I135" s="491" t="s">
        <v>693</v>
      </c>
      <c r="J135" s="491" t="s">
        <v>693</v>
      </c>
      <c r="K135" s="218" t="s">
        <v>694</v>
      </c>
      <c r="L135" s="489"/>
      <c r="M135" s="274"/>
      <c r="N135" s="203"/>
      <c r="O135" s="203"/>
      <c r="P135" s="203"/>
    </row>
    <row r="136" spans="2:16" ht="59.25" customHeight="1" thickBot="1">
      <c r="B136" s="271"/>
      <c r="C136" s="798"/>
      <c r="D136" s="778"/>
      <c r="E136" s="213" t="s">
        <v>15</v>
      </c>
      <c r="F136" s="498" t="s">
        <v>693</v>
      </c>
      <c r="G136" s="498" t="s">
        <v>693</v>
      </c>
      <c r="H136" s="218" t="s">
        <v>693</v>
      </c>
      <c r="I136" s="491" t="s">
        <v>693</v>
      </c>
      <c r="J136" s="491" t="s">
        <v>693</v>
      </c>
      <c r="K136" s="498" t="s">
        <v>691</v>
      </c>
      <c r="L136" s="291"/>
      <c r="M136" s="274"/>
      <c r="N136" s="203"/>
      <c r="O136" s="203"/>
      <c r="P136" s="203"/>
    </row>
    <row r="137" spans="2:16" ht="15.75" thickBot="1">
      <c r="B137" s="271"/>
      <c r="C137" s="747"/>
      <c r="D137" s="779"/>
      <c r="E137" s="237"/>
      <c r="F137" s="505" t="s">
        <v>16</v>
      </c>
      <c r="G137" s="253"/>
      <c r="H137" s="262"/>
      <c r="I137" s="218"/>
      <c r="J137" s="218"/>
      <c r="K137" s="253"/>
      <c r="L137" s="253"/>
      <c r="M137" s="274"/>
      <c r="N137" s="203"/>
      <c r="O137" s="203"/>
      <c r="P137" s="203"/>
    </row>
    <row r="138" spans="2:16" ht="15.75" thickBot="1">
      <c r="B138" s="272"/>
      <c r="C138" s="262"/>
      <c r="D138" s="262"/>
      <c r="E138" s="509"/>
      <c r="F138" s="253" t="s">
        <v>695</v>
      </c>
      <c r="G138" s="253"/>
      <c r="H138" s="262"/>
      <c r="I138" s="218"/>
      <c r="J138" s="218"/>
      <c r="K138" s="253"/>
      <c r="L138" s="253"/>
      <c r="M138" s="274"/>
      <c r="N138" s="203"/>
      <c r="O138" s="203"/>
      <c r="P138" s="203"/>
    </row>
    <row r="139" spans="2:16" ht="15.75" thickBot="1">
      <c r="B139" s="266"/>
      <c r="C139" s="267"/>
      <c r="D139" s="268"/>
      <c r="E139" s="269"/>
      <c r="F139" s="269"/>
      <c r="G139" s="269"/>
      <c r="H139" s="266"/>
      <c r="I139" s="266"/>
      <c r="J139" s="266"/>
      <c r="K139" s="266"/>
      <c r="L139" s="266"/>
      <c r="M139" s="266"/>
      <c r="N139" s="203"/>
      <c r="O139" s="203"/>
      <c r="P139" s="203"/>
    </row>
    <row r="140" spans="2:16" ht="30.75" thickBot="1">
      <c r="B140" s="228" t="s">
        <v>148</v>
      </c>
      <c r="C140" s="219" t="s">
        <v>149</v>
      </c>
      <c r="D140" s="219" t="s">
        <v>199</v>
      </c>
      <c r="E140" s="220"/>
      <c r="F140" s="210" t="s">
        <v>200</v>
      </c>
      <c r="G140" s="210" t="s">
        <v>201</v>
      </c>
      <c r="H140" s="211" t="s">
        <v>7</v>
      </c>
      <c r="I140" s="212" t="s">
        <v>202</v>
      </c>
      <c r="J140" s="212" t="s">
        <v>548</v>
      </c>
      <c r="K140" s="212" t="s">
        <v>596</v>
      </c>
      <c r="L140" s="212" t="s">
        <v>597</v>
      </c>
      <c r="M140" s="229" t="s">
        <v>26</v>
      </c>
      <c r="N140" s="203"/>
      <c r="O140" s="203"/>
      <c r="P140" s="203"/>
    </row>
    <row r="141" spans="2:16" ht="81.75" customHeight="1" thickBot="1">
      <c r="B141" s="710" t="s">
        <v>150</v>
      </c>
      <c r="C141" s="713" t="s">
        <v>696</v>
      </c>
      <c r="D141" s="710" t="s">
        <v>412</v>
      </c>
      <c r="E141" s="290" t="s">
        <v>14</v>
      </c>
      <c r="F141" s="293"/>
      <c r="G141" s="214"/>
      <c r="H141" s="498" t="s">
        <v>697</v>
      </c>
      <c r="I141" s="291" t="s">
        <v>413</v>
      </c>
      <c r="J141" s="291" t="s">
        <v>698</v>
      </c>
      <c r="K141" s="291" t="s">
        <v>699</v>
      </c>
      <c r="L141" s="291" t="s">
        <v>700</v>
      </c>
      <c r="M141" s="746" t="s">
        <v>417</v>
      </c>
      <c r="N141" s="280"/>
      <c r="O141" s="292"/>
      <c r="P141" s="292"/>
    </row>
    <row r="142" spans="2:16" ht="81" customHeight="1" thickBot="1">
      <c r="B142" s="711"/>
      <c r="C142" s="714"/>
      <c r="D142" s="711"/>
      <c r="E142" s="213" t="s">
        <v>15</v>
      </c>
      <c r="F142" s="498" t="s">
        <v>701</v>
      </c>
      <c r="G142" s="498" t="s">
        <v>701</v>
      </c>
      <c r="H142" s="225" t="s">
        <v>702</v>
      </c>
      <c r="I142" s="232" t="s">
        <v>581</v>
      </c>
      <c r="J142" s="225" t="s">
        <v>703</v>
      </c>
      <c r="K142" s="294" t="s">
        <v>704</v>
      </c>
      <c r="L142" s="225"/>
      <c r="M142" s="767"/>
      <c r="N142" s="203"/>
      <c r="O142" s="203"/>
      <c r="P142" s="203"/>
    </row>
    <row r="143" spans="2:16" ht="15.75" hidden="1" thickBot="1">
      <c r="B143" s="711"/>
      <c r="C143" s="714"/>
      <c r="D143" s="711"/>
      <c r="E143" s="512"/>
      <c r="F143" s="768" t="s">
        <v>16</v>
      </c>
      <c r="G143" s="769"/>
      <c r="H143" s="769"/>
      <c r="I143" s="769"/>
      <c r="J143" s="769"/>
      <c r="K143" s="769"/>
      <c r="L143" s="770"/>
      <c r="M143" s="767"/>
      <c r="N143" s="203"/>
      <c r="O143" s="203"/>
      <c r="P143" s="203"/>
    </row>
    <row r="144" spans="2:16" ht="15.75" hidden="1" customHeight="1" thickBot="1">
      <c r="B144" s="711"/>
      <c r="C144" s="715"/>
      <c r="D144" s="712"/>
      <c r="E144" s="493"/>
      <c r="F144" s="494" t="s">
        <v>421</v>
      </c>
      <c r="G144" s="448"/>
      <c r="H144" s="495"/>
      <c r="I144" s="495"/>
      <c r="J144" s="495"/>
      <c r="K144" s="495"/>
      <c r="L144" s="496"/>
      <c r="M144" s="767"/>
      <c r="N144" s="203"/>
      <c r="O144" s="203"/>
      <c r="P144" s="203"/>
    </row>
    <row r="145" spans="2:16" ht="15.75" thickBot="1">
      <c r="B145" s="711"/>
      <c r="C145" s="707" t="s">
        <v>238</v>
      </c>
      <c r="D145" s="708"/>
      <c r="E145" s="708"/>
      <c r="F145" s="708"/>
      <c r="G145" s="708"/>
      <c r="H145" s="708"/>
      <c r="I145" s="708"/>
      <c r="J145" s="708"/>
      <c r="K145" s="708"/>
      <c r="L145" s="709"/>
      <c r="M145" s="767"/>
      <c r="N145" s="203"/>
      <c r="O145" s="203"/>
      <c r="P145" s="203"/>
    </row>
    <row r="146" spans="2:16" ht="15.75" customHeight="1" thickBot="1">
      <c r="B146" s="711"/>
      <c r="C146" s="701" t="s">
        <v>422</v>
      </c>
      <c r="D146" s="702"/>
      <c r="E146" s="702"/>
      <c r="F146" s="702"/>
      <c r="G146" s="702"/>
      <c r="H146" s="702"/>
      <c r="I146" s="702"/>
      <c r="J146" s="702"/>
      <c r="K146" s="702"/>
      <c r="L146" s="703"/>
      <c r="M146" s="767"/>
      <c r="N146" s="203"/>
      <c r="O146" s="203"/>
      <c r="P146" s="203"/>
    </row>
    <row r="147" spans="2:16" ht="15.75" customHeight="1" thickBot="1">
      <c r="B147" s="711"/>
      <c r="C147" s="701" t="s">
        <v>423</v>
      </c>
      <c r="D147" s="702"/>
      <c r="E147" s="702"/>
      <c r="F147" s="702"/>
      <c r="G147" s="702"/>
      <c r="H147" s="702"/>
      <c r="I147" s="702"/>
      <c r="J147" s="702"/>
      <c r="K147" s="702"/>
      <c r="L147" s="703"/>
      <c r="M147" s="767"/>
      <c r="N147" s="203"/>
      <c r="O147" s="203"/>
      <c r="P147" s="203"/>
    </row>
    <row r="148" spans="2:16" ht="15.75" customHeight="1" thickBot="1">
      <c r="B148" s="711"/>
      <c r="C148" s="753" t="s">
        <v>424</v>
      </c>
      <c r="D148" s="754"/>
      <c r="E148" s="754"/>
      <c r="F148" s="754"/>
      <c r="G148" s="754"/>
      <c r="H148" s="754"/>
      <c r="I148" s="754"/>
      <c r="J148" s="754"/>
      <c r="K148" s="754"/>
      <c r="L148" s="755"/>
      <c r="M148" s="767"/>
      <c r="N148" s="203"/>
      <c r="O148" s="203"/>
      <c r="P148" s="203"/>
    </row>
    <row r="149" spans="2:16" ht="30.75" thickBot="1">
      <c r="B149" s="711"/>
      <c r="C149" s="231" t="s">
        <v>153</v>
      </c>
      <c r="D149" s="208" t="s">
        <v>199</v>
      </c>
      <c r="E149" s="209"/>
      <c r="F149" s="210" t="s">
        <v>200</v>
      </c>
      <c r="G149" s="210" t="s">
        <v>201</v>
      </c>
      <c r="H149" s="210" t="s">
        <v>425</v>
      </c>
      <c r="I149" s="212" t="s">
        <v>202</v>
      </c>
      <c r="J149" s="212" t="s">
        <v>548</v>
      </c>
      <c r="K149" s="212" t="s">
        <v>596</v>
      </c>
      <c r="L149" s="212" t="s">
        <v>597</v>
      </c>
      <c r="M149" s="229" t="s">
        <v>26</v>
      </c>
      <c r="N149" s="203"/>
      <c r="O149" s="203"/>
      <c r="P149" s="203"/>
    </row>
    <row r="150" spans="2:16" ht="137.25" customHeight="1" thickBot="1">
      <c r="B150" s="711"/>
      <c r="C150" s="713" t="s">
        <v>154</v>
      </c>
      <c r="D150" s="710" t="s">
        <v>426</v>
      </c>
      <c r="E150" s="290" t="s">
        <v>14</v>
      </c>
      <c r="F150" s="293"/>
      <c r="G150" s="214"/>
      <c r="H150" s="500" t="s">
        <v>427</v>
      </c>
      <c r="I150" s="500" t="s">
        <v>428</v>
      </c>
      <c r="J150" s="493" t="s">
        <v>705</v>
      </c>
      <c r="K150" s="500" t="s">
        <v>706</v>
      </c>
      <c r="L150" s="500" t="s">
        <v>707</v>
      </c>
      <c r="M150" s="263" t="s">
        <v>432</v>
      </c>
      <c r="N150" s="280"/>
      <c r="O150" s="292"/>
      <c r="P150" s="292"/>
    </row>
    <row r="151" spans="2:16" ht="255" customHeight="1" thickBot="1">
      <c r="B151" s="711"/>
      <c r="C151" s="714"/>
      <c r="D151" s="711"/>
      <c r="E151" s="213" t="s">
        <v>15</v>
      </c>
      <c r="F151" s="500" t="s">
        <v>433</v>
      </c>
      <c r="G151" s="500" t="s">
        <v>434</v>
      </c>
      <c r="H151" s="295" t="s">
        <v>435</v>
      </c>
      <c r="I151" s="262" t="s">
        <v>582</v>
      </c>
      <c r="J151" s="225" t="s">
        <v>708</v>
      </c>
      <c r="K151" s="284" t="s">
        <v>709</v>
      </c>
      <c r="L151" s="183"/>
      <c r="M151" s="263"/>
      <c r="N151" s="203"/>
      <c r="O151" s="203"/>
      <c r="P151" s="203"/>
    </row>
    <row r="152" spans="2:16" ht="15.75" thickBot="1">
      <c r="B152" s="711"/>
      <c r="C152" s="714"/>
      <c r="D152" s="711"/>
      <c r="E152" s="512"/>
      <c r="F152" s="698" t="s">
        <v>16</v>
      </c>
      <c r="G152" s="699"/>
      <c r="H152" s="699"/>
      <c r="I152" s="699"/>
      <c r="J152" s="699"/>
      <c r="K152" s="699"/>
      <c r="L152" s="700"/>
      <c r="M152" s="263"/>
      <c r="N152" s="203"/>
      <c r="O152" s="203"/>
      <c r="P152" s="203"/>
    </row>
    <row r="153" spans="2:16" ht="15.75" customHeight="1" thickBot="1">
      <c r="B153" s="711"/>
      <c r="C153" s="715"/>
      <c r="D153" s="712"/>
      <c r="E153" s="493"/>
      <c r="F153" s="773" t="s">
        <v>438</v>
      </c>
      <c r="G153" s="774"/>
      <c r="H153" s="774"/>
      <c r="I153" s="774"/>
      <c r="J153" s="774"/>
      <c r="K153" s="774"/>
      <c r="L153" s="775"/>
      <c r="M153" s="263"/>
      <c r="N153" s="203"/>
      <c r="O153" s="203"/>
      <c r="P153" s="203"/>
    </row>
    <row r="154" spans="2:16" ht="15.75" thickBot="1">
      <c r="B154" s="711"/>
      <c r="C154" s="707" t="s">
        <v>238</v>
      </c>
      <c r="D154" s="708"/>
      <c r="E154" s="708"/>
      <c r="F154" s="708"/>
      <c r="G154" s="708"/>
      <c r="H154" s="708"/>
      <c r="I154" s="708"/>
      <c r="J154" s="708"/>
      <c r="K154" s="708"/>
      <c r="L154" s="709"/>
      <c r="M154" s="263"/>
      <c r="N154" s="203"/>
      <c r="O154" s="203"/>
      <c r="P154" s="203"/>
    </row>
    <row r="155" spans="2:16" ht="15.75" customHeight="1" thickBot="1">
      <c r="B155" s="711"/>
      <c r="C155" s="753" t="s">
        <v>439</v>
      </c>
      <c r="D155" s="754"/>
      <c r="E155" s="754"/>
      <c r="F155" s="754"/>
      <c r="G155" s="754"/>
      <c r="H155" s="754"/>
      <c r="I155" s="754"/>
      <c r="J155" s="754"/>
      <c r="K155" s="754"/>
      <c r="L155" s="755"/>
      <c r="M155" s="263"/>
      <c r="N155" s="203"/>
      <c r="O155" s="203"/>
      <c r="P155" s="203"/>
    </row>
    <row r="156" spans="2:16" ht="34.5" customHeight="1" thickBot="1">
      <c r="B156" s="711"/>
      <c r="C156" s="701" t="s">
        <v>440</v>
      </c>
      <c r="D156" s="702"/>
      <c r="E156" s="702"/>
      <c r="F156" s="702"/>
      <c r="G156" s="702"/>
      <c r="H156" s="702"/>
      <c r="I156" s="702"/>
      <c r="J156" s="702"/>
      <c r="K156" s="702"/>
      <c r="L156" s="703"/>
      <c r="M156" s="263"/>
      <c r="N156" s="203"/>
      <c r="O156" s="203"/>
      <c r="P156" s="203"/>
    </row>
    <row r="157" spans="2:16" ht="20.25" customHeight="1" thickBot="1">
      <c r="B157" s="712"/>
      <c r="C157" s="753" t="s">
        <v>441</v>
      </c>
      <c r="D157" s="754"/>
      <c r="E157" s="754"/>
      <c r="F157" s="754"/>
      <c r="G157" s="754"/>
      <c r="H157" s="754"/>
      <c r="I157" s="754"/>
      <c r="J157" s="754"/>
      <c r="K157" s="754"/>
      <c r="L157" s="755"/>
      <c r="M157" s="492"/>
      <c r="N157" s="203"/>
      <c r="O157" s="203"/>
      <c r="P157" s="203"/>
    </row>
    <row r="158" spans="2:16" ht="30.75" thickBot="1">
      <c r="B158" s="228" t="s">
        <v>674</v>
      </c>
      <c r="C158" s="231" t="s">
        <v>162</v>
      </c>
      <c r="D158" s="208" t="s">
        <v>199</v>
      </c>
      <c r="E158" s="209"/>
      <c r="F158" s="210" t="s">
        <v>200</v>
      </c>
      <c r="G158" s="210" t="s">
        <v>201</v>
      </c>
      <c r="H158" s="211" t="s">
        <v>7</v>
      </c>
      <c r="I158" s="212" t="s">
        <v>202</v>
      </c>
      <c r="J158" s="212" t="s">
        <v>548</v>
      </c>
      <c r="K158" s="212" t="s">
        <v>596</v>
      </c>
      <c r="L158" s="212" t="s">
        <v>597</v>
      </c>
      <c r="M158" s="229" t="s">
        <v>26</v>
      </c>
      <c r="N158" s="203"/>
      <c r="O158" s="203"/>
      <c r="P158" s="203"/>
    </row>
    <row r="159" spans="2:16" ht="72.75" customHeight="1" thickBot="1">
      <c r="B159" s="771"/>
      <c r="C159" s="713" t="s">
        <v>710</v>
      </c>
      <c r="D159" s="710" t="s">
        <v>443</v>
      </c>
      <c r="E159" s="290" t="s">
        <v>14</v>
      </c>
      <c r="F159" s="293"/>
      <c r="G159" s="214"/>
      <c r="H159" s="499" t="s">
        <v>711</v>
      </c>
      <c r="I159" s="138" t="s">
        <v>444</v>
      </c>
      <c r="J159" s="138" t="s">
        <v>712</v>
      </c>
      <c r="K159" s="138" t="s">
        <v>713</v>
      </c>
      <c r="L159" s="138" t="s">
        <v>714</v>
      </c>
      <c r="M159" s="263" t="s">
        <v>447</v>
      </c>
      <c r="N159" s="203"/>
      <c r="O159" s="203"/>
      <c r="P159" s="203"/>
    </row>
    <row r="160" spans="2:16" ht="159" customHeight="1" thickBot="1">
      <c r="B160" s="738"/>
      <c r="C160" s="714"/>
      <c r="D160" s="711"/>
      <c r="E160" s="213" t="s">
        <v>15</v>
      </c>
      <c r="F160" s="358" t="s">
        <v>701</v>
      </c>
      <c r="G160" s="358" t="s">
        <v>701</v>
      </c>
      <c r="H160" s="500" t="s">
        <v>448</v>
      </c>
      <c r="I160" s="232" t="s">
        <v>583</v>
      </c>
      <c r="J160" s="225" t="s">
        <v>715</v>
      </c>
      <c r="K160" s="294" t="s">
        <v>716</v>
      </c>
      <c r="L160" s="225"/>
      <c r="M160" s="263"/>
      <c r="N160" s="203"/>
      <c r="O160" s="203"/>
      <c r="P160" s="203"/>
    </row>
    <row r="161" spans="2:16" ht="15.75" thickBot="1">
      <c r="B161" s="776"/>
      <c r="C161" s="714"/>
      <c r="D161" s="711"/>
      <c r="E161" s="512"/>
      <c r="F161" s="698" t="s">
        <v>16</v>
      </c>
      <c r="G161" s="699" t="s">
        <v>16</v>
      </c>
      <c r="H161" s="699"/>
      <c r="I161" s="699"/>
      <c r="J161" s="699"/>
      <c r="K161" s="699"/>
      <c r="L161" s="700"/>
      <c r="M161" s="264" t="s">
        <v>315</v>
      </c>
      <c r="N161" s="203"/>
      <c r="O161" s="203"/>
      <c r="P161" s="203"/>
    </row>
    <row r="162" spans="2:16" ht="15" thickBot="1">
      <c r="B162" s="777"/>
      <c r="C162" s="715"/>
      <c r="D162" s="712"/>
      <c r="E162" s="493"/>
      <c r="F162" s="795" t="s">
        <v>717</v>
      </c>
      <c r="G162" s="774"/>
      <c r="H162" s="774"/>
      <c r="I162" s="774"/>
      <c r="J162" s="774"/>
      <c r="K162" s="774"/>
      <c r="L162" s="775"/>
      <c r="M162" s="265" t="s">
        <v>376</v>
      </c>
      <c r="N162" s="203"/>
      <c r="O162" s="203"/>
      <c r="P162" s="203"/>
    </row>
    <row r="163" spans="2:16" ht="30.75" thickBot="1">
      <c r="B163" s="296"/>
      <c r="C163" s="219" t="s">
        <v>535</v>
      </c>
      <c r="D163" s="219" t="s">
        <v>199</v>
      </c>
      <c r="E163" s="220"/>
      <c r="F163" s="210" t="s">
        <v>181</v>
      </c>
      <c r="G163" s="210" t="s">
        <v>201</v>
      </c>
      <c r="H163" s="211" t="s">
        <v>7</v>
      </c>
      <c r="I163" s="212" t="s">
        <v>202</v>
      </c>
      <c r="J163" s="212" t="s">
        <v>548</v>
      </c>
      <c r="K163" s="212" t="s">
        <v>596</v>
      </c>
      <c r="L163" s="212" t="s">
        <v>597</v>
      </c>
      <c r="M163" s="229" t="s">
        <v>26</v>
      </c>
      <c r="N163" s="203"/>
      <c r="O163" s="203"/>
      <c r="P163" s="203"/>
    </row>
    <row r="164" spans="2:16" ht="72" thickBot="1">
      <c r="B164" s="297"/>
      <c r="C164" s="713" t="s">
        <v>718</v>
      </c>
      <c r="D164" s="710" t="s">
        <v>453</v>
      </c>
      <c r="E164" s="290" t="s">
        <v>14</v>
      </c>
      <c r="F164" s="214"/>
      <c r="G164" s="214"/>
      <c r="H164" s="225" t="s">
        <v>454</v>
      </c>
      <c r="I164" s="232" t="s">
        <v>536</v>
      </c>
      <c r="J164" s="232" t="s">
        <v>719</v>
      </c>
      <c r="K164" s="298" t="s">
        <v>720</v>
      </c>
      <c r="L164" s="298" t="s">
        <v>458</v>
      </c>
      <c r="M164" s="731"/>
      <c r="N164" s="203"/>
    </row>
    <row r="165" spans="2:16" ht="186" thickBot="1">
      <c r="B165" s="299"/>
      <c r="C165" s="714"/>
      <c r="D165" s="711"/>
      <c r="E165" s="213" t="s">
        <v>15</v>
      </c>
      <c r="F165" s="225" t="s">
        <v>459</v>
      </c>
      <c r="G165" s="225" t="s">
        <v>196</v>
      </c>
      <c r="H165" s="232" t="s">
        <v>460</v>
      </c>
      <c r="I165" s="232" t="s">
        <v>584</v>
      </c>
      <c r="J165" s="225" t="s">
        <v>721</v>
      </c>
      <c r="K165" s="225" t="s">
        <v>722</v>
      </c>
      <c r="L165" s="225"/>
      <c r="M165" s="731"/>
      <c r="N165" s="203"/>
    </row>
    <row r="166" spans="2:16" ht="15.75" thickBot="1">
      <c r="B166" s="299"/>
      <c r="C166" s="714"/>
      <c r="D166" s="711"/>
      <c r="E166" s="512"/>
      <c r="F166" s="707" t="s">
        <v>16</v>
      </c>
      <c r="G166" s="708"/>
      <c r="H166" s="708"/>
      <c r="I166" s="708"/>
      <c r="J166" s="708"/>
      <c r="K166" s="708"/>
      <c r="L166" s="709"/>
      <c r="M166" s="731"/>
      <c r="N166" s="203"/>
    </row>
    <row r="167" spans="2:16" ht="15" customHeight="1" thickBot="1">
      <c r="B167" s="299"/>
      <c r="C167" s="715"/>
      <c r="D167" s="712"/>
      <c r="E167" s="493"/>
      <c r="F167" s="743" t="s">
        <v>463</v>
      </c>
      <c r="G167" s="786"/>
      <c r="H167" s="786"/>
      <c r="I167" s="786"/>
      <c r="J167" s="786"/>
      <c r="K167" s="786"/>
      <c r="L167" s="787"/>
      <c r="M167" s="732"/>
      <c r="N167" s="203"/>
    </row>
    <row r="168" spans="2:16" ht="15" customHeight="1" thickBot="1">
      <c r="B168" s="299"/>
      <c r="C168" s="707" t="s">
        <v>238</v>
      </c>
      <c r="D168" s="708"/>
      <c r="E168" s="708"/>
      <c r="F168" s="708"/>
      <c r="G168" s="708"/>
      <c r="H168" s="708"/>
      <c r="I168" s="708"/>
      <c r="J168" s="708"/>
      <c r="K168" s="708"/>
      <c r="L168" s="709"/>
      <c r="M168" s="492"/>
      <c r="N168" s="203"/>
    </row>
    <row r="169" spans="2:16" ht="15" customHeight="1" thickBot="1">
      <c r="B169" s="299"/>
      <c r="C169" s="753" t="s">
        <v>464</v>
      </c>
      <c r="D169" s="754"/>
      <c r="E169" s="754"/>
      <c r="F169" s="754"/>
      <c r="G169" s="754"/>
      <c r="H169" s="754"/>
      <c r="I169" s="754"/>
      <c r="J169" s="754"/>
      <c r="K169" s="754"/>
      <c r="L169" s="755"/>
      <c r="M169" s="492"/>
      <c r="N169" s="203"/>
    </row>
    <row r="170" spans="2:16" ht="30.75" thickBot="1">
      <c r="B170" s="228" t="s">
        <v>165</v>
      </c>
      <c r="C170" s="231" t="s">
        <v>723</v>
      </c>
      <c r="D170" s="208" t="s">
        <v>199</v>
      </c>
      <c r="E170" s="209"/>
      <c r="F170" s="210" t="s">
        <v>539</v>
      </c>
      <c r="G170" s="210" t="s">
        <v>201</v>
      </c>
      <c r="H170" s="211" t="s">
        <v>7</v>
      </c>
      <c r="I170" s="212" t="s">
        <v>202</v>
      </c>
      <c r="J170" s="212" t="s">
        <v>548</v>
      </c>
      <c r="K170" s="212" t="s">
        <v>596</v>
      </c>
      <c r="L170" s="212" t="s">
        <v>597</v>
      </c>
      <c r="M170" s="229" t="s">
        <v>26</v>
      </c>
      <c r="N170" s="203"/>
    </row>
    <row r="171" spans="2:16" ht="147.75" customHeight="1" thickBot="1">
      <c r="B171" s="688" t="s">
        <v>724</v>
      </c>
      <c r="C171" s="794" t="s">
        <v>725</v>
      </c>
      <c r="D171" s="710" t="s">
        <v>726</v>
      </c>
      <c r="E171" s="710" t="s">
        <v>14</v>
      </c>
      <c r="F171" s="301"/>
      <c r="G171" s="301"/>
      <c r="H171" s="225" t="s">
        <v>727</v>
      </c>
      <c r="I171" s="225" t="s">
        <v>727</v>
      </c>
      <c r="J171" s="245" t="s">
        <v>728</v>
      </c>
      <c r="K171" s="245" t="s">
        <v>728</v>
      </c>
      <c r="L171" s="245" t="s">
        <v>653</v>
      </c>
      <c r="M171" s="778"/>
      <c r="N171" s="203"/>
    </row>
    <row r="172" spans="2:16" ht="101.25" thickBot="1">
      <c r="B172" s="689"/>
      <c r="C172" s="731"/>
      <c r="D172" s="711"/>
      <c r="E172" s="711"/>
      <c r="F172" s="225" t="s">
        <v>727</v>
      </c>
      <c r="G172" s="225" t="s">
        <v>727</v>
      </c>
      <c r="H172" s="225" t="s">
        <v>727</v>
      </c>
      <c r="I172" s="225" t="s">
        <v>727</v>
      </c>
      <c r="J172" s="225" t="s">
        <v>729</v>
      </c>
      <c r="K172" s="225" t="s">
        <v>730</v>
      </c>
      <c r="L172" s="225"/>
      <c r="M172" s="778"/>
      <c r="N172" s="203"/>
    </row>
    <row r="173" spans="2:16" ht="15.75" customHeight="1" thickBot="1">
      <c r="B173" s="689"/>
      <c r="C173" s="731"/>
      <c r="D173" s="711"/>
      <c r="E173" s="711"/>
      <c r="F173" s="707" t="s">
        <v>16</v>
      </c>
      <c r="G173" s="781"/>
      <c r="H173" s="781"/>
      <c r="I173" s="781"/>
      <c r="J173" s="781"/>
      <c r="K173" s="781"/>
      <c r="L173" s="782"/>
      <c r="M173" s="778"/>
      <c r="N173" s="203"/>
    </row>
    <row r="174" spans="2:16" ht="15.75" customHeight="1" thickBot="1">
      <c r="B174" s="689"/>
      <c r="C174" s="732"/>
      <c r="D174" s="712"/>
      <c r="E174" s="712"/>
      <c r="F174" s="743" t="s">
        <v>731</v>
      </c>
      <c r="G174" s="786"/>
      <c r="H174" s="786"/>
      <c r="I174" s="786"/>
      <c r="J174" s="786"/>
      <c r="K174" s="786"/>
      <c r="L174" s="787"/>
      <c r="M174" s="778"/>
      <c r="N174" s="203"/>
    </row>
    <row r="175" spans="2:16" ht="25.5" customHeight="1" thickBot="1">
      <c r="B175" s="689"/>
      <c r="C175" s="707"/>
      <c r="D175" s="708"/>
      <c r="E175" s="708"/>
      <c r="F175" s="708"/>
      <c r="G175" s="708"/>
      <c r="H175" s="708"/>
      <c r="I175" s="708"/>
      <c r="J175" s="708"/>
      <c r="K175" s="708"/>
      <c r="L175" s="709"/>
      <c r="M175" s="778"/>
      <c r="N175" s="203"/>
    </row>
    <row r="176" spans="2:16" ht="15" customHeight="1" thickBot="1">
      <c r="B176" s="689"/>
      <c r="C176" s="701"/>
      <c r="D176" s="702"/>
      <c r="E176" s="702"/>
      <c r="F176" s="702"/>
      <c r="G176" s="702"/>
      <c r="H176" s="702"/>
      <c r="I176" s="702"/>
      <c r="J176" s="702"/>
      <c r="K176" s="702"/>
      <c r="L176" s="703"/>
      <c r="M176" s="778"/>
      <c r="N176" s="203"/>
    </row>
    <row r="177" spans="2:14" ht="15" customHeight="1" thickBot="1">
      <c r="B177" s="695"/>
      <c r="C177" s="753"/>
      <c r="D177" s="754"/>
      <c r="E177" s="754"/>
      <c r="F177" s="754"/>
      <c r="G177" s="754"/>
      <c r="H177" s="754"/>
      <c r="I177" s="754"/>
      <c r="J177" s="754"/>
      <c r="K177" s="754"/>
      <c r="L177" s="755"/>
      <c r="M177" s="779"/>
      <c r="N177" s="203"/>
    </row>
    <row r="178" spans="2:14" ht="30.75" thickBot="1">
      <c r="B178" s="502" t="s">
        <v>478</v>
      </c>
      <c r="C178" s="231" t="s">
        <v>170</v>
      </c>
      <c r="D178" s="208" t="s">
        <v>199</v>
      </c>
      <c r="E178" s="209"/>
      <c r="F178" s="210" t="s">
        <v>200</v>
      </c>
      <c r="G178" s="210" t="s">
        <v>201</v>
      </c>
      <c r="H178" s="211" t="s">
        <v>7</v>
      </c>
      <c r="I178" s="212" t="s">
        <v>202</v>
      </c>
      <c r="J178" s="212" t="s">
        <v>548</v>
      </c>
      <c r="K178" s="212" t="s">
        <v>596</v>
      </c>
      <c r="L178" s="212" t="s">
        <v>597</v>
      </c>
      <c r="M178" s="229" t="s">
        <v>26</v>
      </c>
      <c r="N178" s="203"/>
    </row>
    <row r="179" spans="2:14" ht="39.75" customHeight="1" thickBot="1">
      <c r="B179" s="791"/>
      <c r="C179" s="794" t="s">
        <v>732</v>
      </c>
      <c r="D179" s="710" t="s">
        <v>726</v>
      </c>
      <c r="E179" s="290" t="s">
        <v>14</v>
      </c>
      <c r="F179" s="214"/>
      <c r="G179" s="214"/>
      <c r="H179" s="225" t="s">
        <v>733</v>
      </c>
      <c r="I179" s="225" t="s">
        <v>733</v>
      </c>
      <c r="J179" s="225" t="s">
        <v>733</v>
      </c>
      <c r="K179" s="245" t="s">
        <v>734</v>
      </c>
      <c r="L179" s="245" t="s">
        <v>653</v>
      </c>
      <c r="M179" s="263"/>
      <c r="N179" s="292"/>
    </row>
    <row r="180" spans="2:14" ht="62.25" customHeight="1" thickBot="1">
      <c r="B180" s="792"/>
      <c r="C180" s="731"/>
      <c r="D180" s="711"/>
      <c r="E180" s="213" t="s">
        <v>15</v>
      </c>
      <c r="F180" s="225" t="s">
        <v>733</v>
      </c>
      <c r="G180" s="225" t="s">
        <v>733</v>
      </c>
      <c r="H180" s="225" t="s">
        <v>733</v>
      </c>
      <c r="I180" s="225" t="s">
        <v>733</v>
      </c>
      <c r="J180" s="225" t="s">
        <v>733</v>
      </c>
      <c r="K180" s="225" t="s">
        <v>735</v>
      </c>
      <c r="L180" s="225"/>
      <c r="M180" s="263"/>
    </row>
    <row r="181" spans="2:14" ht="15.75" customHeight="1" thickBot="1">
      <c r="B181" s="792"/>
      <c r="C181" s="731"/>
      <c r="D181" s="711"/>
      <c r="E181" s="512"/>
      <c r="F181" s="707" t="s">
        <v>736</v>
      </c>
      <c r="G181" s="708"/>
      <c r="H181" s="708"/>
      <c r="I181" s="708"/>
      <c r="J181" s="708"/>
      <c r="K181" s="708"/>
      <c r="L181" s="709"/>
      <c r="M181" s="264" t="s">
        <v>315</v>
      </c>
    </row>
    <row r="182" spans="2:14" ht="15" customHeight="1" thickBot="1">
      <c r="B182" s="793"/>
      <c r="C182" s="732"/>
      <c r="D182" s="712"/>
      <c r="E182" s="493"/>
      <c r="F182" s="743" t="s">
        <v>737</v>
      </c>
      <c r="G182" s="786"/>
      <c r="H182" s="786"/>
      <c r="I182" s="786"/>
      <c r="J182" s="786"/>
      <c r="K182" s="786"/>
      <c r="L182" s="787"/>
      <c r="M182" s="265" t="s">
        <v>376</v>
      </c>
    </row>
    <row r="183" spans="2:14" ht="30.75" hidden="1" customHeight="1" thickBot="1">
      <c r="B183" s="490"/>
      <c r="C183" s="308" t="s">
        <v>180</v>
      </c>
      <c r="D183" s="308"/>
      <c r="E183" s="309"/>
      <c r="F183" s="310" t="s">
        <v>181</v>
      </c>
      <c r="G183" s="310" t="s">
        <v>491</v>
      </c>
      <c r="H183" s="311" t="s">
        <v>301</v>
      </c>
      <c r="I183" s="312" t="s">
        <v>302</v>
      </c>
      <c r="J183" s="312" t="s">
        <v>203</v>
      </c>
      <c r="K183" s="312" t="s">
        <v>204</v>
      </c>
      <c r="L183" s="312" t="s">
        <v>205</v>
      </c>
      <c r="M183" s="313" t="s">
        <v>26</v>
      </c>
    </row>
    <row r="184" spans="2:14" ht="52.5" hidden="1" customHeight="1" thickBot="1">
      <c r="B184" s="204"/>
      <c r="C184" s="314" t="s">
        <v>492</v>
      </c>
      <c r="D184" s="315"/>
      <c r="E184" s="316" t="s">
        <v>14</v>
      </c>
      <c r="F184" s="317">
        <v>382632</v>
      </c>
      <c r="G184" s="317">
        <v>383000</v>
      </c>
      <c r="H184" s="317">
        <v>411000</v>
      </c>
      <c r="I184" s="317">
        <v>426000</v>
      </c>
      <c r="J184" s="317" t="s">
        <v>184</v>
      </c>
      <c r="K184" s="317" t="s">
        <v>184</v>
      </c>
      <c r="L184" s="318"/>
      <c r="M184" s="319" t="s">
        <v>73</v>
      </c>
    </row>
    <row r="185" spans="2:14" ht="30.75" hidden="1" customHeight="1" thickBot="1">
      <c r="B185" s="490" t="s">
        <v>185</v>
      </c>
      <c r="C185" s="516"/>
      <c r="D185" s="320"/>
      <c r="E185" s="321" t="s">
        <v>15</v>
      </c>
      <c r="F185" s="322"/>
      <c r="G185" s="323">
        <v>365021</v>
      </c>
      <c r="H185" s="324" t="s">
        <v>186</v>
      </c>
      <c r="I185" s="324"/>
      <c r="J185" s="324"/>
      <c r="K185" s="324"/>
      <c r="L185" s="324"/>
      <c r="M185" s="325"/>
    </row>
    <row r="186" spans="2:14" ht="15.75" hidden="1" customHeight="1" thickBot="1">
      <c r="B186" s="490"/>
      <c r="C186" s="516"/>
      <c r="D186" s="320"/>
      <c r="E186" s="515"/>
      <c r="F186" s="788" t="s">
        <v>16</v>
      </c>
      <c r="G186" s="789"/>
      <c r="H186" s="789"/>
      <c r="I186" s="789"/>
      <c r="J186" s="789"/>
      <c r="K186" s="789"/>
      <c r="L186" s="790"/>
      <c r="M186" s="325"/>
    </row>
    <row r="187" spans="2:14" ht="15.75" hidden="1" customHeight="1" thickBot="1">
      <c r="B187" s="501"/>
      <c r="C187" s="517"/>
      <c r="D187" s="326"/>
      <c r="E187" s="517"/>
      <c r="F187" s="327" t="s">
        <v>187</v>
      </c>
      <c r="G187" s="328"/>
      <c r="H187" s="329"/>
      <c r="I187" s="329"/>
      <c r="J187" s="329"/>
      <c r="K187" s="329"/>
      <c r="L187" s="330"/>
      <c r="M187" s="331"/>
    </row>
    <row r="188" spans="2:14" ht="30.75" hidden="1" customHeight="1" thickBot="1">
      <c r="B188" s="490"/>
      <c r="C188" s="308" t="s">
        <v>180</v>
      </c>
      <c r="D188" s="308"/>
      <c r="E188" s="309"/>
      <c r="F188" s="332" t="s">
        <v>181</v>
      </c>
      <c r="G188" s="332" t="s">
        <v>491</v>
      </c>
      <c r="H188" s="333" t="s">
        <v>301</v>
      </c>
      <c r="I188" s="334" t="s">
        <v>302</v>
      </c>
      <c r="J188" s="334" t="s">
        <v>203</v>
      </c>
      <c r="K188" s="334" t="s">
        <v>204</v>
      </c>
      <c r="L188" s="334" t="s">
        <v>205</v>
      </c>
      <c r="M188" s="335" t="s">
        <v>26</v>
      </c>
    </row>
    <row r="189" spans="2:14" ht="52.5" hidden="1" customHeight="1" thickBot="1">
      <c r="B189" s="490"/>
      <c r="C189" s="314" t="s">
        <v>452</v>
      </c>
      <c r="D189" s="315"/>
      <c r="E189" s="316" t="s">
        <v>14</v>
      </c>
      <c r="F189" s="336" t="s">
        <v>189</v>
      </c>
      <c r="G189" s="336" t="s">
        <v>190</v>
      </c>
      <c r="H189" s="336" t="s">
        <v>191</v>
      </c>
      <c r="I189" s="336" t="s">
        <v>192</v>
      </c>
      <c r="J189" s="336" t="s">
        <v>193</v>
      </c>
      <c r="K189" s="336" t="s">
        <v>194</v>
      </c>
      <c r="L189" s="318"/>
      <c r="M189" s="319" t="s">
        <v>73</v>
      </c>
    </row>
    <row r="190" spans="2:14" ht="43.5" hidden="1" customHeight="1" thickBot="1">
      <c r="B190" s="490"/>
      <c r="C190" s="516"/>
      <c r="D190" s="320"/>
      <c r="E190" s="321" t="s">
        <v>15</v>
      </c>
      <c r="F190" s="337" t="s">
        <v>195</v>
      </c>
      <c r="G190" s="338" t="s">
        <v>196</v>
      </c>
      <c r="H190" s="324"/>
      <c r="I190" s="324"/>
      <c r="J190" s="324"/>
      <c r="K190" s="324"/>
      <c r="L190" s="324"/>
      <c r="M190" s="325"/>
    </row>
    <row r="191" spans="2:14" ht="15.75" hidden="1" customHeight="1" thickBot="1">
      <c r="B191" s="490"/>
      <c r="C191" s="516"/>
      <c r="D191" s="320"/>
      <c r="E191" s="515"/>
      <c r="F191" s="788" t="s">
        <v>16</v>
      </c>
      <c r="G191" s="789"/>
      <c r="H191" s="789"/>
      <c r="I191" s="789"/>
      <c r="J191" s="789"/>
      <c r="K191" s="789"/>
      <c r="L191" s="790"/>
      <c r="M191" s="325"/>
    </row>
    <row r="192" spans="2:14" ht="15.75" hidden="1" customHeight="1" thickBot="1">
      <c r="B192" s="501"/>
      <c r="C192" s="517"/>
      <c r="D192" s="326"/>
      <c r="E192" s="517"/>
      <c r="F192" s="327" t="s">
        <v>197</v>
      </c>
      <c r="G192" s="328"/>
      <c r="H192" s="329"/>
      <c r="I192" s="329"/>
      <c r="J192" s="329"/>
      <c r="K192" s="329"/>
      <c r="L192" s="330"/>
      <c r="M192" s="331"/>
    </row>
    <row r="193" spans="2:13" ht="15.75" hidden="1" customHeight="1" thickBot="1">
      <c r="B193" s="339"/>
      <c r="C193" s="339"/>
      <c r="D193" s="340"/>
      <c r="E193" s="341"/>
      <c r="F193" s="341"/>
      <c r="G193" s="341"/>
      <c r="H193" s="339"/>
      <c r="I193" s="339"/>
      <c r="J193" s="339"/>
      <c r="K193" s="339"/>
      <c r="L193" s="339"/>
      <c r="M193" s="339"/>
    </row>
    <row r="194" spans="2:13" ht="30.75" thickBot="1">
      <c r="B194" s="228" t="s">
        <v>738</v>
      </c>
      <c r="C194" s="231" t="s">
        <v>739</v>
      </c>
      <c r="D194" s="208" t="s">
        <v>199</v>
      </c>
      <c r="E194" s="209"/>
      <c r="F194" s="210" t="s">
        <v>539</v>
      </c>
      <c r="G194" s="210" t="s">
        <v>201</v>
      </c>
      <c r="H194" s="211" t="s">
        <v>7</v>
      </c>
      <c r="I194" s="212" t="s">
        <v>202</v>
      </c>
      <c r="J194" s="212" t="s">
        <v>548</v>
      </c>
      <c r="K194" s="212" t="s">
        <v>596</v>
      </c>
      <c r="L194" s="212" t="s">
        <v>597</v>
      </c>
      <c r="M194" s="229" t="s">
        <v>26</v>
      </c>
    </row>
    <row r="195" spans="2:13" ht="38.25" customHeight="1" thickBot="1">
      <c r="B195" s="688" t="s">
        <v>740</v>
      </c>
      <c r="C195" s="794" t="s">
        <v>741</v>
      </c>
      <c r="D195" s="710" t="s">
        <v>542</v>
      </c>
      <c r="E195" s="710" t="s">
        <v>14</v>
      </c>
      <c r="F195" s="301"/>
      <c r="G195" s="301"/>
      <c r="H195" s="225" t="s">
        <v>727</v>
      </c>
      <c r="I195" s="225" t="s">
        <v>727</v>
      </c>
      <c r="J195" s="300">
        <v>4</v>
      </c>
      <c r="K195" s="300">
        <v>4</v>
      </c>
      <c r="L195" s="300">
        <v>4</v>
      </c>
      <c r="M195" s="778"/>
    </row>
    <row r="196" spans="2:13" ht="45.75" customHeight="1" thickBot="1">
      <c r="B196" s="689"/>
      <c r="C196" s="731"/>
      <c r="D196" s="711"/>
      <c r="E196" s="711"/>
      <c r="F196" s="225" t="s">
        <v>727</v>
      </c>
      <c r="G196" s="225" t="s">
        <v>727</v>
      </c>
      <c r="H196" s="225" t="s">
        <v>727</v>
      </c>
      <c r="I196" s="225" t="s">
        <v>727</v>
      </c>
      <c r="J196" s="357" t="s">
        <v>742</v>
      </c>
      <c r="K196" s="225" t="s">
        <v>743</v>
      </c>
      <c r="L196" s="302"/>
      <c r="M196" s="778"/>
    </row>
    <row r="197" spans="2:13" ht="15.75" customHeight="1" thickBot="1">
      <c r="B197" s="689"/>
      <c r="C197" s="731"/>
      <c r="D197" s="711"/>
      <c r="E197" s="711"/>
      <c r="F197" s="707" t="s">
        <v>544</v>
      </c>
      <c r="G197" s="708"/>
      <c r="H197" s="708"/>
      <c r="I197" s="708"/>
      <c r="J197" s="708"/>
      <c r="K197" s="708"/>
      <c r="L197" s="709"/>
      <c r="M197" s="778"/>
    </row>
    <row r="198" spans="2:13" ht="15.75" customHeight="1" thickBot="1">
      <c r="B198" s="689"/>
      <c r="C198" s="732"/>
      <c r="D198" s="712"/>
      <c r="E198" s="712"/>
      <c r="F198" s="783"/>
      <c r="G198" s="784"/>
      <c r="H198" s="784"/>
      <c r="I198" s="784"/>
      <c r="J198" s="784"/>
      <c r="K198" s="784"/>
      <c r="L198" s="785"/>
      <c r="M198" s="778"/>
    </row>
    <row r="199" spans="2:13" ht="15.75" customHeight="1" thickBot="1">
      <c r="B199" s="689"/>
      <c r="C199" s="707" t="s">
        <v>744</v>
      </c>
      <c r="D199" s="708"/>
      <c r="E199" s="708"/>
      <c r="F199" s="708"/>
      <c r="G199" s="708"/>
      <c r="H199" s="708"/>
      <c r="I199" s="708"/>
      <c r="J199" s="708"/>
      <c r="K199" s="708"/>
      <c r="L199" s="709"/>
      <c r="M199" s="778"/>
    </row>
    <row r="200" spans="2:13" ht="15.75" customHeight="1" thickBot="1">
      <c r="B200" s="689"/>
      <c r="C200" s="701" t="s">
        <v>745</v>
      </c>
      <c r="D200" s="702"/>
      <c r="E200" s="702"/>
      <c r="F200" s="702"/>
      <c r="G200" s="702"/>
      <c r="H200" s="702"/>
      <c r="I200" s="702"/>
      <c r="J200" s="702"/>
      <c r="K200" s="702"/>
      <c r="L200" s="703"/>
      <c r="M200" s="778"/>
    </row>
    <row r="201" spans="2:13" ht="15.75" customHeight="1" thickBot="1">
      <c r="B201" s="695"/>
      <c r="C201" s="753"/>
      <c r="D201" s="754"/>
      <c r="E201" s="754"/>
      <c r="F201" s="754"/>
      <c r="G201" s="754"/>
      <c r="H201" s="754"/>
      <c r="I201" s="754"/>
      <c r="J201" s="754"/>
      <c r="K201" s="754"/>
      <c r="L201" s="755"/>
      <c r="M201" s="779"/>
    </row>
    <row r="202" spans="2:13" ht="30.75" thickBot="1">
      <c r="B202" s="502" t="s">
        <v>478</v>
      </c>
      <c r="C202" s="231" t="s">
        <v>746</v>
      </c>
      <c r="D202" s="208" t="s">
        <v>199</v>
      </c>
      <c r="E202" s="209"/>
      <c r="F202" s="210" t="s">
        <v>200</v>
      </c>
      <c r="G202" s="210" t="s">
        <v>201</v>
      </c>
      <c r="H202" s="211" t="s">
        <v>7</v>
      </c>
      <c r="I202" s="212" t="s">
        <v>202</v>
      </c>
      <c r="J202" s="212" t="s">
        <v>548</v>
      </c>
      <c r="K202" s="212" t="s">
        <v>596</v>
      </c>
      <c r="L202" s="212" t="s">
        <v>597</v>
      </c>
      <c r="M202" s="229" t="s">
        <v>26</v>
      </c>
    </row>
    <row r="203" spans="2:13" ht="61.5" customHeight="1" thickBot="1">
      <c r="B203" s="791"/>
      <c r="C203" s="794" t="s">
        <v>747</v>
      </c>
      <c r="D203" s="710" t="s">
        <v>542</v>
      </c>
      <c r="E203" s="290" t="s">
        <v>14</v>
      </c>
      <c r="F203" s="214"/>
      <c r="G203" s="214"/>
      <c r="H203" s="225" t="s">
        <v>748</v>
      </c>
      <c r="I203" s="225" t="s">
        <v>748</v>
      </c>
      <c r="J203" s="345">
        <v>4</v>
      </c>
      <c r="K203" s="345" t="s">
        <v>749</v>
      </c>
      <c r="L203" s="345">
        <v>4</v>
      </c>
      <c r="M203" s="263"/>
    </row>
    <row r="204" spans="2:13" ht="53.25" customHeight="1" thickBot="1">
      <c r="B204" s="792"/>
      <c r="C204" s="731"/>
      <c r="D204" s="711"/>
      <c r="E204" s="213" t="s">
        <v>15</v>
      </c>
      <c r="F204" s="225" t="s">
        <v>748</v>
      </c>
      <c r="G204" s="225" t="s">
        <v>748</v>
      </c>
      <c r="H204" s="225" t="s">
        <v>748</v>
      </c>
      <c r="I204" s="225" t="s">
        <v>748</v>
      </c>
      <c r="J204" s="225" t="s">
        <v>748</v>
      </c>
      <c r="K204" s="225" t="s">
        <v>750</v>
      </c>
      <c r="L204" s="225"/>
      <c r="M204" s="263"/>
    </row>
    <row r="205" spans="2:13" ht="15.75" thickBot="1">
      <c r="B205" s="792"/>
      <c r="C205" s="731"/>
      <c r="D205" s="711"/>
      <c r="E205" s="512"/>
      <c r="F205" s="707" t="s">
        <v>544</v>
      </c>
      <c r="G205" s="708"/>
      <c r="H205" s="708"/>
      <c r="I205" s="708"/>
      <c r="J205" s="708"/>
      <c r="K205" s="708"/>
      <c r="L205" s="709"/>
      <c r="M205" s="264" t="s">
        <v>315</v>
      </c>
    </row>
    <row r="206" spans="2:13" ht="15" customHeight="1" thickBot="1">
      <c r="B206" s="793"/>
      <c r="C206" s="732"/>
      <c r="D206" s="712"/>
      <c r="E206" s="493"/>
      <c r="F206" s="743"/>
      <c r="G206" s="786"/>
      <c r="H206" s="786"/>
      <c r="I206" s="786"/>
      <c r="J206" s="786"/>
      <c r="K206" s="786"/>
      <c r="L206" s="787"/>
      <c r="M206" s="265" t="s">
        <v>376</v>
      </c>
    </row>
  </sheetData>
  <mergeCells count="189">
    <mergeCell ref="B179:B182"/>
    <mergeCell ref="D141:D144"/>
    <mergeCell ref="C150:C153"/>
    <mergeCell ref="D150:D153"/>
    <mergeCell ref="C164:C167"/>
    <mergeCell ref="D164:D167"/>
    <mergeCell ref="A114:M121"/>
    <mergeCell ref="C128:C131"/>
    <mergeCell ref="M141:M148"/>
    <mergeCell ref="F143:L143"/>
    <mergeCell ref="C145:L145"/>
    <mergeCell ref="C146:L146"/>
    <mergeCell ref="C147:L147"/>
    <mergeCell ref="C148:L148"/>
    <mergeCell ref="F152:L152"/>
    <mergeCell ref="B159:B162"/>
    <mergeCell ref="C159:C162"/>
    <mergeCell ref="M128:M133"/>
    <mergeCell ref="F130:L130"/>
    <mergeCell ref="F153:L153"/>
    <mergeCell ref="C154:L154"/>
    <mergeCell ref="C155:L155"/>
    <mergeCell ref="C156:L156"/>
    <mergeCell ref="C157:L157"/>
    <mergeCell ref="B171:B177"/>
    <mergeCell ref="B123:B133"/>
    <mergeCell ref="B108:B113"/>
    <mergeCell ref="C108:C111"/>
    <mergeCell ref="D108:D111"/>
    <mergeCell ref="B141:B157"/>
    <mergeCell ref="C141:C144"/>
    <mergeCell ref="B50:B51"/>
    <mergeCell ref="C54:C57"/>
    <mergeCell ref="D54:D57"/>
    <mergeCell ref="C59:L59"/>
    <mergeCell ref="C60:L60"/>
    <mergeCell ref="B75:B80"/>
    <mergeCell ref="D135:D137"/>
    <mergeCell ref="C135:C137"/>
    <mergeCell ref="B83:B106"/>
    <mergeCell ref="B54:B71"/>
    <mergeCell ref="C79:L79"/>
    <mergeCell ref="C75:C78"/>
    <mergeCell ref="D75:D78"/>
    <mergeCell ref="F77:L77"/>
    <mergeCell ref="C80:L80"/>
    <mergeCell ref="C62:C65"/>
    <mergeCell ref="D62:D65"/>
    <mergeCell ref="B21:B45"/>
    <mergeCell ref="C35:C38"/>
    <mergeCell ref="D35:D38"/>
    <mergeCell ref="E56:E57"/>
    <mergeCell ref="F56:L56"/>
    <mergeCell ref="F57:L57"/>
    <mergeCell ref="C46:L46"/>
    <mergeCell ref="B48:B49"/>
    <mergeCell ref="E23:E24"/>
    <mergeCell ref="F23:L23"/>
    <mergeCell ref="F24:L24"/>
    <mergeCell ref="C25:L25"/>
    <mergeCell ref="F38:L38"/>
    <mergeCell ref="C39:L39"/>
    <mergeCell ref="L48:M48"/>
    <mergeCell ref="C47:L47"/>
    <mergeCell ref="G50:M51"/>
    <mergeCell ref="L49:M49"/>
    <mergeCell ref="B1:F1"/>
    <mergeCell ref="C3:M3"/>
    <mergeCell ref="M4:M8"/>
    <mergeCell ref="B5:B18"/>
    <mergeCell ref="C5:C8"/>
    <mergeCell ref="D5:D8"/>
    <mergeCell ref="E7:E8"/>
    <mergeCell ref="C32:L32"/>
    <mergeCell ref="C33:L33"/>
    <mergeCell ref="C28:C31"/>
    <mergeCell ref="E30:E31"/>
    <mergeCell ref="C21:C24"/>
    <mergeCell ref="D21:D24"/>
    <mergeCell ref="C26:L26"/>
    <mergeCell ref="F30:L30"/>
    <mergeCell ref="F31:L31"/>
    <mergeCell ref="C15:C18"/>
    <mergeCell ref="D15:D18"/>
    <mergeCell ref="M21:M45"/>
    <mergeCell ref="F7:L7"/>
    <mergeCell ref="F8:L8"/>
    <mergeCell ref="C10:C13"/>
    <mergeCell ref="D10:D13"/>
    <mergeCell ref="E12:E13"/>
    <mergeCell ref="F12:L12"/>
    <mergeCell ref="F13:L13"/>
    <mergeCell ref="F44:L44"/>
    <mergeCell ref="F45:L45"/>
    <mergeCell ref="D28:D31"/>
    <mergeCell ref="C40:L40"/>
    <mergeCell ref="C42:C45"/>
    <mergeCell ref="D42:D45"/>
    <mergeCell ref="E44:E45"/>
    <mergeCell ref="E37:E38"/>
    <mergeCell ref="F37:L37"/>
    <mergeCell ref="E17:E18"/>
    <mergeCell ref="F17:L17"/>
    <mergeCell ref="F18:L18"/>
    <mergeCell ref="M62:M73"/>
    <mergeCell ref="E64:E65"/>
    <mergeCell ref="F64:L64"/>
    <mergeCell ref="F65:L65"/>
    <mergeCell ref="F69:L69"/>
    <mergeCell ref="C71:L71"/>
    <mergeCell ref="C72:L72"/>
    <mergeCell ref="C73:L73"/>
    <mergeCell ref="M54:M60"/>
    <mergeCell ref="C58:L58"/>
    <mergeCell ref="C104:L104"/>
    <mergeCell ref="C105:L105"/>
    <mergeCell ref="C83:C84"/>
    <mergeCell ref="D83:D86"/>
    <mergeCell ref="M83:M93"/>
    <mergeCell ref="F85:L85"/>
    <mergeCell ref="F86:L86"/>
    <mergeCell ref="C87:L87"/>
    <mergeCell ref="C88:L88"/>
    <mergeCell ref="C90:C93"/>
    <mergeCell ref="D90:D93"/>
    <mergeCell ref="F92:L92"/>
    <mergeCell ref="F93:L93"/>
    <mergeCell ref="C95:C98"/>
    <mergeCell ref="D95:D98"/>
    <mergeCell ref="M95:M98"/>
    <mergeCell ref="M164:M167"/>
    <mergeCell ref="F166:L166"/>
    <mergeCell ref="F167:L167"/>
    <mergeCell ref="F97:L97"/>
    <mergeCell ref="F98:L98"/>
    <mergeCell ref="C106:L106"/>
    <mergeCell ref="M108:M109"/>
    <mergeCell ref="F131:L131"/>
    <mergeCell ref="C132:L132"/>
    <mergeCell ref="C133:L133"/>
    <mergeCell ref="C123:C126"/>
    <mergeCell ref="D123:D126"/>
    <mergeCell ref="M123:M126"/>
    <mergeCell ref="F125:L125"/>
    <mergeCell ref="F126:L126"/>
    <mergeCell ref="F110:L110"/>
    <mergeCell ref="C112:L112"/>
    <mergeCell ref="C113:L113"/>
    <mergeCell ref="D128:D131"/>
    <mergeCell ref="C100:C103"/>
    <mergeCell ref="D100:D103"/>
    <mergeCell ref="M100:M106"/>
    <mergeCell ref="F102:L102"/>
    <mergeCell ref="F103:L103"/>
    <mergeCell ref="D179:D182"/>
    <mergeCell ref="F181:L181"/>
    <mergeCell ref="C168:L168"/>
    <mergeCell ref="C169:L169"/>
    <mergeCell ref="C171:C174"/>
    <mergeCell ref="D171:D174"/>
    <mergeCell ref="F182:L182"/>
    <mergeCell ref="F186:L186"/>
    <mergeCell ref="D159:D162"/>
    <mergeCell ref="F161:L161"/>
    <mergeCell ref="F162:L162"/>
    <mergeCell ref="B203:B206"/>
    <mergeCell ref="C203:C206"/>
    <mergeCell ref="D203:D206"/>
    <mergeCell ref="F205:L205"/>
    <mergeCell ref="F206:L206"/>
    <mergeCell ref="B195:B201"/>
    <mergeCell ref="M171:M177"/>
    <mergeCell ref="F173:L173"/>
    <mergeCell ref="F174:L174"/>
    <mergeCell ref="C175:L175"/>
    <mergeCell ref="C176:L176"/>
    <mergeCell ref="C177:L177"/>
    <mergeCell ref="C201:L201"/>
    <mergeCell ref="F191:L191"/>
    <mergeCell ref="C195:C198"/>
    <mergeCell ref="D195:D198"/>
    <mergeCell ref="E195:E198"/>
    <mergeCell ref="M195:M201"/>
    <mergeCell ref="F197:L197"/>
    <mergeCell ref="F198:L198"/>
    <mergeCell ref="C199:L199"/>
    <mergeCell ref="C200:L200"/>
    <mergeCell ref="E171:E174"/>
    <mergeCell ref="C179:C182"/>
  </mergeCells>
  <pageMargins left="0.25" right="0.25" top="0.25" bottom="0.25" header="0.3" footer="0.3"/>
  <pageSetup paperSize="9" scale="37" fitToHeight="0" orientation="landscape" r:id="rId1"/>
  <headerFooter alignWithMargins="0"/>
  <rowBreaks count="7" manualBreakCount="7">
    <brk id="19" max="11" man="1"/>
    <brk id="52" max="11" man="1"/>
    <brk id="80" max="11" man="1"/>
    <brk id="93" max="12" man="1"/>
    <brk id="120" max="11" man="1"/>
    <brk id="138" max="11" man="1"/>
    <brk id="162" max="12" man="1"/>
  </rowBreaks>
  <colBreaks count="1" manualBreakCount="1">
    <brk id="8"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A1:S203"/>
  <sheetViews>
    <sheetView tabSelected="1" topLeftCell="G43" zoomScale="80" zoomScaleNormal="80" zoomScaleSheetLayoutView="40" workbookViewId="0">
      <selection activeCell="G52" sqref="G52"/>
    </sheetView>
  </sheetViews>
  <sheetFormatPr defaultColWidth="11.42578125" defaultRowHeight="12.75"/>
  <cols>
    <col min="1" max="1" width="3.42578125" style="355" customWidth="1"/>
    <col min="2" max="2" width="17.42578125" style="355" customWidth="1"/>
    <col min="3" max="3" width="23.7109375" style="355" customWidth="1"/>
    <col min="4" max="4" width="17.42578125" style="355" customWidth="1"/>
    <col min="5" max="5" width="12.140625" style="355" customWidth="1"/>
    <col min="6" max="6" width="22.7109375" style="355" customWidth="1"/>
    <col min="7" max="7" width="22.42578125" style="355" customWidth="1"/>
    <col min="8" max="8" width="26" style="355" customWidth="1"/>
    <col min="9" max="9" width="26.7109375" style="355" customWidth="1"/>
    <col min="10" max="10" width="24.140625" style="355" customWidth="1"/>
    <col min="11" max="11" width="25" style="355" customWidth="1"/>
    <col min="12" max="13" width="25.85546875" style="355" customWidth="1"/>
    <col min="14" max="14" width="30.85546875" style="355" customWidth="1"/>
    <col min="15" max="15" width="26.42578125" style="355" customWidth="1"/>
    <col min="16" max="16" width="32.140625" style="355" customWidth="1"/>
    <col min="17" max="18" width="11.42578125" style="355"/>
    <col min="19" max="19" width="14.140625" style="355" customWidth="1"/>
    <col min="20" max="16384" width="11.42578125" style="355"/>
  </cols>
  <sheetData>
    <row r="1" spans="2:15" ht="19.5">
      <c r="B1" s="682" t="s">
        <v>751</v>
      </c>
      <c r="C1" s="682"/>
      <c r="D1" s="682"/>
      <c r="E1" s="682"/>
      <c r="F1" s="682"/>
      <c r="G1" s="202"/>
      <c r="H1" s="203"/>
      <c r="I1" s="203"/>
      <c r="J1" s="203"/>
      <c r="K1" s="203"/>
      <c r="L1" s="203"/>
      <c r="M1" s="203"/>
      <c r="N1" s="203"/>
      <c r="O1" s="203"/>
    </row>
    <row r="2" spans="2:15" s="205" customFormat="1" ht="15">
      <c r="E2" s="206"/>
      <c r="F2" s="206"/>
      <c r="G2" s="206"/>
    </row>
    <row r="3" spans="2:15" ht="60">
      <c r="B3" s="207" t="s">
        <v>1</v>
      </c>
      <c r="C3" s="683" t="s">
        <v>752</v>
      </c>
      <c r="D3" s="684"/>
      <c r="E3" s="684"/>
      <c r="F3" s="684"/>
      <c r="G3" s="684"/>
      <c r="H3" s="684"/>
      <c r="I3" s="684"/>
      <c r="J3" s="684"/>
      <c r="K3" s="684"/>
      <c r="L3" s="684"/>
      <c r="M3" s="684"/>
      <c r="N3" s="684"/>
      <c r="O3" s="685"/>
    </row>
    <row r="4" spans="2:15" ht="30">
      <c r="B4" s="502" t="s">
        <v>3</v>
      </c>
      <c r="C4" s="208" t="s">
        <v>4</v>
      </c>
      <c r="D4" s="208" t="s">
        <v>199</v>
      </c>
      <c r="E4" s="209"/>
      <c r="F4" s="210" t="s">
        <v>200</v>
      </c>
      <c r="G4" s="210" t="s">
        <v>201</v>
      </c>
      <c r="H4" s="211" t="s">
        <v>7</v>
      </c>
      <c r="I4" s="212" t="s">
        <v>202</v>
      </c>
      <c r="J4" s="212" t="s">
        <v>548</v>
      </c>
      <c r="K4" s="212" t="s">
        <v>596</v>
      </c>
      <c r="L4" s="212" t="s">
        <v>597</v>
      </c>
      <c r="M4" s="212" t="s">
        <v>753</v>
      </c>
      <c r="N4" s="212" t="s">
        <v>754</v>
      </c>
      <c r="O4" s="686"/>
    </row>
    <row r="5" spans="2:15" ht="42.75">
      <c r="B5" s="688" t="s">
        <v>206</v>
      </c>
      <c r="C5" s="692" t="s">
        <v>598</v>
      </c>
      <c r="D5" s="688" t="s">
        <v>208</v>
      </c>
      <c r="E5" s="213" t="s">
        <v>14</v>
      </c>
      <c r="F5" s="214"/>
      <c r="G5" s="214"/>
      <c r="H5" s="215">
        <v>0.62</v>
      </c>
      <c r="I5" s="215">
        <v>0.62</v>
      </c>
      <c r="J5" s="215" t="s">
        <v>755</v>
      </c>
      <c r="K5" s="215" t="s">
        <v>756</v>
      </c>
      <c r="L5" s="215" t="s">
        <v>601</v>
      </c>
      <c r="M5" s="215" t="s">
        <v>601</v>
      </c>
      <c r="N5" s="215" t="s">
        <v>757</v>
      </c>
      <c r="O5" s="687"/>
    </row>
    <row r="6" spans="2:15" ht="102" customHeight="1">
      <c r="B6" s="689"/>
      <c r="C6" s="693"/>
      <c r="D6" s="689"/>
      <c r="E6" s="509" t="s">
        <v>15</v>
      </c>
      <c r="F6" s="215">
        <v>0.62</v>
      </c>
      <c r="G6" s="215">
        <v>0.62</v>
      </c>
      <c r="H6" s="215">
        <v>0.62</v>
      </c>
      <c r="I6" s="225" t="s">
        <v>758</v>
      </c>
      <c r="J6" s="225" t="s">
        <v>759</v>
      </c>
      <c r="K6" s="225" t="s">
        <v>759</v>
      </c>
      <c r="L6" s="294" t="s">
        <v>760</v>
      </c>
      <c r="M6" s="294" t="s">
        <v>760</v>
      </c>
      <c r="N6" s="294"/>
      <c r="O6" s="687"/>
    </row>
    <row r="7" spans="2:15" ht="18.75" customHeight="1">
      <c r="B7" s="689"/>
      <c r="C7" s="693"/>
      <c r="D7" s="689"/>
      <c r="E7" s="696"/>
      <c r="F7" s="698" t="s">
        <v>16</v>
      </c>
      <c r="G7" s="699"/>
      <c r="H7" s="699"/>
      <c r="I7" s="699"/>
      <c r="J7" s="699"/>
      <c r="K7" s="699"/>
      <c r="L7" s="699"/>
      <c r="M7" s="699"/>
      <c r="N7" s="700"/>
      <c r="O7" s="687"/>
    </row>
    <row r="8" spans="2:15" ht="16.5" customHeight="1">
      <c r="B8" s="689"/>
      <c r="C8" s="694"/>
      <c r="D8" s="695"/>
      <c r="E8" s="697"/>
      <c r="F8" s="701" t="s">
        <v>761</v>
      </c>
      <c r="G8" s="702"/>
      <c r="H8" s="702"/>
      <c r="I8" s="702"/>
      <c r="J8" s="702"/>
      <c r="K8" s="702"/>
      <c r="L8" s="702"/>
      <c r="M8" s="702"/>
      <c r="N8" s="703"/>
      <c r="O8" s="687"/>
    </row>
    <row r="9" spans="2:15" ht="30">
      <c r="B9" s="689"/>
      <c r="C9" s="219" t="s">
        <v>18</v>
      </c>
      <c r="D9" s="208" t="s">
        <v>199</v>
      </c>
      <c r="E9" s="220"/>
      <c r="F9" s="210" t="s">
        <v>200</v>
      </c>
      <c r="G9" s="210" t="s">
        <v>201</v>
      </c>
      <c r="H9" s="211" t="s">
        <v>7</v>
      </c>
      <c r="I9" s="212" t="s">
        <v>202</v>
      </c>
      <c r="J9" s="212" t="s">
        <v>548</v>
      </c>
      <c r="K9" s="212" t="s">
        <v>596</v>
      </c>
      <c r="L9" s="212" t="s">
        <v>597</v>
      </c>
      <c r="M9" s="212" t="s">
        <v>753</v>
      </c>
      <c r="N9" s="212" t="s">
        <v>754</v>
      </c>
      <c r="O9" s="221"/>
    </row>
    <row r="10" spans="2:15" ht="56.25" customHeight="1">
      <c r="B10" s="689"/>
      <c r="C10" s="807" t="s">
        <v>762</v>
      </c>
      <c r="D10" s="688" t="s">
        <v>208</v>
      </c>
      <c r="E10" s="213" t="s">
        <v>14</v>
      </c>
      <c r="F10" s="214"/>
      <c r="G10" s="214"/>
      <c r="H10" s="222" t="s">
        <v>213</v>
      </c>
      <c r="I10" s="223" t="s">
        <v>214</v>
      </c>
      <c r="J10" s="223" t="s">
        <v>215</v>
      </c>
      <c r="K10" s="223" t="s">
        <v>216</v>
      </c>
      <c r="L10" s="222" t="s">
        <v>217</v>
      </c>
      <c r="M10" s="222" t="s">
        <v>217</v>
      </c>
      <c r="N10" s="222" t="s">
        <v>217</v>
      </c>
      <c r="O10" s="221"/>
    </row>
    <row r="11" spans="2:15" ht="119.25" customHeight="1">
      <c r="B11" s="689"/>
      <c r="C11" s="808"/>
      <c r="D11" s="689"/>
      <c r="E11" s="509" t="s">
        <v>15</v>
      </c>
      <c r="F11" s="222" t="s">
        <v>213</v>
      </c>
      <c r="G11" s="222" t="s">
        <v>213</v>
      </c>
      <c r="H11" s="222" t="s">
        <v>213</v>
      </c>
      <c r="I11" s="225" t="s">
        <v>606</v>
      </c>
      <c r="J11" s="225" t="s">
        <v>607</v>
      </c>
      <c r="K11" s="225" t="s">
        <v>763</v>
      </c>
      <c r="L11" s="294" t="s">
        <v>764</v>
      </c>
      <c r="M11" s="294" t="s">
        <v>764</v>
      </c>
      <c r="N11" s="294"/>
      <c r="O11" s="221"/>
    </row>
    <row r="12" spans="2:15" ht="15">
      <c r="B12" s="689"/>
      <c r="C12" s="808"/>
      <c r="D12" s="689"/>
      <c r="E12" s="696"/>
      <c r="F12" s="698" t="s">
        <v>16</v>
      </c>
      <c r="G12" s="699"/>
      <c r="H12" s="699"/>
      <c r="I12" s="699"/>
      <c r="J12" s="699"/>
      <c r="K12" s="699"/>
      <c r="L12" s="699"/>
      <c r="M12" s="699"/>
      <c r="N12" s="700"/>
      <c r="O12" s="221"/>
    </row>
    <row r="13" spans="2:15" ht="104.25" customHeight="1">
      <c r="B13" s="689"/>
      <c r="C13" s="809"/>
      <c r="D13" s="695"/>
      <c r="E13" s="697"/>
      <c r="F13" s="701" t="s">
        <v>765</v>
      </c>
      <c r="G13" s="702"/>
      <c r="H13" s="702"/>
      <c r="I13" s="702"/>
      <c r="J13" s="702"/>
      <c r="K13" s="702"/>
      <c r="L13" s="702"/>
      <c r="M13" s="702"/>
      <c r="N13" s="703"/>
      <c r="O13" s="221"/>
    </row>
    <row r="14" spans="2:15" ht="30">
      <c r="B14" s="690"/>
      <c r="C14" s="219" t="s">
        <v>21</v>
      </c>
      <c r="D14" s="208" t="s">
        <v>199</v>
      </c>
      <c r="E14" s="220"/>
      <c r="F14" s="210" t="s">
        <v>200</v>
      </c>
      <c r="G14" s="210" t="s">
        <v>201</v>
      </c>
      <c r="H14" s="211" t="s">
        <v>7</v>
      </c>
      <c r="I14" s="212" t="s">
        <v>202</v>
      </c>
      <c r="J14" s="212" t="s">
        <v>548</v>
      </c>
      <c r="K14" s="212" t="s">
        <v>596</v>
      </c>
      <c r="L14" s="212" t="s">
        <v>597</v>
      </c>
      <c r="M14" s="212" t="s">
        <v>753</v>
      </c>
      <c r="N14" s="212" t="s">
        <v>754</v>
      </c>
      <c r="O14" s="221"/>
    </row>
    <row r="15" spans="2:15" ht="85.5">
      <c r="B15" s="690"/>
      <c r="C15" s="692" t="s">
        <v>766</v>
      </c>
      <c r="D15" s="688" t="s">
        <v>222</v>
      </c>
      <c r="E15" s="213" t="s">
        <v>14</v>
      </c>
      <c r="F15" s="214"/>
      <c r="G15" s="214"/>
      <c r="H15" s="105">
        <v>4.2999999999999997E-2</v>
      </c>
      <c r="I15" s="105">
        <v>4.2999999999999997E-2</v>
      </c>
      <c r="J15" s="105">
        <v>4.5999999999999999E-2</v>
      </c>
      <c r="K15" s="105">
        <v>0.05</v>
      </c>
      <c r="L15" s="105">
        <v>0.05</v>
      </c>
      <c r="M15" s="105">
        <v>0.05</v>
      </c>
      <c r="N15" s="105" t="s">
        <v>767</v>
      </c>
      <c r="O15" s="221"/>
    </row>
    <row r="16" spans="2:15" ht="71.25">
      <c r="B16" s="690"/>
      <c r="C16" s="693"/>
      <c r="D16" s="689"/>
      <c r="E16" s="509" t="s">
        <v>15</v>
      </c>
      <c r="F16" s="105">
        <v>2.3E-2</v>
      </c>
      <c r="G16" s="105">
        <v>4.2999999999999997E-2</v>
      </c>
      <c r="H16" s="105">
        <v>4.2999999999999997E-2</v>
      </c>
      <c r="I16" s="354" t="s">
        <v>209</v>
      </c>
      <c r="J16" s="225" t="s">
        <v>611</v>
      </c>
      <c r="K16" s="225" t="s">
        <v>612</v>
      </c>
      <c r="L16" s="294" t="s">
        <v>768</v>
      </c>
      <c r="M16" s="294" t="s">
        <v>768</v>
      </c>
      <c r="N16" s="294"/>
      <c r="O16" s="221"/>
    </row>
    <row r="17" spans="2:19" ht="15">
      <c r="B17" s="690"/>
      <c r="C17" s="693"/>
      <c r="D17" s="689"/>
      <c r="E17" s="696"/>
      <c r="F17" s="698" t="s">
        <v>16</v>
      </c>
      <c r="G17" s="699"/>
      <c r="H17" s="699"/>
      <c r="I17" s="796"/>
      <c r="J17" s="699"/>
      <c r="K17" s="699"/>
      <c r="L17" s="699"/>
      <c r="M17" s="699"/>
      <c r="N17" s="700"/>
      <c r="O17" s="221"/>
      <c r="P17" s="203"/>
    </row>
    <row r="18" spans="2:19" ht="28.5" customHeight="1">
      <c r="B18" s="691"/>
      <c r="C18" s="694"/>
      <c r="D18" s="695"/>
      <c r="E18" s="697"/>
      <c r="F18" s="701" t="s">
        <v>769</v>
      </c>
      <c r="G18" s="702"/>
      <c r="H18" s="702"/>
      <c r="I18" s="702"/>
      <c r="J18" s="702"/>
      <c r="K18" s="702"/>
      <c r="L18" s="702"/>
      <c r="M18" s="702"/>
      <c r="N18" s="703"/>
      <c r="O18" s="504"/>
      <c r="P18" s="203"/>
    </row>
    <row r="19" spans="2:19" ht="15">
      <c r="B19" s="226"/>
      <c r="C19" s="226"/>
      <c r="D19" s="226"/>
      <c r="E19" s="227"/>
      <c r="F19" s="227"/>
      <c r="G19" s="227"/>
      <c r="H19" s="226"/>
      <c r="I19" s="226"/>
      <c r="J19" s="226"/>
      <c r="K19" s="226"/>
      <c r="L19" s="226"/>
      <c r="M19" s="226"/>
      <c r="N19" s="226"/>
      <c r="O19" s="226"/>
      <c r="P19" s="203"/>
    </row>
    <row r="20" spans="2:19" ht="30">
      <c r="B20" s="228" t="s">
        <v>24</v>
      </c>
      <c r="C20" s="219" t="s">
        <v>25</v>
      </c>
      <c r="D20" s="219" t="s">
        <v>199</v>
      </c>
      <c r="E20" s="220"/>
      <c r="F20" s="210" t="s">
        <v>200</v>
      </c>
      <c r="G20" s="210" t="s">
        <v>201</v>
      </c>
      <c r="H20" s="211" t="s">
        <v>7</v>
      </c>
      <c r="I20" s="212" t="s">
        <v>202</v>
      </c>
      <c r="J20" s="212" t="s">
        <v>548</v>
      </c>
      <c r="K20" s="212" t="s">
        <v>596</v>
      </c>
      <c r="L20" s="212" t="s">
        <v>597</v>
      </c>
      <c r="M20" s="212" t="s">
        <v>753</v>
      </c>
      <c r="N20" s="212" t="s">
        <v>754</v>
      </c>
      <c r="O20" s="229" t="s">
        <v>26</v>
      </c>
      <c r="P20" s="203"/>
    </row>
    <row r="21" spans="2:19" ht="109.5" customHeight="1">
      <c r="B21" s="688" t="s">
        <v>27</v>
      </c>
      <c r="C21" s="713" t="s">
        <v>224</v>
      </c>
      <c r="D21" s="710" t="s">
        <v>225</v>
      </c>
      <c r="E21" s="213" t="s">
        <v>14</v>
      </c>
      <c r="F21" s="214"/>
      <c r="G21" s="214"/>
      <c r="H21" s="225" t="s">
        <v>770</v>
      </c>
      <c r="I21" s="225" t="s">
        <v>771</v>
      </c>
      <c r="J21" s="225" t="s">
        <v>772</v>
      </c>
      <c r="K21" s="225" t="s">
        <v>773</v>
      </c>
      <c r="L21" s="225" t="s">
        <v>774</v>
      </c>
      <c r="M21" s="225" t="s">
        <v>775</v>
      </c>
      <c r="N21" s="518" t="s">
        <v>776</v>
      </c>
      <c r="O21" s="728" t="s">
        <v>231</v>
      </c>
      <c r="P21" s="230"/>
    </row>
    <row r="22" spans="2:19" ht="228.75" customHeight="1">
      <c r="B22" s="689"/>
      <c r="C22" s="714"/>
      <c r="D22" s="711"/>
      <c r="E22" s="509" t="s">
        <v>15</v>
      </c>
      <c r="F22" s="225" t="s">
        <v>232</v>
      </c>
      <c r="G22" s="225" t="s">
        <v>233</v>
      </c>
      <c r="H22" s="225" t="s">
        <v>619</v>
      </c>
      <c r="I22" s="232" t="s">
        <v>620</v>
      </c>
      <c r="J22" s="225" t="s">
        <v>621</v>
      </c>
      <c r="K22" s="232" t="s">
        <v>777</v>
      </c>
      <c r="L22" s="232" t="s">
        <v>778</v>
      </c>
      <c r="M22" s="232" t="s">
        <v>778</v>
      </c>
      <c r="N22" s="232"/>
      <c r="O22" s="729"/>
      <c r="P22" s="203"/>
      <c r="S22" s="356"/>
    </row>
    <row r="23" spans="2:19" ht="14.25">
      <c r="B23" s="689"/>
      <c r="C23" s="714"/>
      <c r="D23" s="711"/>
      <c r="E23" s="696"/>
      <c r="O23" s="729"/>
      <c r="P23" s="203"/>
    </row>
    <row r="24" spans="2:19" ht="15" customHeight="1">
      <c r="B24" s="689"/>
      <c r="C24" s="715"/>
      <c r="D24" s="712"/>
      <c r="E24" s="697"/>
      <c r="F24" s="701" t="s">
        <v>779</v>
      </c>
      <c r="G24" s="702"/>
      <c r="H24" s="702"/>
      <c r="I24" s="702"/>
      <c r="J24" s="702"/>
      <c r="K24" s="702"/>
      <c r="L24" s="702"/>
      <c r="M24" s="702"/>
      <c r="N24" s="703"/>
      <c r="O24" s="729"/>
      <c r="P24" s="203"/>
    </row>
    <row r="25" spans="2:19" ht="15" customHeight="1">
      <c r="B25" s="689"/>
      <c r="C25" s="707" t="s">
        <v>238</v>
      </c>
      <c r="D25" s="708"/>
      <c r="E25" s="708"/>
      <c r="F25" s="708"/>
      <c r="G25" s="708"/>
      <c r="H25" s="708"/>
      <c r="I25" s="708"/>
      <c r="J25" s="708"/>
      <c r="K25" s="708"/>
      <c r="L25" s="708"/>
      <c r="M25" s="708"/>
      <c r="N25" s="709"/>
      <c r="O25" s="729"/>
      <c r="P25" s="203"/>
    </row>
    <row r="26" spans="2:19" ht="15" customHeight="1">
      <c r="B26" s="689"/>
      <c r="C26" s="701" t="s">
        <v>239</v>
      </c>
      <c r="D26" s="702"/>
      <c r="E26" s="702"/>
      <c r="F26" s="702"/>
      <c r="G26" s="702"/>
      <c r="H26" s="702"/>
      <c r="I26" s="702"/>
      <c r="J26" s="702"/>
      <c r="K26" s="702"/>
      <c r="L26" s="702"/>
      <c r="M26" s="702"/>
      <c r="N26" s="703"/>
      <c r="O26" s="729"/>
      <c r="P26" s="203"/>
    </row>
    <row r="27" spans="2:19" ht="30">
      <c r="B27" s="689"/>
      <c r="C27" s="231" t="s">
        <v>32</v>
      </c>
      <c r="D27" s="208" t="s">
        <v>199</v>
      </c>
      <c r="E27" s="209"/>
      <c r="F27" s="210" t="s">
        <v>200</v>
      </c>
      <c r="G27" s="210" t="s">
        <v>201</v>
      </c>
      <c r="H27" s="211" t="s">
        <v>7</v>
      </c>
      <c r="I27" s="212" t="s">
        <v>202</v>
      </c>
      <c r="J27" s="212" t="s">
        <v>548</v>
      </c>
      <c r="K27" s="212" t="s">
        <v>596</v>
      </c>
      <c r="L27" s="212" t="s">
        <v>597</v>
      </c>
      <c r="M27" s="212" t="s">
        <v>753</v>
      </c>
      <c r="N27" s="212" t="s">
        <v>754</v>
      </c>
      <c r="O27" s="729"/>
      <c r="P27" s="203"/>
    </row>
    <row r="28" spans="2:19" ht="111.75" customHeight="1">
      <c r="B28" s="689"/>
      <c r="C28" s="713" t="s">
        <v>240</v>
      </c>
      <c r="D28" s="710" t="s">
        <v>241</v>
      </c>
      <c r="E28" s="213" t="s">
        <v>14</v>
      </c>
      <c r="F28" s="214"/>
      <c r="G28" s="214"/>
      <c r="H28" s="225" t="s">
        <v>780</v>
      </c>
      <c r="I28" s="225" t="s">
        <v>781</v>
      </c>
      <c r="J28" s="225" t="s">
        <v>782</v>
      </c>
      <c r="K28" s="225" t="s">
        <v>783</v>
      </c>
      <c r="L28" s="225" t="s">
        <v>784</v>
      </c>
      <c r="M28" s="225" t="s">
        <v>785</v>
      </c>
      <c r="N28" s="225" t="s">
        <v>785</v>
      </c>
      <c r="O28" s="729"/>
      <c r="P28" s="230"/>
    </row>
    <row r="29" spans="2:19" ht="196.5" customHeight="1">
      <c r="B29" s="689"/>
      <c r="C29" s="714"/>
      <c r="D29" s="711"/>
      <c r="E29" s="509" t="s">
        <v>15</v>
      </c>
      <c r="F29" s="225" t="s">
        <v>786</v>
      </c>
      <c r="G29" s="225" t="s">
        <v>787</v>
      </c>
      <c r="H29" s="225" t="s">
        <v>788</v>
      </c>
      <c r="I29" s="232" t="s">
        <v>789</v>
      </c>
      <c r="J29" s="225" t="s">
        <v>790</v>
      </c>
      <c r="K29" s="232" t="s">
        <v>791</v>
      </c>
      <c r="L29" s="232" t="s">
        <v>792</v>
      </c>
      <c r="M29" s="232" t="s">
        <v>792</v>
      </c>
      <c r="N29" s="232"/>
      <c r="O29" s="729"/>
      <c r="P29" s="203"/>
    </row>
    <row r="30" spans="2:19" ht="15">
      <c r="B30" s="689"/>
      <c r="C30" s="714"/>
      <c r="D30" s="711"/>
      <c r="E30" s="696"/>
      <c r="F30" s="698" t="s">
        <v>16</v>
      </c>
      <c r="G30" s="699"/>
      <c r="H30" s="699"/>
      <c r="I30" s="699"/>
      <c r="J30" s="699"/>
      <c r="K30" s="699"/>
      <c r="L30" s="699"/>
      <c r="M30" s="699"/>
      <c r="N30" s="700"/>
      <c r="O30" s="729"/>
      <c r="P30" s="203"/>
    </row>
    <row r="31" spans="2:19" ht="15" customHeight="1">
      <c r="B31" s="689"/>
      <c r="C31" s="715"/>
      <c r="D31" s="712"/>
      <c r="E31" s="697"/>
      <c r="F31" s="701" t="s">
        <v>793</v>
      </c>
      <c r="G31" s="702"/>
      <c r="H31" s="702"/>
      <c r="I31" s="702"/>
      <c r="J31" s="702"/>
      <c r="K31" s="702"/>
      <c r="L31" s="702"/>
      <c r="M31" s="702"/>
      <c r="N31" s="703"/>
      <c r="O31" s="729"/>
      <c r="P31" s="203"/>
    </row>
    <row r="32" spans="2:19" ht="15" customHeight="1">
      <c r="B32" s="689"/>
      <c r="C32" s="707" t="s">
        <v>238</v>
      </c>
      <c r="D32" s="708"/>
      <c r="E32" s="708"/>
      <c r="F32" s="708"/>
      <c r="G32" s="708"/>
      <c r="H32" s="708"/>
      <c r="I32" s="708"/>
      <c r="J32" s="708"/>
      <c r="K32" s="708"/>
      <c r="L32" s="708"/>
      <c r="M32" s="708"/>
      <c r="N32" s="709"/>
      <c r="O32" s="729"/>
      <c r="P32" s="203"/>
    </row>
    <row r="33" spans="2:16" ht="15" customHeight="1">
      <c r="B33" s="689"/>
      <c r="C33" s="701" t="s">
        <v>239</v>
      </c>
      <c r="D33" s="702"/>
      <c r="E33" s="702"/>
      <c r="F33" s="702"/>
      <c r="G33" s="702"/>
      <c r="H33" s="702"/>
      <c r="I33" s="702"/>
      <c r="J33" s="702"/>
      <c r="K33" s="702"/>
      <c r="L33" s="702"/>
      <c r="M33" s="702"/>
      <c r="N33" s="703"/>
      <c r="O33" s="729"/>
      <c r="P33" s="203"/>
    </row>
    <row r="34" spans="2:16" ht="30">
      <c r="B34" s="689"/>
      <c r="C34" s="231" t="s">
        <v>35</v>
      </c>
      <c r="D34" s="208" t="s">
        <v>199</v>
      </c>
      <c r="E34" s="209"/>
      <c r="F34" s="210" t="s">
        <v>200</v>
      </c>
      <c r="G34" s="210" t="s">
        <v>201</v>
      </c>
      <c r="H34" s="211" t="s">
        <v>7</v>
      </c>
      <c r="I34" s="212" t="s">
        <v>202</v>
      </c>
      <c r="J34" s="212" t="s">
        <v>548</v>
      </c>
      <c r="K34" s="212" t="s">
        <v>596</v>
      </c>
      <c r="L34" s="212" t="s">
        <v>597</v>
      </c>
      <c r="M34" s="212" t="s">
        <v>753</v>
      </c>
      <c r="N34" s="212" t="s">
        <v>754</v>
      </c>
      <c r="O34" s="729"/>
      <c r="P34" s="203"/>
    </row>
    <row r="35" spans="2:16" ht="169.5" customHeight="1">
      <c r="B35" s="689"/>
      <c r="C35" s="713" t="s">
        <v>794</v>
      </c>
      <c r="D35" s="710" t="s">
        <v>251</v>
      </c>
      <c r="E35" s="213" t="s">
        <v>14</v>
      </c>
      <c r="F35" s="214"/>
      <c r="G35" s="214"/>
      <c r="H35" s="225" t="s">
        <v>252</v>
      </c>
      <c r="I35" s="232" t="s">
        <v>253</v>
      </c>
      <c r="J35" s="232" t="s">
        <v>254</v>
      </c>
      <c r="K35" s="232" t="s">
        <v>795</v>
      </c>
      <c r="L35" s="232" t="s">
        <v>796</v>
      </c>
      <c r="M35" s="232" t="s">
        <v>797</v>
      </c>
      <c r="N35" s="232" t="s">
        <v>798</v>
      </c>
      <c r="O35" s="729"/>
      <c r="P35" s="230"/>
    </row>
    <row r="36" spans="2:16" ht="341.25" customHeight="1">
      <c r="B36" s="689"/>
      <c r="C36" s="714"/>
      <c r="D36" s="711"/>
      <c r="E36" s="509" t="s">
        <v>15</v>
      </c>
      <c r="F36" s="225" t="s">
        <v>37</v>
      </c>
      <c r="G36" s="225" t="s">
        <v>37</v>
      </c>
      <c r="H36" s="225" t="s">
        <v>799</v>
      </c>
      <c r="I36" s="232" t="s">
        <v>800</v>
      </c>
      <c r="J36" s="225" t="s">
        <v>801</v>
      </c>
      <c r="K36" s="232" t="s">
        <v>802</v>
      </c>
      <c r="L36" s="444" t="s">
        <v>803</v>
      </c>
      <c r="M36" s="444" t="s">
        <v>804</v>
      </c>
      <c r="N36" s="10"/>
      <c r="O36" s="729"/>
      <c r="P36" s="203"/>
    </row>
    <row r="37" spans="2:16" ht="14.25">
      <c r="B37" s="689"/>
      <c r="C37" s="714"/>
      <c r="D37" s="711"/>
      <c r="E37" s="696"/>
      <c r="F37" s="800" t="s">
        <v>16</v>
      </c>
      <c r="G37" s="801"/>
      <c r="H37" s="801"/>
      <c r="I37" s="801"/>
      <c r="J37" s="801"/>
      <c r="K37" s="801"/>
      <c r="L37" s="801"/>
      <c r="M37" s="801"/>
      <c r="N37" s="802"/>
      <c r="O37" s="729"/>
      <c r="P37" s="203"/>
    </row>
    <row r="38" spans="2:16" ht="14.25" customHeight="1">
      <c r="B38" s="689"/>
      <c r="C38" s="715"/>
      <c r="D38" s="712"/>
      <c r="E38" s="697"/>
      <c r="F38" s="704" t="s">
        <v>805</v>
      </c>
      <c r="G38" s="705"/>
      <c r="H38" s="705"/>
      <c r="I38" s="705"/>
      <c r="J38" s="705"/>
      <c r="K38" s="705"/>
      <c r="L38" s="705"/>
      <c r="M38" s="705"/>
      <c r="N38" s="706"/>
      <c r="O38" s="729"/>
      <c r="P38" s="203"/>
    </row>
    <row r="39" spans="2:16" ht="14.25" customHeight="1">
      <c r="B39" s="689"/>
      <c r="C39" s="707" t="s">
        <v>238</v>
      </c>
      <c r="D39" s="708"/>
      <c r="E39" s="708"/>
      <c r="F39" s="708"/>
      <c r="G39" s="708"/>
      <c r="H39" s="708"/>
      <c r="I39" s="708"/>
      <c r="J39" s="708"/>
      <c r="K39" s="708"/>
      <c r="L39" s="708"/>
      <c r="M39" s="708"/>
      <c r="N39" s="709"/>
      <c r="O39" s="729"/>
      <c r="P39" s="203"/>
    </row>
    <row r="40" spans="2:16" ht="14.25">
      <c r="B40" s="689"/>
      <c r="C40" s="701" t="s">
        <v>261</v>
      </c>
      <c r="D40" s="702"/>
      <c r="E40" s="702"/>
      <c r="F40" s="702"/>
      <c r="G40" s="702"/>
      <c r="H40" s="702"/>
      <c r="I40" s="702"/>
      <c r="J40" s="702"/>
      <c r="K40" s="702"/>
      <c r="L40" s="702"/>
      <c r="M40" s="702"/>
      <c r="N40" s="703"/>
      <c r="O40" s="729"/>
      <c r="P40" s="203"/>
    </row>
    <row r="41" spans="2:16" ht="33" customHeight="1">
      <c r="B41" s="689"/>
      <c r="C41" s="231" t="s">
        <v>39</v>
      </c>
      <c r="D41" s="208" t="s">
        <v>199</v>
      </c>
      <c r="E41" s="209"/>
      <c r="F41" s="210" t="s">
        <v>200</v>
      </c>
      <c r="G41" s="210" t="s">
        <v>201</v>
      </c>
      <c r="H41" s="211" t="s">
        <v>7</v>
      </c>
      <c r="I41" s="212" t="s">
        <v>202</v>
      </c>
      <c r="J41" s="212" t="s">
        <v>548</v>
      </c>
      <c r="K41" s="212" t="s">
        <v>596</v>
      </c>
      <c r="L41" s="212" t="s">
        <v>597</v>
      </c>
      <c r="M41" s="212" t="s">
        <v>753</v>
      </c>
      <c r="N41" s="212" t="s">
        <v>754</v>
      </c>
      <c r="O41" s="729"/>
      <c r="P41" s="203"/>
    </row>
    <row r="42" spans="2:16" ht="80.25" customHeight="1">
      <c r="B42" s="689"/>
      <c r="C42" s="713" t="s">
        <v>498</v>
      </c>
      <c r="D42" s="710" t="s">
        <v>208</v>
      </c>
      <c r="E42" s="213" t="s">
        <v>14</v>
      </c>
      <c r="F42" s="214"/>
      <c r="G42" s="214"/>
      <c r="H42" s="179" t="s">
        <v>263</v>
      </c>
      <c r="I42" s="179" t="s">
        <v>264</v>
      </c>
      <c r="J42" s="179" t="s">
        <v>806</v>
      </c>
      <c r="K42" s="179" t="s">
        <v>807</v>
      </c>
      <c r="L42" s="179" t="s">
        <v>808</v>
      </c>
      <c r="M42" s="179" t="s">
        <v>808</v>
      </c>
      <c r="N42" s="179" t="s">
        <v>809</v>
      </c>
      <c r="O42" s="729"/>
      <c r="P42" s="203"/>
    </row>
    <row r="43" spans="2:16" ht="75.75" customHeight="1">
      <c r="B43" s="689"/>
      <c r="C43" s="714"/>
      <c r="D43" s="711"/>
      <c r="E43" s="509" t="s">
        <v>15</v>
      </c>
      <c r="F43" s="105">
        <v>0.9</v>
      </c>
      <c r="G43" s="105">
        <v>0.92</v>
      </c>
      <c r="H43" s="139" t="s">
        <v>266</v>
      </c>
      <c r="I43" s="232" t="s">
        <v>559</v>
      </c>
      <c r="J43" s="225" t="s">
        <v>638</v>
      </c>
      <c r="K43" s="435" t="s">
        <v>810</v>
      </c>
      <c r="L43" s="439" t="s">
        <v>811</v>
      </c>
      <c r="M43" s="10" t="s">
        <v>812</v>
      </c>
      <c r="N43" s="10"/>
      <c r="O43" s="729"/>
      <c r="P43" s="203"/>
    </row>
    <row r="44" spans="2:16" ht="14.25" customHeight="1">
      <c r="B44" s="689"/>
      <c r="C44" s="714"/>
      <c r="D44" s="711"/>
      <c r="E44" s="696"/>
      <c r="F44" s="698" t="s">
        <v>16</v>
      </c>
      <c r="G44" s="699"/>
      <c r="H44" s="699"/>
      <c r="I44" s="699"/>
      <c r="J44" s="699"/>
      <c r="K44" s="699"/>
      <c r="L44" s="699"/>
      <c r="M44" s="699"/>
      <c r="N44" s="700"/>
      <c r="O44" s="729"/>
      <c r="P44" s="203"/>
    </row>
    <row r="45" spans="2:16" ht="14.25" customHeight="1">
      <c r="B45" s="695"/>
      <c r="C45" s="715"/>
      <c r="D45" s="712"/>
      <c r="E45" s="697"/>
      <c r="F45" s="704" t="s">
        <v>269</v>
      </c>
      <c r="G45" s="705"/>
      <c r="H45" s="705"/>
      <c r="I45" s="705"/>
      <c r="J45" s="705"/>
      <c r="K45" s="705"/>
      <c r="L45" s="705"/>
      <c r="M45" s="705"/>
      <c r="N45" s="706"/>
      <c r="O45" s="730"/>
      <c r="P45" s="203"/>
    </row>
    <row r="46" spans="2:16" ht="14.25" customHeight="1">
      <c r="B46" s="507"/>
      <c r="C46" s="707" t="s">
        <v>238</v>
      </c>
      <c r="D46" s="708"/>
      <c r="E46" s="708"/>
      <c r="F46" s="708"/>
      <c r="G46" s="708"/>
      <c r="H46" s="708"/>
      <c r="I46" s="708"/>
      <c r="J46" s="708"/>
      <c r="K46" s="708"/>
      <c r="L46" s="708"/>
      <c r="M46" s="708"/>
      <c r="N46" s="709"/>
      <c r="O46" s="233"/>
      <c r="P46" s="203"/>
    </row>
    <row r="47" spans="2:16" ht="14.25" customHeight="1">
      <c r="B47" s="507"/>
      <c r="C47" s="701" t="s">
        <v>270</v>
      </c>
      <c r="D47" s="702"/>
      <c r="E47" s="702"/>
      <c r="F47" s="702"/>
      <c r="G47" s="702"/>
      <c r="H47" s="702"/>
      <c r="I47" s="702"/>
      <c r="J47" s="702"/>
      <c r="K47" s="702"/>
      <c r="L47" s="702"/>
      <c r="M47" s="702"/>
      <c r="N47" s="703"/>
      <c r="O47" s="233"/>
      <c r="P47" s="203"/>
    </row>
    <row r="48" spans="2:16" ht="15">
      <c r="B48" s="716" t="s">
        <v>42</v>
      </c>
      <c r="C48" s="234" t="s">
        <v>43</v>
      </c>
      <c r="D48" s="234"/>
      <c r="E48" s="235"/>
      <c r="F48" s="235"/>
      <c r="G48" s="235" t="s">
        <v>44</v>
      </c>
      <c r="H48" s="234" t="s">
        <v>271</v>
      </c>
      <c r="I48" s="234"/>
      <c r="J48" s="234"/>
      <c r="K48" s="234" t="s">
        <v>46</v>
      </c>
      <c r="L48" s="440"/>
      <c r="M48" s="440"/>
      <c r="N48" s="718" t="s">
        <v>47</v>
      </c>
      <c r="O48" s="719"/>
      <c r="P48" s="203"/>
    </row>
    <row r="49" spans="2:16" ht="15">
      <c r="B49" s="717"/>
      <c r="C49" s="236">
        <v>420.5</v>
      </c>
      <c r="D49" s="236"/>
      <c r="E49" s="237"/>
      <c r="F49" s="237"/>
      <c r="G49" s="238">
        <v>5815</v>
      </c>
      <c r="H49" s="236">
        <v>217</v>
      </c>
      <c r="I49" s="236"/>
      <c r="J49" s="236"/>
      <c r="K49" s="236">
        <v>6382.5</v>
      </c>
      <c r="L49" s="441"/>
      <c r="M49" s="441"/>
      <c r="N49" s="720">
        <v>5.4899999999999997E-2</v>
      </c>
      <c r="O49" s="721"/>
      <c r="P49" s="203"/>
    </row>
    <row r="50" spans="2:16" ht="15">
      <c r="B50" s="716" t="s">
        <v>48</v>
      </c>
      <c r="C50" s="503" t="s">
        <v>49</v>
      </c>
      <c r="D50" s="503"/>
      <c r="E50" s="239"/>
      <c r="F50" s="239"/>
      <c r="G50" s="722" t="s">
        <v>813</v>
      </c>
      <c r="H50" s="723"/>
      <c r="I50" s="723"/>
      <c r="J50" s="723"/>
      <c r="K50" s="723"/>
      <c r="L50" s="723"/>
      <c r="M50" s="723"/>
      <c r="N50" s="723"/>
      <c r="O50" s="724"/>
      <c r="P50" s="203"/>
    </row>
    <row r="51" spans="2:16" ht="63.75" customHeight="1">
      <c r="B51" s="717"/>
      <c r="C51" s="240" t="s">
        <v>814</v>
      </c>
      <c r="D51" s="241"/>
      <c r="E51" s="242"/>
      <c r="F51" s="213"/>
      <c r="G51" s="725"/>
      <c r="H51" s="726"/>
      <c r="I51" s="726"/>
      <c r="J51" s="726"/>
      <c r="K51" s="726"/>
      <c r="L51" s="726"/>
      <c r="M51" s="726"/>
      <c r="N51" s="726"/>
      <c r="O51" s="727"/>
      <c r="P51" s="203"/>
    </row>
    <row r="52" spans="2:16" ht="15">
      <c r="B52" s="226"/>
      <c r="C52" s="243"/>
      <c r="D52" s="244"/>
      <c r="E52" s="227"/>
      <c r="F52" s="227"/>
      <c r="G52" s="227"/>
      <c r="H52" s="226"/>
      <c r="I52" s="226"/>
      <c r="J52" s="226"/>
      <c r="K52" s="226"/>
      <c r="L52" s="226"/>
      <c r="M52" s="226"/>
      <c r="N52" s="226"/>
      <c r="O52" s="226"/>
      <c r="P52" s="203"/>
    </row>
    <row r="53" spans="2:16" ht="30">
      <c r="B53" s="228" t="s">
        <v>50</v>
      </c>
      <c r="C53" s="219" t="s">
        <v>51</v>
      </c>
      <c r="D53" s="219" t="s">
        <v>199</v>
      </c>
      <c r="E53" s="220"/>
      <c r="F53" s="210" t="s">
        <v>200</v>
      </c>
      <c r="G53" s="210" t="s">
        <v>201</v>
      </c>
      <c r="H53" s="211" t="s">
        <v>7</v>
      </c>
      <c r="I53" s="212" t="s">
        <v>202</v>
      </c>
      <c r="J53" s="212" t="s">
        <v>548</v>
      </c>
      <c r="K53" s="212" t="s">
        <v>596</v>
      </c>
      <c r="L53" s="212" t="s">
        <v>597</v>
      </c>
      <c r="M53" s="212" t="s">
        <v>753</v>
      </c>
      <c r="N53" s="212" t="s">
        <v>754</v>
      </c>
      <c r="O53" s="229" t="s">
        <v>26</v>
      </c>
      <c r="P53" s="203"/>
    </row>
    <row r="54" spans="2:16" ht="174.75" customHeight="1">
      <c r="B54" s="688" t="s">
        <v>502</v>
      </c>
      <c r="C54" s="713" t="s">
        <v>815</v>
      </c>
      <c r="D54" s="710" t="s">
        <v>275</v>
      </c>
      <c r="E54" s="213" t="s">
        <v>14</v>
      </c>
      <c r="F54" s="235"/>
      <c r="G54" s="235"/>
      <c r="H54" s="215" t="s">
        <v>276</v>
      </c>
      <c r="I54" s="245" t="s">
        <v>277</v>
      </c>
      <c r="J54" s="245" t="s">
        <v>642</v>
      </c>
      <c r="K54" s="245" t="s">
        <v>816</v>
      </c>
      <c r="L54" s="261" t="s">
        <v>817</v>
      </c>
      <c r="M54" s="246" t="s">
        <v>817</v>
      </c>
      <c r="N54" s="246" t="s">
        <v>818</v>
      </c>
      <c r="O54" s="731" t="s">
        <v>281</v>
      </c>
      <c r="P54" s="230"/>
    </row>
    <row r="55" spans="2:16" ht="240.75" customHeight="1">
      <c r="B55" s="689"/>
      <c r="C55" s="714"/>
      <c r="D55" s="711"/>
      <c r="E55" s="509" t="s">
        <v>15</v>
      </c>
      <c r="F55" s="247" t="s">
        <v>282</v>
      </c>
      <c r="G55" s="247" t="s">
        <v>282</v>
      </c>
      <c r="H55" s="232" t="s">
        <v>283</v>
      </c>
      <c r="I55" s="232" t="s">
        <v>561</v>
      </c>
      <c r="J55" s="225" t="s">
        <v>644</v>
      </c>
      <c r="K55" s="434" t="s">
        <v>819</v>
      </c>
      <c r="L55" s="442" t="s">
        <v>820</v>
      </c>
      <c r="M55" s="248" t="s">
        <v>821</v>
      </c>
      <c r="N55" s="248"/>
      <c r="O55" s="731"/>
      <c r="P55" s="203"/>
    </row>
    <row r="56" spans="2:16" ht="15">
      <c r="B56" s="689"/>
      <c r="C56" s="714"/>
      <c r="D56" s="711"/>
      <c r="E56" s="696"/>
      <c r="F56" s="707" t="s">
        <v>16</v>
      </c>
      <c r="G56" s="708"/>
      <c r="H56" s="708"/>
      <c r="I56" s="708"/>
      <c r="J56" s="708"/>
      <c r="K56" s="708"/>
      <c r="L56" s="708"/>
      <c r="M56" s="708"/>
      <c r="N56" s="709"/>
      <c r="O56" s="731"/>
      <c r="P56" s="203"/>
    </row>
    <row r="57" spans="2:16" ht="14.25">
      <c r="B57" s="689"/>
      <c r="C57" s="715"/>
      <c r="D57" s="712"/>
      <c r="E57" s="733"/>
      <c r="F57" s="734" t="s">
        <v>822</v>
      </c>
      <c r="G57" s="735"/>
      <c r="H57" s="735"/>
      <c r="I57" s="735"/>
      <c r="J57" s="735"/>
      <c r="K57" s="735"/>
      <c r="L57" s="735"/>
      <c r="M57" s="735"/>
      <c r="N57" s="736"/>
      <c r="O57" s="731"/>
      <c r="P57" s="203"/>
    </row>
    <row r="58" spans="2:16" ht="15">
      <c r="B58" s="689"/>
      <c r="C58" s="707" t="s">
        <v>238</v>
      </c>
      <c r="D58" s="708"/>
      <c r="E58" s="708"/>
      <c r="F58" s="708"/>
      <c r="G58" s="708"/>
      <c r="H58" s="708"/>
      <c r="I58" s="708"/>
      <c r="J58" s="708"/>
      <c r="K58" s="708"/>
      <c r="L58" s="708"/>
      <c r="M58" s="708"/>
      <c r="N58" s="709"/>
      <c r="O58" s="731"/>
      <c r="P58" s="203"/>
    </row>
    <row r="59" spans="2:16" ht="45" customHeight="1">
      <c r="B59" s="689"/>
      <c r="C59" s="701" t="s">
        <v>823</v>
      </c>
      <c r="D59" s="702"/>
      <c r="E59" s="702"/>
      <c r="F59" s="702"/>
      <c r="G59" s="702"/>
      <c r="H59" s="702"/>
      <c r="I59" s="702"/>
      <c r="J59" s="702"/>
      <c r="K59" s="702"/>
      <c r="L59" s="702"/>
      <c r="M59" s="702"/>
      <c r="N59" s="703"/>
      <c r="O59" s="731"/>
      <c r="P59" s="203"/>
    </row>
    <row r="60" spans="2:16" ht="18.75" customHeight="1">
      <c r="B60" s="689"/>
      <c r="C60" s="810"/>
      <c r="D60" s="811"/>
      <c r="E60" s="811"/>
      <c r="F60" s="811"/>
      <c r="G60" s="811"/>
      <c r="H60" s="811"/>
      <c r="I60" s="811"/>
      <c r="J60" s="811"/>
      <c r="K60" s="811"/>
      <c r="L60" s="811"/>
      <c r="M60" s="811"/>
      <c r="N60" s="812"/>
      <c r="O60" s="732"/>
      <c r="P60" s="203"/>
    </row>
    <row r="61" spans="2:16" ht="30">
      <c r="B61" s="689"/>
      <c r="C61" s="231" t="s">
        <v>62</v>
      </c>
      <c r="D61" s="208" t="s">
        <v>199</v>
      </c>
      <c r="E61" s="209"/>
      <c r="F61" s="210" t="s">
        <v>200</v>
      </c>
      <c r="G61" s="210" t="s">
        <v>201</v>
      </c>
      <c r="H61" s="211" t="s">
        <v>7</v>
      </c>
      <c r="I61" s="212" t="s">
        <v>202</v>
      </c>
      <c r="J61" s="212" t="s">
        <v>548</v>
      </c>
      <c r="K61" s="212" t="s">
        <v>596</v>
      </c>
      <c r="L61" s="212" t="s">
        <v>597</v>
      </c>
      <c r="M61" s="212" t="s">
        <v>753</v>
      </c>
      <c r="N61" s="212" t="s">
        <v>754</v>
      </c>
      <c r="O61" s="229" t="s">
        <v>26</v>
      </c>
      <c r="P61" s="203"/>
    </row>
    <row r="62" spans="2:16" ht="334.5" customHeight="1">
      <c r="B62" s="689"/>
      <c r="C62" s="713" t="s">
        <v>824</v>
      </c>
      <c r="D62" s="710" t="s">
        <v>290</v>
      </c>
      <c r="E62" s="213" t="s">
        <v>14</v>
      </c>
      <c r="F62" s="214"/>
      <c r="G62" s="214"/>
      <c r="H62" s="499" t="s">
        <v>64</v>
      </c>
      <c r="I62" s="500" t="s">
        <v>291</v>
      </c>
      <c r="J62" s="500" t="s">
        <v>646</v>
      </c>
      <c r="K62" s="500" t="s">
        <v>825</v>
      </c>
      <c r="L62" s="500" t="s">
        <v>826</v>
      </c>
      <c r="M62" s="500" t="s">
        <v>826</v>
      </c>
      <c r="N62" s="520" t="s">
        <v>827</v>
      </c>
      <c r="O62" s="731" t="s">
        <v>68</v>
      </c>
      <c r="P62" s="203"/>
    </row>
    <row r="63" spans="2:16" ht="399">
      <c r="B63" s="689"/>
      <c r="C63" s="714"/>
      <c r="D63" s="711"/>
      <c r="E63" s="509" t="s">
        <v>15</v>
      </c>
      <c r="F63" s="249" t="s">
        <v>295</v>
      </c>
      <c r="G63" s="499" t="s">
        <v>69</v>
      </c>
      <c r="H63" s="250" t="s">
        <v>296</v>
      </c>
      <c r="I63" s="262" t="s">
        <v>563</v>
      </c>
      <c r="J63" s="218" t="s">
        <v>648</v>
      </c>
      <c r="K63" s="262" t="s">
        <v>828</v>
      </c>
      <c r="L63" s="262" t="s">
        <v>829</v>
      </c>
      <c r="M63" s="262" t="s">
        <v>830</v>
      </c>
      <c r="N63" s="253"/>
      <c r="O63" s="731"/>
      <c r="P63" s="203"/>
    </row>
    <row r="64" spans="2:16" ht="15">
      <c r="B64" s="689"/>
      <c r="C64" s="714"/>
      <c r="D64" s="711"/>
      <c r="E64" s="696"/>
      <c r="F64" s="698" t="s">
        <v>16</v>
      </c>
      <c r="G64" s="699"/>
      <c r="H64" s="699"/>
      <c r="I64" s="699"/>
      <c r="J64" s="699"/>
      <c r="K64" s="699"/>
      <c r="L64" s="699"/>
      <c r="M64" s="699"/>
      <c r="N64" s="700"/>
      <c r="O64" s="731"/>
      <c r="P64" s="203"/>
    </row>
    <row r="65" spans="2:16" ht="15" customHeight="1">
      <c r="B65" s="689"/>
      <c r="C65" s="715"/>
      <c r="D65" s="712"/>
      <c r="E65" s="697"/>
      <c r="F65" s="743" t="s">
        <v>299</v>
      </c>
      <c r="G65" s="744"/>
      <c r="H65" s="744"/>
      <c r="I65" s="744"/>
      <c r="J65" s="744"/>
      <c r="K65" s="744"/>
      <c r="L65" s="744"/>
      <c r="M65" s="744"/>
      <c r="N65" s="745"/>
      <c r="O65" s="731"/>
      <c r="P65" s="203"/>
    </row>
    <row r="66" spans="2:16" ht="30.75" hidden="1" customHeight="1">
      <c r="B66" s="689"/>
      <c r="C66" s="231" t="s">
        <v>71</v>
      </c>
      <c r="D66" s="231"/>
      <c r="E66" s="209"/>
      <c r="F66" s="210" t="s">
        <v>200</v>
      </c>
      <c r="G66" s="210" t="s">
        <v>300</v>
      </c>
      <c r="H66" s="211" t="s">
        <v>301</v>
      </c>
      <c r="I66" s="212" t="s">
        <v>302</v>
      </c>
      <c r="J66" s="212" t="s">
        <v>203</v>
      </c>
      <c r="K66" s="212" t="s">
        <v>204</v>
      </c>
      <c r="L66" s="212"/>
      <c r="M66" s="212"/>
      <c r="N66" s="212" t="s">
        <v>205</v>
      </c>
      <c r="O66" s="731"/>
      <c r="P66" s="203"/>
    </row>
    <row r="67" spans="2:16" ht="43.5" hidden="1" customHeight="1">
      <c r="B67" s="689"/>
      <c r="C67" s="254" t="s">
        <v>72</v>
      </c>
      <c r="D67" s="255"/>
      <c r="E67" s="213" t="s">
        <v>14</v>
      </c>
      <c r="F67" s="214"/>
      <c r="G67" s="214"/>
      <c r="H67" s="256">
        <v>0.12</v>
      </c>
      <c r="I67" s="256">
        <v>0.12</v>
      </c>
      <c r="J67" s="256">
        <v>0.12</v>
      </c>
      <c r="K67" s="256">
        <v>0.12</v>
      </c>
      <c r="L67" s="256"/>
      <c r="M67" s="256"/>
      <c r="N67" s="257"/>
      <c r="O67" s="731"/>
      <c r="P67" s="203"/>
    </row>
    <row r="68" spans="2:16" ht="15.75" hidden="1" customHeight="1">
      <c r="B68" s="689"/>
      <c r="C68" s="510"/>
      <c r="D68" s="507"/>
      <c r="E68" s="213" t="s">
        <v>15</v>
      </c>
      <c r="F68" s="256">
        <v>0.08</v>
      </c>
      <c r="G68" s="256">
        <v>0.1</v>
      </c>
      <c r="H68" s="253"/>
      <c r="I68" s="253"/>
      <c r="J68" s="253"/>
      <c r="K68" s="253"/>
      <c r="L68" s="253"/>
      <c r="M68" s="253"/>
      <c r="N68" s="253"/>
      <c r="O68" s="731"/>
      <c r="P68" s="203"/>
    </row>
    <row r="69" spans="2:16" ht="15.75" hidden="1" customHeight="1">
      <c r="B69" s="689"/>
      <c r="C69" s="510"/>
      <c r="D69" s="507"/>
      <c r="E69" s="512"/>
      <c r="F69" s="698" t="s">
        <v>16</v>
      </c>
      <c r="G69" s="699"/>
      <c r="H69" s="699"/>
      <c r="I69" s="699"/>
      <c r="J69" s="699"/>
      <c r="K69" s="699"/>
      <c r="L69" s="699"/>
      <c r="M69" s="699"/>
      <c r="N69" s="700"/>
      <c r="O69" s="731"/>
      <c r="P69" s="203"/>
    </row>
    <row r="70" spans="2:16" ht="15.75" hidden="1" customHeight="1">
      <c r="B70" s="689"/>
      <c r="C70" s="511"/>
      <c r="D70" s="508"/>
      <c r="E70" s="493"/>
      <c r="F70" s="494" t="s">
        <v>74</v>
      </c>
      <c r="G70" s="258"/>
      <c r="H70" s="495"/>
      <c r="I70" s="495"/>
      <c r="J70" s="495"/>
      <c r="K70" s="495"/>
      <c r="L70" s="495"/>
      <c r="M70" s="495"/>
      <c r="N70" s="496"/>
      <c r="O70" s="731"/>
      <c r="P70" s="203"/>
    </row>
    <row r="71" spans="2:16" ht="15">
      <c r="B71" s="695"/>
      <c r="C71" s="707" t="s">
        <v>238</v>
      </c>
      <c r="D71" s="708"/>
      <c r="E71" s="708"/>
      <c r="F71" s="708"/>
      <c r="G71" s="708"/>
      <c r="H71" s="708"/>
      <c r="I71" s="708"/>
      <c r="J71" s="708"/>
      <c r="K71" s="708"/>
      <c r="L71" s="708"/>
      <c r="M71" s="708"/>
      <c r="N71" s="709"/>
      <c r="O71" s="731"/>
      <c r="P71" s="203"/>
    </row>
    <row r="72" spans="2:16" ht="18" customHeight="1">
      <c r="B72" s="501"/>
      <c r="C72" s="701" t="s">
        <v>303</v>
      </c>
      <c r="D72" s="702"/>
      <c r="E72" s="702"/>
      <c r="F72" s="702"/>
      <c r="G72" s="702"/>
      <c r="H72" s="702"/>
      <c r="I72" s="702"/>
      <c r="J72" s="702"/>
      <c r="K72" s="702"/>
      <c r="L72" s="702"/>
      <c r="M72" s="702"/>
      <c r="N72" s="703"/>
      <c r="O72" s="731"/>
      <c r="P72" s="203"/>
    </row>
    <row r="73" spans="2:16" ht="33" customHeight="1">
      <c r="B73" s="501"/>
      <c r="C73" s="701" t="s">
        <v>304</v>
      </c>
      <c r="D73" s="702"/>
      <c r="E73" s="702"/>
      <c r="F73" s="702"/>
      <c r="G73" s="702"/>
      <c r="H73" s="702"/>
      <c r="I73" s="702"/>
      <c r="J73" s="702"/>
      <c r="K73" s="702"/>
      <c r="L73" s="702"/>
      <c r="M73" s="702"/>
      <c r="N73" s="703"/>
      <c r="O73" s="732"/>
      <c r="P73" s="203"/>
    </row>
    <row r="74" spans="2:16" ht="45">
      <c r="B74" s="228" t="s">
        <v>305</v>
      </c>
      <c r="C74" s="231" t="s">
        <v>71</v>
      </c>
      <c r="D74" s="208" t="s">
        <v>199</v>
      </c>
      <c r="E74" s="209"/>
      <c r="F74" s="210" t="s">
        <v>200</v>
      </c>
      <c r="G74" s="210" t="s">
        <v>201</v>
      </c>
      <c r="H74" s="211" t="s">
        <v>7</v>
      </c>
      <c r="I74" s="212" t="s">
        <v>202</v>
      </c>
      <c r="J74" s="212" t="s">
        <v>548</v>
      </c>
      <c r="K74" s="212" t="s">
        <v>596</v>
      </c>
      <c r="L74" s="212" t="s">
        <v>597</v>
      </c>
      <c r="M74" s="212" t="s">
        <v>753</v>
      </c>
      <c r="N74" s="212" t="s">
        <v>754</v>
      </c>
      <c r="O74" s="229" t="s">
        <v>26</v>
      </c>
      <c r="P74" s="203"/>
    </row>
    <row r="75" spans="2:16" ht="160.5" customHeight="1">
      <c r="B75" s="737"/>
      <c r="C75" s="740" t="s">
        <v>831</v>
      </c>
      <c r="D75" s="710" t="s">
        <v>275</v>
      </c>
      <c r="E75" s="259" t="s">
        <v>14</v>
      </c>
      <c r="F75" s="214"/>
      <c r="G75" s="214"/>
      <c r="H75" s="260" t="s">
        <v>307</v>
      </c>
      <c r="I75" s="261" t="s">
        <v>308</v>
      </c>
      <c r="J75" s="261" t="s">
        <v>651</v>
      </c>
      <c r="K75" s="261" t="s">
        <v>832</v>
      </c>
      <c r="L75" s="261" t="s">
        <v>833</v>
      </c>
      <c r="M75" s="261" t="s">
        <v>834</v>
      </c>
      <c r="N75" s="261" t="s">
        <v>835</v>
      </c>
      <c r="O75" s="254" t="s">
        <v>73</v>
      </c>
      <c r="P75" s="230"/>
    </row>
    <row r="76" spans="2:16" ht="270.75">
      <c r="B76" s="738"/>
      <c r="C76" s="741"/>
      <c r="D76" s="711"/>
      <c r="E76" s="213" t="s">
        <v>15</v>
      </c>
      <c r="F76" s="262" t="s">
        <v>79</v>
      </c>
      <c r="G76" s="262" t="s">
        <v>80</v>
      </c>
      <c r="H76" s="262" t="s">
        <v>312</v>
      </c>
      <c r="I76" s="492" t="s">
        <v>565</v>
      </c>
      <c r="J76" s="218" t="s">
        <v>654</v>
      </c>
      <c r="K76" s="262" t="s">
        <v>836</v>
      </c>
      <c r="L76" s="262" t="s">
        <v>837</v>
      </c>
      <c r="M76" s="460" t="s">
        <v>838</v>
      </c>
      <c r="N76" s="460"/>
      <c r="O76" s="263"/>
      <c r="P76" s="203"/>
    </row>
    <row r="77" spans="2:16" ht="18.75" customHeight="1">
      <c r="B77" s="738"/>
      <c r="C77" s="741"/>
      <c r="D77" s="711"/>
      <c r="E77" s="512"/>
      <c r="F77" s="698" t="s">
        <v>16</v>
      </c>
      <c r="G77" s="699"/>
      <c r="H77" s="699"/>
      <c r="I77" s="699"/>
      <c r="J77" s="699"/>
      <c r="K77" s="699"/>
      <c r="L77" s="699"/>
      <c r="M77" s="699"/>
      <c r="N77" s="700"/>
      <c r="O77" s="263"/>
      <c r="P77" s="203"/>
    </row>
    <row r="78" spans="2:16" ht="15" customHeight="1">
      <c r="B78" s="738"/>
      <c r="C78" s="742"/>
      <c r="D78" s="712"/>
      <c r="E78" s="493"/>
      <c r="F78" s="494" t="s">
        <v>41</v>
      </c>
      <c r="G78" s="258"/>
      <c r="H78" s="495"/>
      <c r="I78" s="495"/>
      <c r="J78" s="495"/>
      <c r="K78" s="495"/>
      <c r="L78" s="495"/>
      <c r="M78" s="495"/>
      <c r="N78" s="496"/>
      <c r="O78" s="263"/>
      <c r="P78" s="203"/>
    </row>
    <row r="79" spans="2:16" ht="20.25" customHeight="1">
      <c r="B79" s="738"/>
      <c r="C79" s="708" t="s">
        <v>238</v>
      </c>
      <c r="D79" s="708"/>
      <c r="E79" s="708"/>
      <c r="F79" s="708"/>
      <c r="G79" s="708"/>
      <c r="H79" s="708"/>
      <c r="I79" s="708"/>
      <c r="J79" s="708"/>
      <c r="K79" s="708"/>
      <c r="L79" s="708"/>
      <c r="M79" s="708"/>
      <c r="N79" s="709"/>
      <c r="O79" s="264" t="s">
        <v>315</v>
      </c>
      <c r="P79" s="203"/>
    </row>
    <row r="80" spans="2:16" ht="38.25" customHeight="1">
      <c r="B80" s="739"/>
      <c r="C80" s="702" t="s">
        <v>839</v>
      </c>
      <c r="D80" s="702"/>
      <c r="E80" s="702"/>
      <c r="F80" s="702"/>
      <c r="G80" s="702"/>
      <c r="H80" s="702"/>
      <c r="I80" s="702"/>
      <c r="J80" s="702"/>
      <c r="K80" s="702"/>
      <c r="L80" s="702"/>
      <c r="M80" s="702"/>
      <c r="N80" s="703"/>
      <c r="O80" s="265" t="s">
        <v>840</v>
      </c>
      <c r="P80" s="203"/>
    </row>
    <row r="81" spans="2:18" ht="15">
      <c r="B81" s="266"/>
      <c r="C81" s="267"/>
      <c r="D81" s="268"/>
      <c r="E81" s="269"/>
      <c r="F81" s="269"/>
      <c r="G81" s="269"/>
      <c r="H81" s="266"/>
      <c r="I81" s="266"/>
      <c r="J81" s="266"/>
      <c r="K81" s="266"/>
      <c r="L81" s="266"/>
      <c r="M81" s="266"/>
      <c r="N81" s="266"/>
      <c r="O81" s="266"/>
      <c r="P81" s="203"/>
      <c r="Q81" s="203"/>
      <c r="R81" s="203"/>
    </row>
    <row r="82" spans="2:18" ht="30">
      <c r="B82" s="228" t="s">
        <v>81</v>
      </c>
      <c r="C82" s="219" t="s">
        <v>82</v>
      </c>
      <c r="D82" s="219" t="s">
        <v>199</v>
      </c>
      <c r="E82" s="220"/>
      <c r="F82" s="210" t="s">
        <v>200</v>
      </c>
      <c r="G82" s="210" t="s">
        <v>201</v>
      </c>
      <c r="H82" s="211" t="s">
        <v>7</v>
      </c>
      <c r="I82" s="212" t="s">
        <v>202</v>
      </c>
      <c r="J82" s="212" t="s">
        <v>548</v>
      </c>
      <c r="K82" s="212" t="s">
        <v>596</v>
      </c>
      <c r="L82" s="212" t="s">
        <v>597</v>
      </c>
      <c r="M82" s="212" t="s">
        <v>753</v>
      </c>
      <c r="N82" s="212" t="s">
        <v>754</v>
      </c>
      <c r="O82" s="229" t="s">
        <v>26</v>
      </c>
      <c r="P82" s="203"/>
      <c r="Q82" s="203"/>
      <c r="R82" s="203"/>
    </row>
    <row r="83" spans="2:18" ht="242.25">
      <c r="B83" s="710" t="s">
        <v>83</v>
      </c>
      <c r="C83" s="713" t="s">
        <v>841</v>
      </c>
      <c r="D83" s="710" t="s">
        <v>319</v>
      </c>
      <c r="E83" s="213" t="s">
        <v>14</v>
      </c>
      <c r="F83" s="214"/>
      <c r="G83" s="214"/>
      <c r="H83" s="245" t="s">
        <v>320</v>
      </c>
      <c r="I83" s="245" t="s">
        <v>321</v>
      </c>
      <c r="J83" s="245" t="s">
        <v>657</v>
      </c>
      <c r="K83" s="245" t="s">
        <v>842</v>
      </c>
      <c r="L83" s="245" t="s">
        <v>843</v>
      </c>
      <c r="M83" s="245" t="s">
        <v>844</v>
      </c>
      <c r="N83" s="245" t="s">
        <v>844</v>
      </c>
      <c r="O83" s="746" t="s">
        <v>90</v>
      </c>
      <c r="P83" s="230"/>
      <c r="Q83" s="270"/>
      <c r="R83" s="270"/>
    </row>
    <row r="84" spans="2:18" ht="237" customHeight="1">
      <c r="B84" s="711"/>
      <c r="C84" s="714"/>
      <c r="D84" s="711"/>
      <c r="E84" s="509" t="s">
        <v>15</v>
      </c>
      <c r="F84" s="247" t="s">
        <v>91</v>
      </c>
      <c r="G84" s="247" t="s">
        <v>91</v>
      </c>
      <c r="H84" s="262" t="s">
        <v>325</v>
      </c>
      <c r="I84" s="262" t="s">
        <v>568</v>
      </c>
      <c r="J84" s="218" t="s">
        <v>659</v>
      </c>
      <c r="K84" s="262" t="s">
        <v>845</v>
      </c>
      <c r="L84" s="262" t="s">
        <v>846</v>
      </c>
      <c r="M84" s="262"/>
      <c r="N84" s="253"/>
      <c r="O84" s="733"/>
      <c r="P84" s="203"/>
      <c r="Q84" s="203"/>
      <c r="R84" s="203"/>
    </row>
    <row r="85" spans="2:18" ht="15">
      <c r="B85" s="711"/>
      <c r="C85" s="271"/>
      <c r="D85" s="711"/>
      <c r="E85" s="512"/>
      <c r="F85" s="707" t="s">
        <v>16</v>
      </c>
      <c r="G85" s="708"/>
      <c r="H85" s="708"/>
      <c r="I85" s="708"/>
      <c r="J85" s="708"/>
      <c r="K85" s="708"/>
      <c r="L85" s="708"/>
      <c r="M85" s="708"/>
      <c r="N85" s="709"/>
      <c r="O85" s="733"/>
      <c r="P85" s="203"/>
      <c r="Q85" s="203"/>
      <c r="R85" s="203"/>
    </row>
    <row r="86" spans="2:18" ht="15">
      <c r="B86" s="711"/>
      <c r="C86" s="272"/>
      <c r="D86" s="712"/>
      <c r="E86" s="493"/>
      <c r="F86" s="747" t="s">
        <v>328</v>
      </c>
      <c r="G86" s="748"/>
      <c r="H86" s="748"/>
      <c r="I86" s="748"/>
      <c r="J86" s="748"/>
      <c r="K86" s="748"/>
      <c r="L86" s="748"/>
      <c r="M86" s="748"/>
      <c r="N86" s="749"/>
      <c r="O86" s="733"/>
      <c r="P86" s="203"/>
      <c r="Q86" s="203"/>
      <c r="R86" s="203"/>
    </row>
    <row r="87" spans="2:18" ht="15">
      <c r="B87" s="711"/>
      <c r="C87" s="707" t="s">
        <v>238</v>
      </c>
      <c r="D87" s="708"/>
      <c r="E87" s="708"/>
      <c r="F87" s="708"/>
      <c r="G87" s="708"/>
      <c r="H87" s="708"/>
      <c r="I87" s="708"/>
      <c r="J87" s="708"/>
      <c r="K87" s="708"/>
      <c r="L87" s="708"/>
      <c r="M87" s="708"/>
      <c r="N87" s="709"/>
      <c r="O87" s="733"/>
      <c r="P87" s="203"/>
      <c r="Q87" s="203"/>
      <c r="R87" s="203"/>
    </row>
    <row r="88" spans="2:18" ht="15" customHeight="1">
      <c r="B88" s="711"/>
      <c r="C88" s="701" t="s">
        <v>329</v>
      </c>
      <c r="D88" s="702"/>
      <c r="E88" s="702"/>
      <c r="F88" s="702"/>
      <c r="G88" s="702"/>
      <c r="H88" s="702"/>
      <c r="I88" s="702"/>
      <c r="J88" s="702"/>
      <c r="K88" s="702"/>
      <c r="L88" s="702"/>
      <c r="M88" s="702"/>
      <c r="N88" s="703"/>
      <c r="O88" s="733"/>
      <c r="P88" s="203"/>
      <c r="Q88" s="203"/>
      <c r="R88" s="203"/>
    </row>
    <row r="89" spans="2:18" ht="30">
      <c r="B89" s="711"/>
      <c r="C89" s="231" t="s">
        <v>93</v>
      </c>
      <c r="D89" s="208" t="s">
        <v>199</v>
      </c>
      <c r="E89" s="220"/>
      <c r="F89" s="210" t="s">
        <v>200</v>
      </c>
      <c r="G89" s="210" t="s">
        <v>201</v>
      </c>
      <c r="H89" s="211" t="s">
        <v>7</v>
      </c>
      <c r="I89" s="212" t="s">
        <v>202</v>
      </c>
      <c r="J89" s="212" t="s">
        <v>548</v>
      </c>
      <c r="K89" s="212" t="s">
        <v>596</v>
      </c>
      <c r="L89" s="212" t="s">
        <v>597</v>
      </c>
      <c r="M89" s="212" t="s">
        <v>753</v>
      </c>
      <c r="N89" s="212" t="s">
        <v>754</v>
      </c>
      <c r="O89" s="229" t="s">
        <v>26</v>
      </c>
      <c r="P89" s="203"/>
      <c r="Q89" s="203"/>
      <c r="R89" s="203"/>
    </row>
    <row r="90" spans="2:18" ht="105" customHeight="1">
      <c r="B90" s="711"/>
      <c r="C90" s="713" t="s">
        <v>847</v>
      </c>
      <c r="D90" s="710" t="s">
        <v>342</v>
      </c>
      <c r="E90" s="213" t="s">
        <v>14</v>
      </c>
      <c r="F90" s="214"/>
      <c r="G90" s="214"/>
      <c r="H90" s="247" t="s">
        <v>108</v>
      </c>
      <c r="I90" s="499" t="s">
        <v>343</v>
      </c>
      <c r="J90" s="499" t="s">
        <v>344</v>
      </c>
      <c r="K90" s="215" t="s">
        <v>667</v>
      </c>
      <c r="L90" s="215" t="s">
        <v>848</v>
      </c>
      <c r="M90" s="215" t="s">
        <v>849</v>
      </c>
      <c r="N90" s="521" t="s">
        <v>850</v>
      </c>
      <c r="O90" s="731" t="s">
        <v>347</v>
      </c>
      <c r="P90" s="203"/>
      <c r="Q90" s="203"/>
      <c r="R90" s="203"/>
    </row>
    <row r="91" spans="2:18" ht="228">
      <c r="B91" s="711"/>
      <c r="C91" s="714"/>
      <c r="D91" s="711"/>
      <c r="E91" s="509" t="s">
        <v>15</v>
      </c>
      <c r="F91" s="247" t="s">
        <v>107</v>
      </c>
      <c r="G91" s="247" t="s">
        <v>107</v>
      </c>
      <c r="H91" s="262" t="s">
        <v>348</v>
      </c>
      <c r="I91" s="342" t="s">
        <v>574</v>
      </c>
      <c r="J91" s="218" t="s">
        <v>668</v>
      </c>
      <c r="K91" s="262" t="s">
        <v>851</v>
      </c>
      <c r="L91" s="262" t="s">
        <v>852</v>
      </c>
      <c r="M91" s="262"/>
      <c r="N91" s="253"/>
      <c r="O91" s="731"/>
      <c r="P91" s="203"/>
      <c r="Q91" s="203"/>
      <c r="R91" s="203"/>
    </row>
    <row r="92" spans="2:18" ht="15">
      <c r="B92" s="711"/>
      <c r="C92" s="714"/>
      <c r="D92" s="711"/>
      <c r="E92" s="512"/>
      <c r="F92" s="698"/>
      <c r="G92" s="699"/>
      <c r="H92" s="699"/>
      <c r="I92" s="699"/>
      <c r="J92" s="699"/>
      <c r="K92" s="699"/>
      <c r="L92" s="699"/>
      <c r="M92" s="699"/>
      <c r="N92" s="700"/>
      <c r="O92" s="731"/>
    </row>
    <row r="93" spans="2:18" ht="15" customHeight="1">
      <c r="B93" s="711"/>
      <c r="C93" s="715"/>
      <c r="D93" s="712"/>
      <c r="E93" s="493"/>
      <c r="F93" s="701" t="s">
        <v>351</v>
      </c>
      <c r="G93" s="702"/>
      <c r="H93" s="702"/>
      <c r="I93" s="702"/>
      <c r="J93" s="702"/>
      <c r="K93" s="702"/>
      <c r="L93" s="702"/>
      <c r="M93" s="702"/>
      <c r="N93" s="703"/>
      <c r="O93" s="732"/>
    </row>
    <row r="94" spans="2:18" ht="30">
      <c r="B94" s="711"/>
      <c r="C94" s="231" t="s">
        <v>100</v>
      </c>
      <c r="D94" s="208" t="s">
        <v>199</v>
      </c>
      <c r="E94" s="220"/>
      <c r="F94" s="210" t="s">
        <v>200</v>
      </c>
      <c r="G94" s="210" t="s">
        <v>201</v>
      </c>
      <c r="H94" s="211" t="s">
        <v>7</v>
      </c>
      <c r="I94" s="212" t="s">
        <v>202</v>
      </c>
      <c r="J94" s="212" t="s">
        <v>548</v>
      </c>
      <c r="K94" s="212" t="s">
        <v>596</v>
      </c>
      <c r="L94" s="212" t="s">
        <v>597</v>
      </c>
      <c r="M94" s="212" t="s">
        <v>753</v>
      </c>
      <c r="N94" s="212" t="s">
        <v>754</v>
      </c>
      <c r="O94" s="229" t="s">
        <v>26</v>
      </c>
    </row>
    <row r="95" spans="2:18" ht="153.75" customHeight="1">
      <c r="B95" s="711"/>
      <c r="C95" s="713" t="s">
        <v>853</v>
      </c>
      <c r="D95" s="710" t="s">
        <v>854</v>
      </c>
      <c r="E95" s="213" t="s">
        <v>14</v>
      </c>
      <c r="F95" s="214"/>
      <c r="G95" s="214"/>
      <c r="H95" s="499" t="s">
        <v>354</v>
      </c>
      <c r="I95" s="499" t="s">
        <v>355</v>
      </c>
      <c r="J95" s="499" t="s">
        <v>670</v>
      </c>
      <c r="K95" s="499" t="s">
        <v>671</v>
      </c>
      <c r="L95" s="499" t="s">
        <v>855</v>
      </c>
      <c r="M95" s="499" t="s">
        <v>856</v>
      </c>
      <c r="N95" s="519" t="s">
        <v>857</v>
      </c>
      <c r="O95" s="731" t="s">
        <v>117</v>
      </c>
    </row>
    <row r="96" spans="2:18" ht="132.75" customHeight="1">
      <c r="B96" s="711"/>
      <c r="C96" s="714"/>
      <c r="D96" s="711"/>
      <c r="E96" s="509" t="s">
        <v>15</v>
      </c>
      <c r="F96" s="247" t="s">
        <v>359</v>
      </c>
      <c r="G96" s="247" t="s">
        <v>360</v>
      </c>
      <c r="H96" s="253"/>
      <c r="I96" s="262" t="s">
        <v>575</v>
      </c>
      <c r="J96" s="218" t="s">
        <v>672</v>
      </c>
      <c r="K96" s="262" t="s">
        <v>858</v>
      </c>
      <c r="L96" s="262" t="s">
        <v>859</v>
      </c>
      <c r="M96" s="253" t="s">
        <v>860</v>
      </c>
      <c r="O96" s="731"/>
    </row>
    <row r="97" spans="1:18" ht="15">
      <c r="B97" s="711"/>
      <c r="C97" s="714"/>
      <c r="D97" s="711"/>
      <c r="E97" s="512"/>
      <c r="F97" s="698" t="s">
        <v>16</v>
      </c>
      <c r="G97" s="699"/>
      <c r="H97" s="699"/>
      <c r="I97" s="699"/>
      <c r="J97" s="699"/>
      <c r="K97" s="699"/>
      <c r="L97" s="699"/>
      <c r="M97" s="699"/>
      <c r="N97" s="700"/>
      <c r="O97" s="731"/>
    </row>
    <row r="98" spans="1:18" ht="15" customHeight="1">
      <c r="B98" s="711"/>
      <c r="C98" s="715"/>
      <c r="D98" s="712"/>
      <c r="E98" s="493"/>
      <c r="F98" s="743" t="s">
        <v>861</v>
      </c>
      <c r="G98" s="744"/>
      <c r="H98" s="744"/>
      <c r="I98" s="744"/>
      <c r="J98" s="744"/>
      <c r="K98" s="744"/>
      <c r="L98" s="744"/>
      <c r="M98" s="744"/>
      <c r="N98" s="745"/>
      <c r="O98" s="731"/>
    </row>
    <row r="99" spans="1:18" ht="15">
      <c r="B99" s="711"/>
      <c r="C99" s="707" t="s">
        <v>238</v>
      </c>
      <c r="D99" s="708"/>
      <c r="E99" s="708"/>
      <c r="F99" s="708"/>
      <c r="G99" s="708"/>
      <c r="H99" s="708"/>
      <c r="I99" s="708"/>
      <c r="J99" s="708"/>
      <c r="K99" s="708"/>
      <c r="L99" s="708"/>
      <c r="M99" s="708"/>
      <c r="N99" s="709"/>
      <c r="O99" s="731"/>
    </row>
    <row r="100" spans="1:18" ht="60.75" customHeight="1">
      <c r="B100" s="711"/>
      <c r="C100" s="753" t="s">
        <v>364</v>
      </c>
      <c r="D100" s="754"/>
      <c r="E100" s="754"/>
      <c r="F100" s="754"/>
      <c r="G100" s="754"/>
      <c r="H100" s="754"/>
      <c r="I100" s="754"/>
      <c r="J100" s="754"/>
      <c r="K100" s="754"/>
      <c r="L100" s="754"/>
      <c r="M100" s="754"/>
      <c r="N100" s="755"/>
      <c r="O100" s="731"/>
    </row>
    <row r="101" spans="1:18" ht="15" customHeight="1">
      <c r="B101" s="712"/>
      <c r="C101" s="701" t="s">
        <v>365</v>
      </c>
      <c r="D101" s="702"/>
      <c r="E101" s="702"/>
      <c r="F101" s="702"/>
      <c r="G101" s="702"/>
      <c r="H101" s="702"/>
      <c r="I101" s="702"/>
      <c r="J101" s="702"/>
      <c r="K101" s="702"/>
      <c r="L101" s="702"/>
      <c r="M101" s="702"/>
      <c r="N101" s="703"/>
      <c r="O101" s="732"/>
    </row>
    <row r="102" spans="1:18" ht="45">
      <c r="B102" s="228" t="s">
        <v>674</v>
      </c>
      <c r="C102" s="231" t="s">
        <v>110</v>
      </c>
      <c r="D102" s="208" t="s">
        <v>199</v>
      </c>
      <c r="E102" s="220"/>
      <c r="F102" s="210" t="s">
        <v>200</v>
      </c>
      <c r="G102" s="210" t="s">
        <v>201</v>
      </c>
      <c r="H102" s="211" t="s">
        <v>7</v>
      </c>
      <c r="I102" s="212" t="s">
        <v>202</v>
      </c>
      <c r="J102" s="212" t="s">
        <v>548</v>
      </c>
      <c r="K102" s="212" t="s">
        <v>596</v>
      </c>
      <c r="L102" s="212" t="s">
        <v>597</v>
      </c>
      <c r="M102" s="212" t="s">
        <v>753</v>
      </c>
      <c r="N102" s="212" t="s">
        <v>754</v>
      </c>
      <c r="O102" s="229" t="s">
        <v>26</v>
      </c>
    </row>
    <row r="103" spans="1:18" ht="84" customHeight="1">
      <c r="B103" s="710"/>
      <c r="C103" s="740" t="s">
        <v>675</v>
      </c>
      <c r="D103" s="710" t="s">
        <v>368</v>
      </c>
      <c r="E103" s="274" t="s">
        <v>14</v>
      </c>
      <c r="F103" s="214"/>
      <c r="G103" s="214"/>
      <c r="H103" s="275">
        <v>0.92</v>
      </c>
      <c r="I103" s="275" t="s">
        <v>369</v>
      </c>
      <c r="J103" s="275" t="s">
        <v>676</v>
      </c>
      <c r="K103" s="275" t="s">
        <v>677</v>
      </c>
      <c r="L103" s="449" t="s">
        <v>862</v>
      </c>
      <c r="M103" s="449" t="s">
        <v>863</v>
      </c>
      <c r="N103" s="522" t="s">
        <v>863</v>
      </c>
      <c r="O103" s="794" t="s">
        <v>371</v>
      </c>
    </row>
    <row r="104" spans="1:18" ht="87.75" customHeight="1">
      <c r="B104" s="711"/>
      <c r="C104" s="741"/>
      <c r="D104" s="711"/>
      <c r="E104" s="276" t="s">
        <v>15</v>
      </c>
      <c r="F104" s="275">
        <v>0.92</v>
      </c>
      <c r="G104" s="275">
        <v>0.92</v>
      </c>
      <c r="H104" s="250" t="s">
        <v>372</v>
      </c>
      <c r="I104" s="283" t="s">
        <v>576</v>
      </c>
      <c r="J104" s="359" t="s">
        <v>678</v>
      </c>
      <c r="K104" s="433" t="s">
        <v>864</v>
      </c>
      <c r="L104" s="433" t="s">
        <v>865</v>
      </c>
      <c r="M104" s="253" t="s">
        <v>866</v>
      </c>
      <c r="N104" s="523"/>
      <c r="O104" s="731"/>
    </row>
    <row r="105" spans="1:18" ht="15">
      <c r="B105" s="711"/>
      <c r="C105" s="741"/>
      <c r="D105" s="711"/>
      <c r="E105" s="512"/>
      <c r="F105" s="698" t="s">
        <v>16</v>
      </c>
      <c r="G105" s="699"/>
      <c r="H105" s="699"/>
      <c r="I105" s="699"/>
      <c r="J105" s="699"/>
      <c r="K105" s="699"/>
      <c r="L105" s="699"/>
      <c r="M105" s="699"/>
      <c r="N105" s="700"/>
      <c r="O105" s="263"/>
    </row>
    <row r="106" spans="1:18" ht="15" customHeight="1">
      <c r="B106" s="711"/>
      <c r="C106" s="742"/>
      <c r="D106" s="712"/>
      <c r="E106" s="493"/>
      <c r="F106" s="488" t="s">
        <v>41</v>
      </c>
      <c r="G106" s="495"/>
      <c r="H106" s="495"/>
      <c r="I106" s="495"/>
      <c r="J106" s="495"/>
      <c r="K106" s="495"/>
      <c r="L106" s="495"/>
      <c r="M106" s="495"/>
      <c r="N106" s="496"/>
      <c r="O106" s="263"/>
    </row>
    <row r="107" spans="1:18" ht="15">
      <c r="B107" s="711"/>
      <c r="C107" s="708" t="s">
        <v>238</v>
      </c>
      <c r="D107" s="708"/>
      <c r="E107" s="708"/>
      <c r="F107" s="708"/>
      <c r="G107" s="708"/>
      <c r="H107" s="708"/>
      <c r="I107" s="708"/>
      <c r="J107" s="708"/>
      <c r="K107" s="708"/>
      <c r="L107" s="708"/>
      <c r="M107" s="708"/>
      <c r="N107" s="709"/>
      <c r="O107" s="264" t="s">
        <v>315</v>
      </c>
    </row>
    <row r="108" spans="1:18" ht="36.75" customHeight="1">
      <c r="B108" s="712"/>
      <c r="C108" s="702" t="s">
        <v>867</v>
      </c>
      <c r="D108" s="702"/>
      <c r="E108" s="702"/>
      <c r="F108" s="702"/>
      <c r="G108" s="702"/>
      <c r="H108" s="702"/>
      <c r="I108" s="702"/>
      <c r="J108" s="702"/>
      <c r="K108" s="702"/>
      <c r="L108" s="702"/>
      <c r="M108" s="702"/>
      <c r="N108" s="703"/>
      <c r="O108" s="265" t="s">
        <v>868</v>
      </c>
      <c r="P108" s="203"/>
      <c r="Q108" s="203"/>
      <c r="R108" s="203"/>
    </row>
    <row r="109" spans="1:18" ht="14.25" customHeight="1">
      <c r="A109" s="799"/>
      <c r="B109" s="799"/>
      <c r="C109" s="799"/>
      <c r="D109" s="799"/>
      <c r="E109" s="799"/>
      <c r="F109" s="799"/>
      <c r="G109" s="799"/>
      <c r="H109" s="799"/>
      <c r="I109" s="799"/>
      <c r="J109" s="799"/>
      <c r="K109" s="799"/>
      <c r="L109" s="799"/>
      <c r="M109" s="799"/>
      <c r="N109" s="799"/>
      <c r="O109" s="799"/>
    </row>
    <row r="110" spans="1:18" ht="8.25" customHeight="1">
      <c r="A110" s="799"/>
      <c r="B110" s="799"/>
      <c r="C110" s="799"/>
      <c r="D110" s="799"/>
      <c r="E110" s="799"/>
      <c r="F110" s="799"/>
      <c r="G110" s="799"/>
      <c r="H110" s="799"/>
      <c r="I110" s="799"/>
      <c r="J110" s="799"/>
      <c r="K110" s="799"/>
      <c r="L110" s="799"/>
      <c r="M110" s="799"/>
      <c r="N110" s="799"/>
      <c r="O110" s="799"/>
    </row>
    <row r="111" spans="1:18" ht="14.25" hidden="1" customHeight="1">
      <c r="A111" s="799"/>
      <c r="B111" s="799"/>
      <c r="C111" s="799"/>
      <c r="D111" s="799"/>
      <c r="E111" s="799"/>
      <c r="F111" s="799"/>
      <c r="G111" s="799"/>
      <c r="H111" s="799"/>
      <c r="I111" s="799"/>
      <c r="J111" s="799"/>
      <c r="K111" s="799"/>
      <c r="L111" s="799"/>
      <c r="M111" s="799"/>
      <c r="N111" s="799"/>
      <c r="O111" s="799"/>
    </row>
    <row r="112" spans="1:18" ht="14.25" hidden="1" customHeight="1">
      <c r="A112" s="799"/>
      <c r="B112" s="799"/>
      <c r="C112" s="799"/>
      <c r="D112" s="799"/>
      <c r="E112" s="799"/>
      <c r="F112" s="799"/>
      <c r="G112" s="799"/>
      <c r="H112" s="799"/>
      <c r="I112" s="799"/>
      <c r="J112" s="799"/>
      <c r="K112" s="799"/>
      <c r="L112" s="799"/>
      <c r="M112" s="799"/>
      <c r="N112" s="799"/>
      <c r="O112" s="799"/>
    </row>
    <row r="113" spans="1:18" ht="15" hidden="1" customHeight="1">
      <c r="A113" s="799"/>
      <c r="B113" s="799"/>
      <c r="C113" s="799"/>
      <c r="D113" s="799"/>
      <c r="E113" s="799"/>
      <c r="F113" s="799"/>
      <c r="G113" s="799"/>
      <c r="H113" s="799"/>
      <c r="I113" s="799"/>
      <c r="J113" s="799"/>
      <c r="K113" s="799"/>
      <c r="L113" s="799"/>
      <c r="M113" s="799"/>
      <c r="N113" s="799"/>
      <c r="O113" s="799"/>
    </row>
    <row r="114" spans="1:18" ht="14.25" hidden="1" customHeight="1">
      <c r="A114" s="799"/>
      <c r="B114" s="799"/>
      <c r="C114" s="799"/>
      <c r="D114" s="799"/>
      <c r="E114" s="799"/>
      <c r="F114" s="799"/>
      <c r="G114" s="799"/>
      <c r="H114" s="799"/>
      <c r="I114" s="799"/>
      <c r="J114" s="799"/>
      <c r="K114" s="799"/>
      <c r="L114" s="799"/>
      <c r="M114" s="799"/>
      <c r="N114" s="799"/>
      <c r="O114" s="799"/>
    </row>
    <row r="115" spans="1:18" ht="35.25" hidden="1" customHeight="1">
      <c r="A115" s="799"/>
      <c r="B115" s="799"/>
      <c r="C115" s="799"/>
      <c r="D115" s="799"/>
      <c r="E115" s="799"/>
      <c r="F115" s="799"/>
      <c r="G115" s="799"/>
      <c r="H115" s="799"/>
      <c r="I115" s="799"/>
      <c r="J115" s="799"/>
      <c r="K115" s="799"/>
      <c r="L115" s="799"/>
      <c r="M115" s="799"/>
      <c r="N115" s="799"/>
      <c r="O115" s="799"/>
    </row>
    <row r="116" spans="1:18" ht="15.75" hidden="1" customHeight="1">
      <c r="A116" s="799"/>
      <c r="B116" s="799"/>
      <c r="C116" s="799"/>
      <c r="D116" s="799"/>
      <c r="E116" s="799"/>
      <c r="F116" s="799"/>
      <c r="G116" s="799"/>
      <c r="H116" s="799"/>
      <c r="I116" s="799"/>
      <c r="J116" s="799"/>
      <c r="K116" s="799"/>
      <c r="L116" s="799"/>
      <c r="M116" s="799"/>
      <c r="N116" s="799"/>
      <c r="O116" s="799"/>
      <c r="P116" s="203"/>
      <c r="Q116" s="203"/>
      <c r="R116" s="203"/>
    </row>
    <row r="117" spans="1:18" ht="30">
      <c r="B117" s="228" t="s">
        <v>124</v>
      </c>
      <c r="C117" s="219" t="s">
        <v>125</v>
      </c>
      <c r="D117" s="219" t="s">
        <v>199</v>
      </c>
      <c r="E117" s="220"/>
      <c r="F117" s="210" t="s">
        <v>200</v>
      </c>
      <c r="G117" s="210" t="s">
        <v>201</v>
      </c>
      <c r="H117" s="211" t="s">
        <v>7</v>
      </c>
      <c r="I117" s="212" t="s">
        <v>202</v>
      </c>
      <c r="J117" s="212" t="s">
        <v>548</v>
      </c>
      <c r="K117" s="212" t="s">
        <v>596</v>
      </c>
      <c r="L117" s="212" t="s">
        <v>597</v>
      </c>
      <c r="M117" s="212" t="s">
        <v>753</v>
      </c>
      <c r="N117" s="212" t="s">
        <v>754</v>
      </c>
      <c r="O117" s="229" t="s">
        <v>26</v>
      </c>
      <c r="P117" s="203"/>
      <c r="Q117" s="203"/>
      <c r="R117" s="203"/>
    </row>
    <row r="118" spans="1:18" ht="188.25" customHeight="1">
      <c r="B118" s="761" t="s">
        <v>520</v>
      </c>
      <c r="C118" s="713" t="s">
        <v>680</v>
      </c>
      <c r="D118" s="761" t="s">
        <v>378</v>
      </c>
      <c r="E118" s="213" t="s">
        <v>14</v>
      </c>
      <c r="F118" s="214"/>
      <c r="G118" s="214"/>
      <c r="H118" s="215" t="s">
        <v>129</v>
      </c>
      <c r="I118" s="215" t="s">
        <v>130</v>
      </c>
      <c r="J118" s="215" t="s">
        <v>681</v>
      </c>
      <c r="K118" s="215" t="s">
        <v>869</v>
      </c>
      <c r="L118" s="215" t="s">
        <v>577</v>
      </c>
      <c r="M118" s="215" t="s">
        <v>870</v>
      </c>
      <c r="N118" s="215" t="s">
        <v>871</v>
      </c>
      <c r="O118" s="731" t="s">
        <v>380</v>
      </c>
      <c r="P118" s="280"/>
      <c r="Q118" s="281"/>
      <c r="R118" s="281"/>
    </row>
    <row r="119" spans="1:18" ht="177.75" customHeight="1">
      <c r="B119" s="762"/>
      <c r="C119" s="714"/>
      <c r="D119" s="762"/>
      <c r="E119" s="509" t="s">
        <v>15</v>
      </c>
      <c r="F119" s="282" t="s">
        <v>128</v>
      </c>
      <c r="G119" s="282" t="s">
        <v>128</v>
      </c>
      <c r="H119" s="283" t="s">
        <v>381</v>
      </c>
      <c r="I119" s="283" t="s">
        <v>578</v>
      </c>
      <c r="J119" s="225" t="s">
        <v>683</v>
      </c>
      <c r="K119" s="232" t="s">
        <v>872</v>
      </c>
      <c r="L119" s="232" t="s">
        <v>873</v>
      </c>
      <c r="M119" s="225" t="s">
        <v>874</v>
      </c>
      <c r="N119" s="225"/>
      <c r="O119" s="731"/>
      <c r="P119" s="203"/>
      <c r="Q119" s="203"/>
      <c r="R119" s="203"/>
    </row>
    <row r="120" spans="1:18" ht="15">
      <c r="B120" s="762"/>
      <c r="C120" s="714"/>
      <c r="D120" s="762"/>
      <c r="E120" s="512"/>
      <c r="F120" s="707" t="s">
        <v>16</v>
      </c>
      <c r="G120" s="708"/>
      <c r="H120" s="708"/>
      <c r="I120" s="708"/>
      <c r="J120" s="708"/>
      <c r="K120" s="708"/>
      <c r="L120" s="708"/>
      <c r="M120" s="708"/>
      <c r="N120" s="709"/>
      <c r="O120" s="731"/>
      <c r="P120" s="203"/>
      <c r="Q120" s="203"/>
      <c r="R120" s="203"/>
    </row>
    <row r="121" spans="1:18" ht="15.75" customHeight="1">
      <c r="B121" s="762"/>
      <c r="C121" s="715"/>
      <c r="D121" s="763"/>
      <c r="E121" s="493"/>
      <c r="F121" s="734" t="s">
        <v>41</v>
      </c>
      <c r="G121" s="735"/>
      <c r="H121" s="735"/>
      <c r="I121" s="735"/>
      <c r="J121" s="735"/>
      <c r="K121" s="735"/>
      <c r="L121" s="735"/>
      <c r="M121" s="735"/>
      <c r="N121" s="736"/>
      <c r="O121" s="732"/>
      <c r="P121" s="203"/>
      <c r="Q121" s="203"/>
      <c r="R121" s="203"/>
    </row>
    <row r="122" spans="1:18" ht="30">
      <c r="B122" s="762"/>
      <c r="C122" s="219" t="s">
        <v>132</v>
      </c>
      <c r="D122" s="208" t="s">
        <v>199</v>
      </c>
      <c r="E122" s="220"/>
      <c r="F122" s="210" t="s">
        <v>200</v>
      </c>
      <c r="G122" s="210" t="s">
        <v>201</v>
      </c>
      <c r="H122" s="211" t="s">
        <v>7</v>
      </c>
      <c r="I122" s="212" t="s">
        <v>202</v>
      </c>
      <c r="J122" s="212" t="s">
        <v>548</v>
      </c>
      <c r="K122" s="212" t="s">
        <v>596</v>
      </c>
      <c r="L122" s="212" t="s">
        <v>597</v>
      </c>
      <c r="M122" s="212" t="s">
        <v>753</v>
      </c>
      <c r="N122" s="212" t="s">
        <v>754</v>
      </c>
      <c r="O122" s="229" t="s">
        <v>26</v>
      </c>
      <c r="P122" s="203"/>
      <c r="Q122" s="203"/>
      <c r="R122" s="203"/>
    </row>
    <row r="123" spans="1:18" ht="259.5" customHeight="1">
      <c r="B123" s="762"/>
      <c r="C123" s="713" t="s">
        <v>686</v>
      </c>
      <c r="D123" s="710" t="s">
        <v>385</v>
      </c>
      <c r="E123" s="213" t="s">
        <v>14</v>
      </c>
      <c r="F123" s="214"/>
      <c r="G123" s="214"/>
      <c r="H123" s="218" t="s">
        <v>386</v>
      </c>
      <c r="I123" s="184" t="s">
        <v>387</v>
      </c>
      <c r="J123" s="284" t="s">
        <v>687</v>
      </c>
      <c r="K123" s="174" t="s">
        <v>875</v>
      </c>
      <c r="L123" s="445" t="s">
        <v>876</v>
      </c>
      <c r="M123" s="262" t="s">
        <v>877</v>
      </c>
      <c r="N123" s="262"/>
      <c r="O123" s="794" t="s">
        <v>689</v>
      </c>
      <c r="P123" s="203"/>
      <c r="Q123" s="203"/>
      <c r="R123" s="203"/>
    </row>
    <row r="124" spans="1:18" ht="241.5" customHeight="1">
      <c r="B124" s="762"/>
      <c r="C124" s="714"/>
      <c r="D124" s="711"/>
      <c r="E124" s="509" t="s">
        <v>15</v>
      </c>
      <c r="F124" s="253" t="s">
        <v>389</v>
      </c>
      <c r="G124" s="253" t="s">
        <v>389</v>
      </c>
      <c r="H124" s="262" t="s">
        <v>390</v>
      </c>
      <c r="I124" s="262" t="s">
        <v>579</v>
      </c>
      <c r="J124" s="218" t="s">
        <v>690</v>
      </c>
      <c r="K124" s="291" t="s">
        <v>878</v>
      </c>
      <c r="L124" s="291" t="s">
        <v>879</v>
      </c>
      <c r="M124" s="291" t="s">
        <v>880</v>
      </c>
      <c r="N124" s="461"/>
      <c r="O124" s="731"/>
      <c r="P124" s="203"/>
      <c r="Q124" s="203"/>
      <c r="R124" s="203"/>
    </row>
    <row r="125" spans="1:18" ht="15">
      <c r="B125" s="762"/>
      <c r="C125" s="714"/>
      <c r="D125" s="711"/>
      <c r="E125" s="512"/>
      <c r="F125" s="707" t="s">
        <v>16</v>
      </c>
      <c r="G125" s="708"/>
      <c r="H125" s="708"/>
      <c r="I125" s="708"/>
      <c r="J125" s="708"/>
      <c r="K125" s="708"/>
      <c r="L125" s="708"/>
      <c r="M125" s="708"/>
      <c r="N125" s="709"/>
      <c r="O125" s="731"/>
      <c r="P125" s="203"/>
      <c r="Q125" s="203"/>
      <c r="R125" s="203"/>
    </row>
    <row r="126" spans="1:18" ht="15.75" customHeight="1">
      <c r="B126" s="762"/>
      <c r="C126" s="715"/>
      <c r="D126" s="712"/>
      <c r="E126" s="493"/>
      <c r="F126" s="743" t="s">
        <v>393</v>
      </c>
      <c r="G126" s="744"/>
      <c r="H126" s="744"/>
      <c r="I126" s="744"/>
      <c r="J126" s="744"/>
      <c r="K126" s="744"/>
      <c r="L126" s="744"/>
      <c r="M126" s="744"/>
      <c r="N126" s="745"/>
      <c r="O126" s="731"/>
      <c r="P126" s="203"/>
      <c r="Q126" s="203"/>
      <c r="R126" s="203"/>
    </row>
    <row r="127" spans="1:18" ht="15.75" customHeight="1">
      <c r="B127" s="762"/>
      <c r="C127" s="707" t="s">
        <v>238</v>
      </c>
      <c r="D127" s="708"/>
      <c r="E127" s="708"/>
      <c r="F127" s="708"/>
      <c r="G127" s="708"/>
      <c r="H127" s="708"/>
      <c r="I127" s="708"/>
      <c r="J127" s="708"/>
      <c r="K127" s="708"/>
      <c r="L127" s="708"/>
      <c r="M127" s="708"/>
      <c r="N127" s="709"/>
      <c r="O127" s="731"/>
      <c r="P127" s="203"/>
      <c r="Q127" s="203"/>
      <c r="R127" s="203"/>
    </row>
    <row r="128" spans="1:18" ht="15.75" customHeight="1">
      <c r="B128" s="763"/>
      <c r="C128" s="756"/>
      <c r="D128" s="757"/>
      <c r="E128" s="757"/>
      <c r="F128" s="757"/>
      <c r="G128" s="757"/>
      <c r="H128" s="757"/>
      <c r="I128" s="757"/>
      <c r="J128" s="757"/>
      <c r="K128" s="757"/>
      <c r="L128" s="757"/>
      <c r="M128" s="757"/>
      <c r="N128" s="758"/>
      <c r="O128" s="732"/>
      <c r="P128" s="203"/>
      <c r="Q128" s="203"/>
      <c r="R128" s="203"/>
    </row>
    <row r="129" spans="2:18" ht="51.75" customHeight="1">
      <c r="B129" s="228" t="s">
        <v>305</v>
      </c>
      <c r="C129" s="219" t="s">
        <v>140</v>
      </c>
      <c r="D129" s="208" t="s">
        <v>199</v>
      </c>
      <c r="E129" s="220"/>
      <c r="F129" s="210" t="s">
        <v>200</v>
      </c>
      <c r="G129" s="210" t="s">
        <v>201</v>
      </c>
      <c r="H129" s="211" t="s">
        <v>7</v>
      </c>
      <c r="I129" s="212" t="s">
        <v>202</v>
      </c>
      <c r="J129" s="212" t="s">
        <v>548</v>
      </c>
      <c r="K129" s="212" t="s">
        <v>596</v>
      </c>
      <c r="L129" s="212" t="s">
        <v>597</v>
      </c>
      <c r="M129" s="212" t="s">
        <v>753</v>
      </c>
      <c r="N129" s="212" t="s">
        <v>754</v>
      </c>
      <c r="O129" s="229" t="s">
        <v>26</v>
      </c>
      <c r="P129" s="203"/>
      <c r="Q129" s="203"/>
      <c r="R129" s="203"/>
    </row>
    <row r="130" spans="2:18" ht="73.5" customHeight="1">
      <c r="B130" s="255"/>
      <c r="C130" s="756" t="s">
        <v>692</v>
      </c>
      <c r="D130" s="797"/>
      <c r="E130" s="290" t="s">
        <v>14</v>
      </c>
      <c r="F130" s="293"/>
      <c r="G130" s="214"/>
      <c r="H130" s="218" t="s">
        <v>693</v>
      </c>
      <c r="I130" s="491" t="s">
        <v>693</v>
      </c>
      <c r="J130" s="491" t="s">
        <v>693</v>
      </c>
      <c r="K130" s="218" t="s">
        <v>694</v>
      </c>
      <c r="L130" s="446">
        <v>8.0000000000000002E-3</v>
      </c>
      <c r="M130" s="514">
        <v>8.0000000000000002E-3</v>
      </c>
      <c r="N130" s="459" t="s">
        <v>881</v>
      </c>
      <c r="O130" s="274"/>
      <c r="P130" s="203"/>
      <c r="Q130" s="203"/>
      <c r="R130" s="203"/>
    </row>
    <row r="131" spans="2:18" ht="93.75" customHeight="1">
      <c r="B131" s="255"/>
      <c r="C131" s="806"/>
      <c r="D131" s="778"/>
      <c r="E131" s="213" t="s">
        <v>15</v>
      </c>
      <c r="F131" s="498" t="s">
        <v>693</v>
      </c>
      <c r="G131" s="498" t="s">
        <v>693</v>
      </c>
      <c r="H131" s="218" t="s">
        <v>693</v>
      </c>
      <c r="I131" s="491" t="s">
        <v>693</v>
      </c>
      <c r="J131" s="491" t="s">
        <v>693</v>
      </c>
      <c r="K131" s="291" t="s">
        <v>882</v>
      </c>
      <c r="L131" s="291" t="s">
        <v>883</v>
      </c>
      <c r="M131" s="291" t="s">
        <v>884</v>
      </c>
      <c r="N131" s="443"/>
      <c r="O131" s="274"/>
      <c r="P131" s="203"/>
      <c r="Q131" s="203"/>
      <c r="R131" s="203"/>
    </row>
    <row r="132" spans="2:18" ht="15">
      <c r="B132" s="271"/>
      <c r="C132" s="748"/>
      <c r="D132" s="779"/>
      <c r="E132" s="237"/>
      <c r="F132" s="505" t="s">
        <v>16</v>
      </c>
      <c r="G132" s="253"/>
      <c r="H132" s="262"/>
      <c r="I132" s="218"/>
      <c r="J132" s="218"/>
      <c r="K132" s="253"/>
      <c r="L132" s="253"/>
      <c r="M132" s="253"/>
      <c r="N132" s="253"/>
      <c r="O132" s="274"/>
      <c r="P132" s="203"/>
      <c r="Q132" s="203"/>
      <c r="R132" s="203"/>
    </row>
    <row r="133" spans="2:18" ht="15">
      <c r="B133" s="272"/>
      <c r="C133" s="489"/>
      <c r="D133" s="262"/>
      <c r="E133" s="509"/>
      <c r="F133" s="253" t="s">
        <v>695</v>
      </c>
      <c r="G133" s="253"/>
      <c r="H133" s="262"/>
      <c r="I133" s="218"/>
      <c r="J133" s="218"/>
      <c r="K133" s="253"/>
      <c r="L133" s="253"/>
      <c r="M133" s="253"/>
      <c r="N133" s="253"/>
      <c r="O133" s="274"/>
      <c r="P133" s="203"/>
      <c r="Q133" s="203"/>
      <c r="R133" s="203"/>
    </row>
    <row r="134" spans="2:18" ht="15">
      <c r="B134" s="436"/>
      <c r="C134" s="708" t="s">
        <v>238</v>
      </c>
      <c r="D134" s="708"/>
      <c r="E134" s="708"/>
      <c r="F134" s="708"/>
      <c r="G134" s="708"/>
      <c r="H134" s="708"/>
      <c r="I134" s="708"/>
      <c r="J134" s="708"/>
      <c r="K134" s="708"/>
      <c r="L134" s="708"/>
      <c r="M134" s="708"/>
      <c r="N134" s="709"/>
      <c r="O134" s="264" t="s">
        <v>315</v>
      </c>
      <c r="P134" s="203"/>
      <c r="Q134" s="203"/>
      <c r="R134" s="203"/>
    </row>
    <row r="135" spans="2:18" ht="15.75" customHeight="1">
      <c r="B135" s="436"/>
      <c r="C135" s="702"/>
      <c r="D135" s="702"/>
      <c r="E135" s="702"/>
      <c r="F135" s="702"/>
      <c r="G135" s="702"/>
      <c r="H135" s="702"/>
      <c r="I135" s="702"/>
      <c r="J135" s="702"/>
      <c r="K135" s="702"/>
      <c r="L135" s="702"/>
      <c r="M135" s="702"/>
      <c r="N135" s="703"/>
      <c r="O135" s="265" t="s">
        <v>840</v>
      </c>
      <c r="P135" s="203"/>
      <c r="Q135" s="203"/>
      <c r="R135" s="203"/>
    </row>
    <row r="136" spans="2:18" ht="15">
      <c r="B136" s="266"/>
      <c r="C136" s="267"/>
      <c r="D136" s="268"/>
      <c r="E136" s="269"/>
      <c r="F136" s="269"/>
      <c r="G136" s="269"/>
      <c r="H136" s="266"/>
      <c r="I136" s="266"/>
      <c r="J136" s="266"/>
      <c r="K136" s="266"/>
      <c r="L136" s="266"/>
      <c r="M136" s="266"/>
      <c r="N136" s="266"/>
      <c r="O136" s="266"/>
      <c r="P136" s="203"/>
      <c r="Q136" s="203"/>
      <c r="R136" s="203"/>
    </row>
    <row r="137" spans="2:18" ht="58.5" customHeight="1">
      <c r="B137" s="228" t="s">
        <v>148</v>
      </c>
      <c r="C137" s="219" t="s">
        <v>149</v>
      </c>
      <c r="D137" s="219" t="s">
        <v>199</v>
      </c>
      <c r="E137" s="220"/>
      <c r="F137" s="210" t="s">
        <v>200</v>
      </c>
      <c r="G137" s="210" t="s">
        <v>201</v>
      </c>
      <c r="H137" s="211" t="s">
        <v>7</v>
      </c>
      <c r="I137" s="212" t="s">
        <v>202</v>
      </c>
      <c r="J137" s="212" t="s">
        <v>548</v>
      </c>
      <c r="K137" s="212" t="s">
        <v>596</v>
      </c>
      <c r="L137" s="212" t="s">
        <v>597</v>
      </c>
      <c r="M137" s="212" t="s">
        <v>753</v>
      </c>
      <c r="N137" s="212" t="s">
        <v>754</v>
      </c>
      <c r="O137" s="229" t="s">
        <v>26</v>
      </c>
      <c r="P137" s="203"/>
      <c r="Q137" s="203"/>
      <c r="R137" s="203"/>
    </row>
    <row r="138" spans="2:18" ht="233.25" customHeight="1">
      <c r="B138" s="710" t="s">
        <v>150</v>
      </c>
      <c r="C138" s="803" t="s">
        <v>885</v>
      </c>
      <c r="D138" s="710" t="s">
        <v>412</v>
      </c>
      <c r="E138" s="290" t="s">
        <v>14</v>
      </c>
      <c r="F138" s="293"/>
      <c r="G138" s="214"/>
      <c r="H138" s="498" t="s">
        <v>697</v>
      </c>
      <c r="I138" s="291" t="s">
        <v>413</v>
      </c>
      <c r="J138" s="291" t="s">
        <v>698</v>
      </c>
      <c r="K138" s="291" t="s">
        <v>886</v>
      </c>
      <c r="L138" s="498" t="s">
        <v>887</v>
      </c>
      <c r="M138" s="443" t="s">
        <v>888</v>
      </c>
      <c r="N138" s="524" t="s">
        <v>889</v>
      </c>
      <c r="O138" s="746" t="s">
        <v>417</v>
      </c>
      <c r="P138" s="280"/>
      <c r="Q138" s="292"/>
      <c r="R138" s="292"/>
    </row>
    <row r="139" spans="2:18" ht="186.75" customHeight="1">
      <c r="B139" s="711"/>
      <c r="C139" s="804"/>
      <c r="D139" s="711"/>
      <c r="E139" s="213" t="s">
        <v>15</v>
      </c>
      <c r="F139" s="498" t="s">
        <v>701</v>
      </c>
      <c r="G139" s="498" t="s">
        <v>701</v>
      </c>
      <c r="H139" s="225" t="s">
        <v>702</v>
      </c>
      <c r="I139" s="232" t="s">
        <v>581</v>
      </c>
      <c r="J139" s="225" t="s">
        <v>703</v>
      </c>
      <c r="K139" s="232" t="s">
        <v>890</v>
      </c>
      <c r="L139" s="232" t="s">
        <v>891</v>
      </c>
      <c r="M139" s="225" t="s">
        <v>892</v>
      </c>
      <c r="N139" s="225"/>
      <c r="O139" s="767"/>
      <c r="P139" s="203"/>
      <c r="Q139" s="203"/>
      <c r="R139" s="203"/>
    </row>
    <row r="140" spans="2:18" ht="15" hidden="1">
      <c r="B140" s="711"/>
      <c r="C140" s="804"/>
      <c r="D140" s="711"/>
      <c r="E140" s="512"/>
      <c r="F140" s="768" t="s">
        <v>16</v>
      </c>
      <c r="G140" s="769"/>
      <c r="H140" s="769"/>
      <c r="I140" s="769"/>
      <c r="J140" s="769"/>
      <c r="K140" s="769"/>
      <c r="L140" s="769"/>
      <c r="M140" s="769"/>
      <c r="N140" s="770"/>
      <c r="O140" s="767"/>
      <c r="P140" s="203"/>
      <c r="Q140" s="203"/>
      <c r="R140" s="203"/>
    </row>
    <row r="141" spans="2:18" ht="36.75" hidden="1" customHeight="1">
      <c r="B141" s="711"/>
      <c r="C141" s="805"/>
      <c r="D141" s="712"/>
      <c r="E141" s="493"/>
      <c r="F141" s="494" t="s">
        <v>421</v>
      </c>
      <c r="G141" s="448"/>
      <c r="H141" s="495"/>
      <c r="I141" s="495"/>
      <c r="J141" s="495"/>
      <c r="K141" s="495"/>
      <c r="L141" s="495"/>
      <c r="M141" s="495"/>
      <c r="N141" s="496"/>
      <c r="O141" s="767"/>
      <c r="P141" s="203"/>
      <c r="Q141" s="203"/>
      <c r="R141" s="203"/>
    </row>
    <row r="142" spans="2:18" ht="15">
      <c r="B142" s="711"/>
      <c r="C142" s="707" t="s">
        <v>238</v>
      </c>
      <c r="D142" s="708"/>
      <c r="E142" s="708"/>
      <c r="F142" s="708"/>
      <c r="G142" s="708"/>
      <c r="H142" s="708"/>
      <c r="I142" s="708"/>
      <c r="J142" s="708"/>
      <c r="K142" s="708"/>
      <c r="L142" s="708"/>
      <c r="M142" s="708"/>
      <c r="N142" s="709"/>
      <c r="O142" s="767"/>
      <c r="P142" s="203"/>
      <c r="Q142" s="203"/>
      <c r="R142" s="203"/>
    </row>
    <row r="143" spans="2:18" ht="15.75" customHeight="1">
      <c r="B143" s="711"/>
      <c r="C143" s="701" t="s">
        <v>422</v>
      </c>
      <c r="D143" s="702"/>
      <c r="E143" s="702"/>
      <c r="F143" s="702"/>
      <c r="G143" s="702"/>
      <c r="H143" s="702"/>
      <c r="I143" s="702"/>
      <c r="J143" s="702"/>
      <c r="K143" s="702"/>
      <c r="L143" s="702"/>
      <c r="M143" s="702"/>
      <c r="N143" s="703"/>
      <c r="O143" s="767"/>
      <c r="P143" s="203"/>
      <c r="Q143" s="203"/>
      <c r="R143" s="203"/>
    </row>
    <row r="144" spans="2:18" ht="15.75" customHeight="1">
      <c r="B144" s="711"/>
      <c r="C144" s="701" t="s">
        <v>423</v>
      </c>
      <c r="D144" s="702"/>
      <c r="E144" s="702"/>
      <c r="F144" s="702"/>
      <c r="G144" s="702"/>
      <c r="H144" s="702"/>
      <c r="I144" s="702"/>
      <c r="J144" s="702"/>
      <c r="K144" s="702"/>
      <c r="L144" s="702"/>
      <c r="M144" s="702"/>
      <c r="N144" s="703"/>
      <c r="O144" s="767"/>
      <c r="P144" s="203"/>
      <c r="Q144" s="203"/>
      <c r="R144" s="203"/>
    </row>
    <row r="145" spans="2:18" ht="15.75" customHeight="1">
      <c r="B145" s="711"/>
      <c r="C145" s="753" t="s">
        <v>424</v>
      </c>
      <c r="D145" s="754"/>
      <c r="E145" s="754"/>
      <c r="F145" s="754"/>
      <c r="G145" s="754"/>
      <c r="H145" s="754"/>
      <c r="I145" s="754"/>
      <c r="J145" s="754"/>
      <c r="K145" s="754"/>
      <c r="L145" s="754"/>
      <c r="M145" s="754"/>
      <c r="N145" s="755"/>
      <c r="O145" s="767"/>
      <c r="P145" s="203"/>
      <c r="Q145" s="203"/>
      <c r="R145" s="203"/>
    </row>
    <row r="146" spans="2:18" ht="30">
      <c r="B146" s="711"/>
      <c r="C146" s="231" t="s">
        <v>153</v>
      </c>
      <c r="D146" s="208" t="s">
        <v>199</v>
      </c>
      <c r="E146" s="209"/>
      <c r="F146" s="210" t="s">
        <v>200</v>
      </c>
      <c r="G146" s="210" t="s">
        <v>201</v>
      </c>
      <c r="H146" s="210" t="s">
        <v>425</v>
      </c>
      <c r="I146" s="212" t="s">
        <v>202</v>
      </c>
      <c r="J146" s="212" t="s">
        <v>548</v>
      </c>
      <c r="K146" s="212" t="s">
        <v>596</v>
      </c>
      <c r="L146" s="212" t="s">
        <v>597</v>
      </c>
      <c r="M146" s="212" t="s">
        <v>753</v>
      </c>
      <c r="N146" s="212" t="s">
        <v>754</v>
      </c>
      <c r="O146" s="229" t="s">
        <v>26</v>
      </c>
      <c r="P146" s="203"/>
      <c r="Q146" s="203"/>
      <c r="R146" s="203"/>
    </row>
    <row r="147" spans="2:18" ht="176.25" customHeight="1">
      <c r="B147" s="711"/>
      <c r="C147" s="713" t="s">
        <v>154</v>
      </c>
      <c r="D147" s="710" t="s">
        <v>426</v>
      </c>
      <c r="E147" s="290" t="s">
        <v>14</v>
      </c>
      <c r="F147" s="293"/>
      <c r="G147" s="214"/>
      <c r="H147" s="500" t="s">
        <v>427</v>
      </c>
      <c r="I147" s="500" t="s">
        <v>428</v>
      </c>
      <c r="J147" s="493" t="s">
        <v>705</v>
      </c>
      <c r="K147" s="500" t="s">
        <v>893</v>
      </c>
      <c r="L147" s="499" t="s">
        <v>894</v>
      </c>
      <c r="M147" s="499" t="s">
        <v>893</v>
      </c>
      <c r="N147" s="499" t="s">
        <v>895</v>
      </c>
      <c r="O147" s="263" t="s">
        <v>432</v>
      </c>
      <c r="P147" s="280"/>
      <c r="Q147" s="292"/>
      <c r="R147" s="292"/>
    </row>
    <row r="148" spans="2:18" ht="255" customHeight="1">
      <c r="B148" s="711"/>
      <c r="C148" s="714"/>
      <c r="D148" s="711"/>
      <c r="E148" s="213" t="s">
        <v>15</v>
      </c>
      <c r="F148" s="500" t="s">
        <v>433</v>
      </c>
      <c r="G148" s="500" t="s">
        <v>434</v>
      </c>
      <c r="H148" s="295" t="s">
        <v>435</v>
      </c>
      <c r="I148" s="262" t="s">
        <v>582</v>
      </c>
      <c r="J148" s="225" t="s">
        <v>708</v>
      </c>
      <c r="K148" s="284" t="s">
        <v>896</v>
      </c>
      <c r="L148" s="284" t="s">
        <v>897</v>
      </c>
      <c r="M148" s="225" t="s">
        <v>898</v>
      </c>
      <c r="N148" s="225"/>
      <c r="O148" s="263"/>
      <c r="P148" s="203"/>
      <c r="Q148" s="203"/>
      <c r="R148" s="203"/>
    </row>
    <row r="149" spans="2:18" ht="15">
      <c r="B149" s="711"/>
      <c r="C149" s="714"/>
      <c r="D149" s="711"/>
      <c r="E149" s="512"/>
      <c r="F149" s="698" t="s">
        <v>16</v>
      </c>
      <c r="G149" s="699"/>
      <c r="H149" s="699"/>
      <c r="I149" s="699"/>
      <c r="J149" s="699"/>
      <c r="K149" s="699"/>
      <c r="L149" s="699"/>
      <c r="M149" s="699"/>
      <c r="N149" s="700"/>
      <c r="O149" s="263"/>
      <c r="P149" s="203"/>
      <c r="Q149" s="203"/>
      <c r="R149" s="203"/>
    </row>
    <row r="150" spans="2:18" ht="15.75" customHeight="1">
      <c r="B150" s="711"/>
      <c r="C150" s="715"/>
      <c r="D150" s="712"/>
      <c r="E150" s="493"/>
      <c r="F150" s="773" t="s">
        <v>438</v>
      </c>
      <c r="G150" s="774"/>
      <c r="H150" s="774"/>
      <c r="I150" s="774"/>
      <c r="J150" s="774"/>
      <c r="K150" s="774"/>
      <c r="L150" s="774"/>
      <c r="M150" s="774"/>
      <c r="N150" s="775"/>
      <c r="O150" s="263"/>
      <c r="P150" s="203"/>
      <c r="Q150" s="203"/>
      <c r="R150" s="203"/>
    </row>
    <row r="151" spans="2:18" ht="15">
      <c r="B151" s="711"/>
      <c r="C151" s="707" t="s">
        <v>238</v>
      </c>
      <c r="D151" s="708"/>
      <c r="E151" s="708"/>
      <c r="F151" s="708"/>
      <c r="G151" s="708"/>
      <c r="H151" s="708"/>
      <c r="I151" s="708"/>
      <c r="J151" s="708"/>
      <c r="K151" s="708"/>
      <c r="L151" s="708"/>
      <c r="M151" s="708"/>
      <c r="N151" s="709"/>
      <c r="O151" s="263"/>
      <c r="P151" s="203"/>
      <c r="Q151" s="203"/>
      <c r="R151" s="203"/>
    </row>
    <row r="152" spans="2:18" ht="15.75" customHeight="1">
      <c r="B152" s="711"/>
      <c r="C152" s="753" t="s">
        <v>439</v>
      </c>
      <c r="D152" s="754"/>
      <c r="E152" s="754"/>
      <c r="F152" s="754"/>
      <c r="G152" s="754"/>
      <c r="H152" s="754"/>
      <c r="I152" s="754"/>
      <c r="J152" s="754"/>
      <c r="K152" s="754"/>
      <c r="L152" s="754"/>
      <c r="M152" s="754"/>
      <c r="N152" s="755"/>
      <c r="O152" s="263"/>
      <c r="P152" s="203"/>
      <c r="Q152" s="203"/>
      <c r="R152" s="203"/>
    </row>
    <row r="153" spans="2:18" ht="34.5" customHeight="1">
      <c r="B153" s="711"/>
      <c r="C153" s="701" t="s">
        <v>440</v>
      </c>
      <c r="D153" s="702"/>
      <c r="E153" s="702"/>
      <c r="F153" s="702"/>
      <c r="G153" s="702"/>
      <c r="H153" s="702"/>
      <c r="I153" s="702"/>
      <c r="J153" s="702"/>
      <c r="K153" s="702"/>
      <c r="L153" s="702"/>
      <c r="M153" s="702"/>
      <c r="N153" s="703"/>
      <c r="O153" s="263"/>
      <c r="P153" s="203"/>
      <c r="Q153" s="203"/>
      <c r="R153" s="203"/>
    </row>
    <row r="154" spans="2:18" ht="20.25" customHeight="1">
      <c r="B154" s="712"/>
      <c r="C154" s="753" t="s">
        <v>441</v>
      </c>
      <c r="D154" s="754"/>
      <c r="E154" s="754"/>
      <c r="F154" s="754"/>
      <c r="G154" s="754"/>
      <c r="H154" s="754"/>
      <c r="I154" s="754"/>
      <c r="J154" s="754"/>
      <c r="K154" s="754"/>
      <c r="L154" s="754"/>
      <c r="M154" s="754"/>
      <c r="N154" s="755"/>
      <c r="O154" s="492"/>
      <c r="P154" s="203"/>
      <c r="Q154" s="203"/>
      <c r="R154" s="203"/>
    </row>
    <row r="155" spans="2:18" ht="45">
      <c r="B155" s="228" t="s">
        <v>674</v>
      </c>
      <c r="C155" s="231" t="s">
        <v>162</v>
      </c>
      <c r="D155" s="208" t="s">
        <v>199</v>
      </c>
      <c r="E155" s="209"/>
      <c r="F155" s="210" t="s">
        <v>200</v>
      </c>
      <c r="G155" s="210" t="s">
        <v>201</v>
      </c>
      <c r="H155" s="211" t="s">
        <v>7</v>
      </c>
      <c r="I155" s="212" t="s">
        <v>202</v>
      </c>
      <c r="J155" s="212" t="s">
        <v>548</v>
      </c>
      <c r="K155" s="212" t="s">
        <v>596</v>
      </c>
      <c r="L155" s="212" t="s">
        <v>597</v>
      </c>
      <c r="M155" s="212" t="s">
        <v>753</v>
      </c>
      <c r="N155" s="212" t="s">
        <v>754</v>
      </c>
      <c r="O155" s="229" t="s">
        <v>26</v>
      </c>
      <c r="P155" s="203"/>
      <c r="Q155" s="203"/>
      <c r="R155" s="203"/>
    </row>
    <row r="156" spans="2:18" ht="72.75" customHeight="1">
      <c r="B156" s="771"/>
      <c r="C156" s="713" t="s">
        <v>710</v>
      </c>
      <c r="D156" s="710" t="s">
        <v>443</v>
      </c>
      <c r="E156" s="290" t="s">
        <v>14</v>
      </c>
      <c r="F156" s="293"/>
      <c r="G156" s="214"/>
      <c r="H156" s="499" t="s">
        <v>711</v>
      </c>
      <c r="I156" s="138" t="s">
        <v>444</v>
      </c>
      <c r="J156" s="138" t="s">
        <v>712</v>
      </c>
      <c r="K156" s="138" t="s">
        <v>713</v>
      </c>
      <c r="L156" s="138" t="s">
        <v>899</v>
      </c>
      <c r="M156" s="138" t="s">
        <v>900</v>
      </c>
      <c r="N156" s="525" t="s">
        <v>901</v>
      </c>
      <c r="O156" s="263" t="s">
        <v>447</v>
      </c>
      <c r="P156" s="203"/>
      <c r="Q156" s="203"/>
      <c r="R156" s="203"/>
    </row>
    <row r="157" spans="2:18" ht="189" customHeight="1">
      <c r="B157" s="738"/>
      <c r="C157" s="714"/>
      <c r="D157" s="711"/>
      <c r="E157" s="213" t="s">
        <v>15</v>
      </c>
      <c r="F157" s="358" t="s">
        <v>701</v>
      </c>
      <c r="G157" s="358" t="s">
        <v>701</v>
      </c>
      <c r="H157" s="500" t="s">
        <v>448</v>
      </c>
      <c r="I157" s="232" t="s">
        <v>583</v>
      </c>
      <c r="J157" s="225" t="s">
        <v>715</v>
      </c>
      <c r="K157" s="232" t="s">
        <v>902</v>
      </c>
      <c r="L157" s="232" t="s">
        <v>903</v>
      </c>
      <c r="M157" s="225" t="s">
        <v>904</v>
      </c>
      <c r="N157" s="225"/>
      <c r="O157" s="263"/>
      <c r="P157" s="203"/>
      <c r="Q157" s="203"/>
      <c r="R157" s="203"/>
    </row>
    <row r="158" spans="2:18" ht="15">
      <c r="B158" s="776"/>
      <c r="C158" s="714"/>
      <c r="D158" s="711"/>
      <c r="E158" s="512"/>
      <c r="F158" s="698" t="s">
        <v>16</v>
      </c>
      <c r="G158" s="699" t="s">
        <v>16</v>
      </c>
      <c r="H158" s="699"/>
      <c r="I158" s="699"/>
      <c r="J158" s="699"/>
      <c r="K158" s="699"/>
      <c r="L158" s="699"/>
      <c r="M158" s="699"/>
      <c r="N158" s="700"/>
      <c r="O158" s="437"/>
      <c r="P158" s="203"/>
      <c r="Q158" s="203"/>
      <c r="R158" s="203"/>
    </row>
    <row r="159" spans="2:18" ht="14.25">
      <c r="B159" s="777"/>
      <c r="C159" s="715"/>
      <c r="D159" s="712"/>
      <c r="E159" s="493"/>
      <c r="F159" s="795" t="s">
        <v>717</v>
      </c>
      <c r="G159" s="774"/>
      <c r="H159" s="774"/>
      <c r="I159" s="774"/>
      <c r="J159" s="774"/>
      <c r="K159" s="774"/>
      <c r="L159" s="774"/>
      <c r="M159" s="774"/>
      <c r="N159" s="775"/>
      <c r="O159" s="265"/>
      <c r="P159" s="203"/>
      <c r="Q159" s="203"/>
      <c r="R159" s="203"/>
    </row>
    <row r="160" spans="2:18" ht="30">
      <c r="B160" s="296"/>
      <c r="C160" s="219" t="s">
        <v>535</v>
      </c>
      <c r="D160" s="219" t="s">
        <v>199</v>
      </c>
      <c r="E160" s="220"/>
      <c r="F160" s="210" t="s">
        <v>181</v>
      </c>
      <c r="G160" s="210" t="s">
        <v>201</v>
      </c>
      <c r="H160" s="211" t="s">
        <v>7</v>
      </c>
      <c r="I160" s="212" t="s">
        <v>202</v>
      </c>
      <c r="J160" s="212" t="s">
        <v>548</v>
      </c>
      <c r="K160" s="212" t="s">
        <v>596</v>
      </c>
      <c r="L160" s="212" t="s">
        <v>597</v>
      </c>
      <c r="M160" s="212" t="s">
        <v>753</v>
      </c>
      <c r="N160" s="212" t="s">
        <v>754</v>
      </c>
      <c r="O160" s="229" t="s">
        <v>26</v>
      </c>
      <c r="P160" s="203"/>
      <c r="Q160" s="203"/>
      <c r="R160" s="203"/>
    </row>
    <row r="161" spans="2:16" ht="156.75">
      <c r="B161" s="297"/>
      <c r="C161" s="713" t="s">
        <v>718</v>
      </c>
      <c r="D161" s="710" t="s">
        <v>453</v>
      </c>
      <c r="E161" s="290" t="s">
        <v>14</v>
      </c>
      <c r="F161" s="214"/>
      <c r="G161" s="214"/>
      <c r="H161" s="225" t="s">
        <v>454</v>
      </c>
      <c r="I161" s="232" t="s">
        <v>536</v>
      </c>
      <c r="J161" s="232" t="s">
        <v>719</v>
      </c>
      <c r="K161" s="298" t="s">
        <v>905</v>
      </c>
      <c r="L161" s="122" t="s">
        <v>906</v>
      </c>
      <c r="M161" s="122" t="s">
        <v>907</v>
      </c>
      <c r="N161" s="122"/>
      <c r="O161" s="731"/>
      <c r="P161" s="203"/>
    </row>
    <row r="162" spans="2:16" ht="249" customHeight="1">
      <c r="B162" s="299"/>
      <c r="C162" s="714"/>
      <c r="D162" s="711"/>
      <c r="E162" s="213" t="s">
        <v>15</v>
      </c>
      <c r="F162" s="225" t="s">
        <v>459</v>
      </c>
      <c r="G162" s="225" t="s">
        <v>196</v>
      </c>
      <c r="H162" s="232" t="s">
        <v>460</v>
      </c>
      <c r="I162" s="232" t="s">
        <v>584</v>
      </c>
      <c r="J162" s="225" t="s">
        <v>721</v>
      </c>
      <c r="K162" s="232" t="s">
        <v>908</v>
      </c>
      <c r="L162" s="232" t="s">
        <v>909</v>
      </c>
      <c r="M162" s="232" t="s">
        <v>910</v>
      </c>
      <c r="N162" s="225"/>
      <c r="O162" s="731"/>
      <c r="P162" s="203"/>
    </row>
    <row r="163" spans="2:16" ht="15">
      <c r="B163" s="299"/>
      <c r="C163" s="714"/>
      <c r="D163" s="711"/>
      <c r="E163" s="512"/>
      <c r="F163" s="707" t="s">
        <v>16</v>
      </c>
      <c r="G163" s="708"/>
      <c r="H163" s="708"/>
      <c r="I163" s="708"/>
      <c r="J163" s="708"/>
      <c r="K163" s="708"/>
      <c r="L163" s="708"/>
      <c r="M163" s="708"/>
      <c r="N163" s="709"/>
      <c r="O163" s="731"/>
      <c r="P163" s="203"/>
    </row>
    <row r="164" spans="2:16" ht="15" customHeight="1">
      <c r="B164" s="299"/>
      <c r="C164" s="715"/>
      <c r="D164" s="712"/>
      <c r="E164" s="493"/>
      <c r="F164" s="743" t="s">
        <v>463</v>
      </c>
      <c r="G164" s="786"/>
      <c r="H164" s="786"/>
      <c r="I164" s="786"/>
      <c r="J164" s="786"/>
      <c r="K164" s="786"/>
      <c r="L164" s="786"/>
      <c r="M164" s="786"/>
      <c r="N164" s="787"/>
      <c r="O164" s="732"/>
      <c r="P164" s="203"/>
    </row>
    <row r="165" spans="2:16" ht="15" customHeight="1">
      <c r="B165" s="299"/>
      <c r="C165" s="707" t="s">
        <v>238</v>
      </c>
      <c r="D165" s="708"/>
      <c r="E165" s="708"/>
      <c r="F165" s="708"/>
      <c r="G165" s="708"/>
      <c r="H165" s="708"/>
      <c r="I165" s="708"/>
      <c r="J165" s="708"/>
      <c r="K165" s="708"/>
      <c r="L165" s="708"/>
      <c r="M165" s="708"/>
      <c r="N165" s="709"/>
      <c r="O165" s="264" t="s">
        <v>315</v>
      </c>
      <c r="P165" s="203"/>
    </row>
    <row r="166" spans="2:16" ht="15" customHeight="1">
      <c r="B166" s="299"/>
      <c r="C166" s="753" t="s">
        <v>464</v>
      </c>
      <c r="D166" s="754"/>
      <c r="E166" s="754"/>
      <c r="F166" s="754"/>
      <c r="G166" s="754"/>
      <c r="H166" s="754"/>
      <c r="I166" s="754"/>
      <c r="J166" s="754"/>
      <c r="K166" s="754"/>
      <c r="L166" s="754"/>
      <c r="M166" s="754"/>
      <c r="N166" s="755"/>
      <c r="O166" s="265" t="s">
        <v>868</v>
      </c>
      <c r="P166" s="203"/>
    </row>
    <row r="167" spans="2:16" ht="30">
      <c r="B167" s="228" t="s">
        <v>165</v>
      </c>
      <c r="C167" s="231" t="s">
        <v>723</v>
      </c>
      <c r="D167" s="208" t="s">
        <v>199</v>
      </c>
      <c r="E167" s="209"/>
      <c r="F167" s="210" t="s">
        <v>539</v>
      </c>
      <c r="G167" s="210" t="s">
        <v>201</v>
      </c>
      <c r="H167" s="211" t="s">
        <v>7</v>
      </c>
      <c r="I167" s="212" t="s">
        <v>202</v>
      </c>
      <c r="J167" s="212" t="s">
        <v>548</v>
      </c>
      <c r="K167" s="212" t="s">
        <v>596</v>
      </c>
      <c r="L167" s="212" t="s">
        <v>597</v>
      </c>
      <c r="M167" s="212" t="s">
        <v>753</v>
      </c>
      <c r="N167" s="212" t="s">
        <v>754</v>
      </c>
      <c r="O167" s="229" t="s">
        <v>26</v>
      </c>
      <c r="P167" s="203"/>
    </row>
    <row r="168" spans="2:16" ht="198.75" customHeight="1">
      <c r="B168" s="688" t="s">
        <v>724</v>
      </c>
      <c r="C168" s="794" t="s">
        <v>911</v>
      </c>
      <c r="D168" s="710" t="s">
        <v>912</v>
      </c>
      <c r="E168" s="710" t="s">
        <v>14</v>
      </c>
      <c r="F168" s="301"/>
      <c r="G168" s="301"/>
      <c r="H168" s="225" t="s">
        <v>727</v>
      </c>
      <c r="I168" s="225" t="s">
        <v>727</v>
      </c>
      <c r="J168" s="245" t="s">
        <v>728</v>
      </c>
      <c r="K168" s="245" t="s">
        <v>913</v>
      </c>
      <c r="L168" s="245" t="s">
        <v>914</v>
      </c>
      <c r="M168" s="245" t="s">
        <v>915</v>
      </c>
      <c r="N168" s="245" t="s">
        <v>916</v>
      </c>
      <c r="O168" s="778"/>
      <c r="P168" s="203"/>
    </row>
    <row r="169" spans="2:16" ht="319.5" customHeight="1">
      <c r="B169" s="689"/>
      <c r="C169" s="731"/>
      <c r="D169" s="711"/>
      <c r="E169" s="711"/>
      <c r="F169" s="225" t="s">
        <v>727</v>
      </c>
      <c r="G169" s="225" t="s">
        <v>727</v>
      </c>
      <c r="H169" s="225" t="s">
        <v>727</v>
      </c>
      <c r="I169" s="225" t="s">
        <v>727</v>
      </c>
      <c r="J169" s="225" t="s">
        <v>729</v>
      </c>
      <c r="K169" s="232" t="s">
        <v>917</v>
      </c>
      <c r="L169" s="232" t="s">
        <v>918</v>
      </c>
      <c r="M169" s="225" t="s">
        <v>919</v>
      </c>
      <c r="N169" s="225"/>
      <c r="O169" s="778"/>
      <c r="P169" s="203"/>
    </row>
    <row r="170" spans="2:16" ht="15.75" customHeight="1">
      <c r="B170" s="689"/>
      <c r="C170" s="731"/>
      <c r="D170" s="711"/>
      <c r="E170" s="711"/>
      <c r="F170" s="707" t="s">
        <v>16</v>
      </c>
      <c r="G170" s="781"/>
      <c r="H170" s="781"/>
      <c r="I170" s="781"/>
      <c r="J170" s="781"/>
      <c r="K170" s="781"/>
      <c r="L170" s="781"/>
      <c r="M170" s="781"/>
      <c r="N170" s="782"/>
      <c r="O170" s="778"/>
      <c r="P170" s="203"/>
    </row>
    <row r="171" spans="2:16" ht="15.75" customHeight="1">
      <c r="B171" s="689"/>
      <c r="C171" s="732"/>
      <c r="D171" s="712"/>
      <c r="E171" s="712"/>
      <c r="F171" s="743" t="s">
        <v>731</v>
      </c>
      <c r="G171" s="786"/>
      <c r="H171" s="786"/>
      <c r="I171" s="786"/>
      <c r="J171" s="786"/>
      <c r="K171" s="786"/>
      <c r="L171" s="786"/>
      <c r="M171" s="786"/>
      <c r="N171" s="787"/>
      <c r="O171" s="778"/>
      <c r="P171" s="203"/>
    </row>
    <row r="172" spans="2:16" ht="25.5" customHeight="1">
      <c r="B172" s="689"/>
      <c r="C172" s="707"/>
      <c r="D172" s="708"/>
      <c r="E172" s="708"/>
      <c r="F172" s="708"/>
      <c r="G172" s="708"/>
      <c r="H172" s="708"/>
      <c r="I172" s="708"/>
      <c r="J172" s="708"/>
      <c r="K172" s="708"/>
      <c r="L172" s="708"/>
      <c r="M172" s="708"/>
      <c r="N172" s="709"/>
      <c r="O172" s="778"/>
      <c r="P172" s="203"/>
    </row>
    <row r="173" spans="2:16" ht="15" customHeight="1">
      <c r="B173" s="689"/>
      <c r="C173" s="701"/>
      <c r="D173" s="702"/>
      <c r="E173" s="702"/>
      <c r="F173" s="702"/>
      <c r="G173" s="702"/>
      <c r="H173" s="702"/>
      <c r="I173" s="702"/>
      <c r="J173" s="702"/>
      <c r="K173" s="702"/>
      <c r="L173" s="702"/>
      <c r="M173" s="702"/>
      <c r="N173" s="703"/>
      <c r="O173" s="778"/>
      <c r="P173" s="203"/>
    </row>
    <row r="174" spans="2:16" ht="15" customHeight="1">
      <c r="B174" s="695"/>
      <c r="C174" s="753"/>
      <c r="D174" s="754"/>
      <c r="E174" s="754"/>
      <c r="F174" s="754"/>
      <c r="G174" s="754"/>
      <c r="H174" s="754"/>
      <c r="I174" s="754"/>
      <c r="J174" s="754"/>
      <c r="K174" s="754"/>
      <c r="L174" s="754"/>
      <c r="M174" s="754"/>
      <c r="N174" s="755"/>
      <c r="O174" s="779"/>
      <c r="P174" s="203"/>
    </row>
    <row r="175" spans="2:16" ht="45">
      <c r="B175" s="502" t="s">
        <v>478</v>
      </c>
      <c r="C175" s="231" t="s">
        <v>170</v>
      </c>
      <c r="D175" s="208" t="s">
        <v>199</v>
      </c>
      <c r="E175" s="209"/>
      <c r="F175" s="210" t="s">
        <v>200</v>
      </c>
      <c r="G175" s="210" t="s">
        <v>201</v>
      </c>
      <c r="H175" s="211" t="s">
        <v>7</v>
      </c>
      <c r="I175" s="212" t="s">
        <v>202</v>
      </c>
      <c r="J175" s="212" t="s">
        <v>548</v>
      </c>
      <c r="K175" s="212" t="s">
        <v>596</v>
      </c>
      <c r="L175" s="212" t="s">
        <v>597</v>
      </c>
      <c r="M175" s="212" t="s">
        <v>753</v>
      </c>
      <c r="N175" s="212" t="s">
        <v>754</v>
      </c>
      <c r="O175" s="229" t="s">
        <v>26</v>
      </c>
      <c r="P175" s="203"/>
    </row>
    <row r="176" spans="2:16" ht="118.5" customHeight="1">
      <c r="B176" s="791"/>
      <c r="C176" s="794" t="s">
        <v>920</v>
      </c>
      <c r="D176" s="710" t="s">
        <v>726</v>
      </c>
      <c r="E176" s="290" t="s">
        <v>14</v>
      </c>
      <c r="F176" s="214"/>
      <c r="G176" s="214"/>
      <c r="H176" s="225" t="s">
        <v>733</v>
      </c>
      <c r="I176" s="225" t="s">
        <v>733</v>
      </c>
      <c r="J176" s="225" t="s">
        <v>733</v>
      </c>
      <c r="K176" s="245" t="s">
        <v>734</v>
      </c>
      <c r="L176" s="245" t="s">
        <v>921</v>
      </c>
      <c r="M176" s="245" t="s">
        <v>922</v>
      </c>
      <c r="N176" s="521" t="s">
        <v>923</v>
      </c>
      <c r="O176" s="263"/>
      <c r="P176" s="292"/>
    </row>
    <row r="177" spans="2:15" ht="151.5" customHeight="1">
      <c r="B177" s="792"/>
      <c r="C177" s="731"/>
      <c r="D177" s="711"/>
      <c r="E177" s="213" t="s">
        <v>15</v>
      </c>
      <c r="F177" s="225" t="s">
        <v>733</v>
      </c>
      <c r="G177" s="225" t="s">
        <v>733</v>
      </c>
      <c r="H177" s="225" t="s">
        <v>733</v>
      </c>
      <c r="I177" s="225" t="s">
        <v>733</v>
      </c>
      <c r="J177" s="225" t="s">
        <v>733</v>
      </c>
      <c r="K177" s="232" t="s">
        <v>924</v>
      </c>
      <c r="L177" s="232" t="s">
        <v>925</v>
      </c>
      <c r="M177" s="232"/>
      <c r="N177" s="225"/>
      <c r="O177" s="263"/>
    </row>
    <row r="178" spans="2:15" ht="15.75" customHeight="1">
      <c r="B178" s="792"/>
      <c r="C178" s="731"/>
      <c r="D178" s="711"/>
      <c r="E178" s="512"/>
      <c r="F178" s="707" t="s">
        <v>736</v>
      </c>
      <c r="G178" s="708"/>
      <c r="H178" s="708"/>
      <c r="I178" s="708"/>
      <c r="J178" s="708"/>
      <c r="K178" s="708"/>
      <c r="L178" s="708"/>
      <c r="M178" s="708"/>
      <c r="N178" s="709"/>
      <c r="O178" s="264" t="s">
        <v>315</v>
      </c>
    </row>
    <row r="179" spans="2:15" ht="61.5" customHeight="1">
      <c r="B179" s="793"/>
      <c r="C179" s="732"/>
      <c r="D179" s="712"/>
      <c r="E179" s="493"/>
      <c r="F179" s="743" t="s">
        <v>737</v>
      </c>
      <c r="G179" s="786"/>
      <c r="H179" s="786"/>
      <c r="I179" s="786"/>
      <c r="J179" s="786"/>
      <c r="K179" s="786"/>
      <c r="L179" s="786"/>
      <c r="M179" s="786"/>
      <c r="N179" s="787"/>
      <c r="O179" s="265" t="s">
        <v>868</v>
      </c>
    </row>
    <row r="180" spans="2:15" ht="30.75" hidden="1" customHeight="1">
      <c r="B180" s="490"/>
      <c r="C180" s="308" t="s">
        <v>180</v>
      </c>
      <c r="D180" s="308"/>
      <c r="E180" s="309"/>
      <c r="F180" s="310" t="s">
        <v>181</v>
      </c>
      <c r="G180" s="310" t="s">
        <v>491</v>
      </c>
      <c r="H180" s="311" t="s">
        <v>301</v>
      </c>
      <c r="I180" s="312" t="s">
        <v>302</v>
      </c>
      <c r="J180" s="312" t="s">
        <v>203</v>
      </c>
      <c r="K180" s="312" t="s">
        <v>204</v>
      </c>
      <c r="L180" s="312"/>
      <c r="M180" s="312"/>
      <c r="N180" s="312" t="s">
        <v>205</v>
      </c>
      <c r="O180" s="313" t="s">
        <v>26</v>
      </c>
    </row>
    <row r="181" spans="2:15" ht="52.5" hidden="1" customHeight="1">
      <c r="B181" s="204"/>
      <c r="C181" s="314" t="s">
        <v>492</v>
      </c>
      <c r="D181" s="315"/>
      <c r="E181" s="316" t="s">
        <v>14</v>
      </c>
      <c r="F181" s="317">
        <v>382632</v>
      </c>
      <c r="G181" s="317">
        <v>383000</v>
      </c>
      <c r="H181" s="317">
        <v>411000</v>
      </c>
      <c r="I181" s="317">
        <v>426000</v>
      </c>
      <c r="J181" s="317" t="s">
        <v>184</v>
      </c>
      <c r="K181" s="317" t="s">
        <v>184</v>
      </c>
      <c r="L181" s="317"/>
      <c r="M181" s="317"/>
      <c r="N181" s="318"/>
      <c r="O181" s="319" t="s">
        <v>73</v>
      </c>
    </row>
    <row r="182" spans="2:15" ht="30.75" hidden="1" customHeight="1">
      <c r="B182" s="490" t="s">
        <v>185</v>
      </c>
      <c r="C182" s="516"/>
      <c r="D182" s="320"/>
      <c r="E182" s="321" t="s">
        <v>15</v>
      </c>
      <c r="F182" s="322"/>
      <c r="G182" s="323">
        <v>365021</v>
      </c>
      <c r="H182" s="324" t="s">
        <v>186</v>
      </c>
      <c r="I182" s="324"/>
      <c r="J182" s="324"/>
      <c r="K182" s="324"/>
      <c r="L182" s="324"/>
      <c r="M182" s="324"/>
      <c r="N182" s="324"/>
      <c r="O182" s="325"/>
    </row>
    <row r="183" spans="2:15" ht="15.75" hidden="1" customHeight="1">
      <c r="B183" s="490"/>
      <c r="C183" s="516"/>
      <c r="D183" s="320"/>
      <c r="E183" s="515"/>
      <c r="F183" s="788" t="s">
        <v>16</v>
      </c>
      <c r="G183" s="789"/>
      <c r="H183" s="789"/>
      <c r="I183" s="789"/>
      <c r="J183" s="789"/>
      <c r="K183" s="789"/>
      <c r="L183" s="789"/>
      <c r="M183" s="789"/>
      <c r="N183" s="790"/>
      <c r="O183" s="325"/>
    </row>
    <row r="184" spans="2:15" ht="15.75" hidden="1" customHeight="1">
      <c r="B184" s="501"/>
      <c r="C184" s="517"/>
      <c r="D184" s="326"/>
      <c r="E184" s="517"/>
      <c r="F184" s="327" t="s">
        <v>187</v>
      </c>
      <c r="G184" s="328"/>
      <c r="H184" s="329"/>
      <c r="I184" s="329"/>
      <c r="J184" s="329"/>
      <c r="K184" s="329"/>
      <c r="L184" s="329"/>
      <c r="M184" s="329"/>
      <c r="N184" s="330"/>
      <c r="O184" s="331"/>
    </row>
    <row r="185" spans="2:15" ht="30.75" hidden="1" customHeight="1">
      <c r="B185" s="490"/>
      <c r="C185" s="308" t="s">
        <v>180</v>
      </c>
      <c r="D185" s="308"/>
      <c r="E185" s="309"/>
      <c r="F185" s="332" t="s">
        <v>181</v>
      </c>
      <c r="G185" s="332" t="s">
        <v>491</v>
      </c>
      <c r="H185" s="333" t="s">
        <v>301</v>
      </c>
      <c r="I185" s="334" t="s">
        <v>302</v>
      </c>
      <c r="J185" s="334" t="s">
        <v>203</v>
      </c>
      <c r="K185" s="334" t="s">
        <v>204</v>
      </c>
      <c r="L185" s="334"/>
      <c r="M185" s="334"/>
      <c r="N185" s="334" t="s">
        <v>205</v>
      </c>
      <c r="O185" s="335" t="s">
        <v>26</v>
      </c>
    </row>
    <row r="186" spans="2:15" ht="52.5" hidden="1" customHeight="1">
      <c r="B186" s="490"/>
      <c r="C186" s="314" t="s">
        <v>452</v>
      </c>
      <c r="D186" s="315"/>
      <c r="E186" s="316" t="s">
        <v>14</v>
      </c>
      <c r="F186" s="336" t="s">
        <v>189</v>
      </c>
      <c r="G186" s="336" t="s">
        <v>190</v>
      </c>
      <c r="H186" s="336" t="s">
        <v>191</v>
      </c>
      <c r="I186" s="336" t="s">
        <v>192</v>
      </c>
      <c r="J186" s="336" t="s">
        <v>193</v>
      </c>
      <c r="K186" s="336" t="s">
        <v>194</v>
      </c>
      <c r="L186" s="336"/>
      <c r="M186" s="336"/>
      <c r="N186" s="318"/>
      <c r="O186" s="319" t="s">
        <v>73</v>
      </c>
    </row>
    <row r="187" spans="2:15" ht="43.5" hidden="1" customHeight="1">
      <c r="B187" s="490"/>
      <c r="C187" s="516"/>
      <c r="D187" s="320"/>
      <c r="E187" s="321" t="s">
        <v>15</v>
      </c>
      <c r="F187" s="337" t="s">
        <v>195</v>
      </c>
      <c r="G187" s="338" t="s">
        <v>196</v>
      </c>
      <c r="H187" s="324"/>
      <c r="I187" s="324"/>
      <c r="J187" s="324"/>
      <c r="K187" s="324"/>
      <c r="L187" s="324"/>
      <c r="M187" s="324"/>
      <c r="N187" s="324"/>
      <c r="O187" s="325"/>
    </row>
    <row r="188" spans="2:15" ht="15.75" hidden="1" customHeight="1">
      <c r="B188" s="490"/>
      <c r="C188" s="516"/>
      <c r="D188" s="320"/>
      <c r="E188" s="515"/>
      <c r="F188" s="788" t="s">
        <v>16</v>
      </c>
      <c r="G188" s="789"/>
      <c r="H188" s="789"/>
      <c r="I188" s="789"/>
      <c r="J188" s="789"/>
      <c r="K188" s="789"/>
      <c r="L188" s="789"/>
      <c r="M188" s="789"/>
      <c r="N188" s="790"/>
      <c r="O188" s="325"/>
    </row>
    <row r="189" spans="2:15" ht="15.75" hidden="1" customHeight="1">
      <c r="B189" s="501"/>
      <c r="C189" s="517"/>
      <c r="D189" s="326"/>
      <c r="E189" s="517"/>
      <c r="F189" s="327" t="s">
        <v>197</v>
      </c>
      <c r="G189" s="328"/>
      <c r="H189" s="329"/>
      <c r="I189" s="329"/>
      <c r="J189" s="329"/>
      <c r="K189" s="329"/>
      <c r="L189" s="329"/>
      <c r="M189" s="329"/>
      <c r="N189" s="330"/>
      <c r="O189" s="331"/>
    </row>
    <row r="190" spans="2:15" ht="15.75" hidden="1" customHeight="1">
      <c r="B190" s="339"/>
      <c r="C190" s="339"/>
      <c r="D190" s="340"/>
      <c r="E190" s="341"/>
      <c r="F190" s="341"/>
      <c r="G190" s="341"/>
      <c r="H190" s="339"/>
      <c r="I190" s="339"/>
      <c r="J190" s="339"/>
      <c r="K190" s="339"/>
      <c r="L190" s="339"/>
      <c r="M190" s="339"/>
      <c r="N190" s="339"/>
      <c r="O190" s="339"/>
    </row>
    <row r="191" spans="2:15" ht="30">
      <c r="B191" s="228" t="s">
        <v>738</v>
      </c>
      <c r="C191" s="231" t="s">
        <v>739</v>
      </c>
      <c r="D191" s="208" t="s">
        <v>199</v>
      </c>
      <c r="E191" s="209"/>
      <c r="F191" s="210" t="s">
        <v>539</v>
      </c>
      <c r="G191" s="210" t="s">
        <v>201</v>
      </c>
      <c r="H191" s="211" t="s">
        <v>7</v>
      </c>
      <c r="I191" s="212" t="s">
        <v>202</v>
      </c>
      <c r="J191" s="212" t="s">
        <v>548</v>
      </c>
      <c r="K191" s="212" t="s">
        <v>596</v>
      </c>
      <c r="L191" s="212" t="s">
        <v>597</v>
      </c>
      <c r="M191" s="212" t="s">
        <v>753</v>
      </c>
      <c r="N191" s="212" t="s">
        <v>754</v>
      </c>
      <c r="O191" s="229" t="s">
        <v>26</v>
      </c>
    </row>
    <row r="192" spans="2:15" ht="93" customHeight="1">
      <c r="B192" s="688" t="s">
        <v>926</v>
      </c>
      <c r="C192" s="794" t="s">
        <v>927</v>
      </c>
      <c r="D192" s="710" t="s">
        <v>542</v>
      </c>
      <c r="E192" s="710" t="s">
        <v>14</v>
      </c>
      <c r="F192" s="301"/>
      <c r="G192" s="301"/>
      <c r="H192" s="225" t="s">
        <v>727</v>
      </c>
      <c r="I192" s="225" t="s">
        <v>727</v>
      </c>
      <c r="J192" s="300">
        <v>4</v>
      </c>
      <c r="K192" s="300" t="s">
        <v>928</v>
      </c>
      <c r="L192" s="300" t="s">
        <v>929</v>
      </c>
      <c r="M192" s="300" t="s">
        <v>930</v>
      </c>
      <c r="N192" s="526" t="s">
        <v>931</v>
      </c>
      <c r="O192" s="778"/>
    </row>
    <row r="193" spans="2:15" ht="90.75" customHeight="1">
      <c r="B193" s="689"/>
      <c r="C193" s="731"/>
      <c r="D193" s="711"/>
      <c r="E193" s="711"/>
      <c r="F193" s="225" t="s">
        <v>727</v>
      </c>
      <c r="G193" s="225" t="s">
        <v>727</v>
      </c>
      <c r="H193" s="225" t="s">
        <v>727</v>
      </c>
      <c r="I193" s="225" t="s">
        <v>727</v>
      </c>
      <c r="J193" s="357" t="s">
        <v>742</v>
      </c>
      <c r="K193" s="225" t="s">
        <v>932</v>
      </c>
      <c r="L193" s="225" t="s">
        <v>933</v>
      </c>
      <c r="M193" s="225" t="s">
        <v>934</v>
      </c>
      <c r="N193" s="225"/>
      <c r="O193" s="778"/>
    </row>
    <row r="194" spans="2:15" ht="15.75" customHeight="1">
      <c r="B194" s="689"/>
      <c r="C194" s="731"/>
      <c r="D194" s="711"/>
      <c r="E194" s="711"/>
      <c r="F194" s="707" t="s">
        <v>544</v>
      </c>
      <c r="G194" s="708"/>
      <c r="H194" s="708"/>
      <c r="I194" s="708"/>
      <c r="J194" s="708"/>
      <c r="K194" s="708"/>
      <c r="L194" s="708"/>
      <c r="M194" s="708"/>
      <c r="N194" s="709"/>
      <c r="O194" s="778"/>
    </row>
    <row r="195" spans="2:15" ht="15.75" customHeight="1">
      <c r="B195" s="689"/>
      <c r="C195" s="732"/>
      <c r="D195" s="712"/>
      <c r="E195" s="712"/>
      <c r="F195" s="783"/>
      <c r="G195" s="784"/>
      <c r="H195" s="784"/>
      <c r="I195" s="784"/>
      <c r="J195" s="784"/>
      <c r="K195" s="784"/>
      <c r="L195" s="784"/>
      <c r="M195" s="784"/>
      <c r="N195" s="785"/>
      <c r="O195" s="778"/>
    </row>
    <row r="196" spans="2:15" ht="15.75" customHeight="1">
      <c r="B196" s="689"/>
      <c r="C196" s="707" t="s">
        <v>744</v>
      </c>
      <c r="D196" s="708"/>
      <c r="E196" s="708"/>
      <c r="F196" s="708"/>
      <c r="G196" s="708"/>
      <c r="H196" s="708"/>
      <c r="I196" s="708"/>
      <c r="J196" s="708"/>
      <c r="K196" s="708"/>
      <c r="L196" s="708"/>
      <c r="M196" s="708"/>
      <c r="N196" s="709"/>
      <c r="O196" s="778"/>
    </row>
    <row r="197" spans="2:15" ht="15.75" customHeight="1">
      <c r="B197" s="689"/>
      <c r="C197" s="701" t="s">
        <v>745</v>
      </c>
      <c r="D197" s="702"/>
      <c r="E197" s="702"/>
      <c r="F197" s="702"/>
      <c r="G197" s="702"/>
      <c r="H197" s="702"/>
      <c r="I197" s="702"/>
      <c r="J197" s="702"/>
      <c r="K197" s="702"/>
      <c r="L197" s="702"/>
      <c r="M197" s="702"/>
      <c r="N197" s="703"/>
      <c r="O197" s="778"/>
    </row>
    <row r="198" spans="2:15" ht="15.75" customHeight="1">
      <c r="B198" s="695"/>
      <c r="C198" s="753"/>
      <c r="D198" s="754"/>
      <c r="E198" s="754"/>
      <c r="F198" s="754"/>
      <c r="G198" s="754"/>
      <c r="H198" s="754"/>
      <c r="I198" s="754"/>
      <c r="J198" s="754"/>
      <c r="K198" s="754"/>
      <c r="L198" s="754"/>
      <c r="M198" s="754"/>
      <c r="N198" s="755"/>
      <c r="O198" s="779"/>
    </row>
    <row r="199" spans="2:15" ht="45">
      <c r="B199" s="502" t="s">
        <v>478</v>
      </c>
      <c r="C199" s="231" t="s">
        <v>746</v>
      </c>
      <c r="D199" s="208" t="s">
        <v>199</v>
      </c>
      <c r="E199" s="209"/>
      <c r="F199" s="210" t="s">
        <v>200</v>
      </c>
      <c r="G199" s="210" t="s">
        <v>201</v>
      </c>
      <c r="H199" s="211" t="s">
        <v>7</v>
      </c>
      <c r="I199" s="212" t="s">
        <v>202</v>
      </c>
      <c r="J199" s="212" t="s">
        <v>548</v>
      </c>
      <c r="K199" s="212" t="s">
        <v>596</v>
      </c>
      <c r="L199" s="212" t="s">
        <v>597</v>
      </c>
      <c r="M199" s="212" t="s">
        <v>753</v>
      </c>
      <c r="N199" s="212" t="s">
        <v>754</v>
      </c>
      <c r="O199" s="229" t="s">
        <v>26</v>
      </c>
    </row>
    <row r="200" spans="2:15" ht="123" customHeight="1">
      <c r="B200" s="791"/>
      <c r="C200" s="794" t="s">
        <v>935</v>
      </c>
      <c r="D200" s="710" t="s">
        <v>542</v>
      </c>
      <c r="E200" s="290" t="s">
        <v>14</v>
      </c>
      <c r="F200" s="214"/>
      <c r="G200" s="214"/>
      <c r="H200" s="225" t="s">
        <v>748</v>
      </c>
      <c r="I200" s="225" t="s">
        <v>748</v>
      </c>
      <c r="J200" s="225" t="s">
        <v>748</v>
      </c>
      <c r="K200" s="345" t="s">
        <v>749</v>
      </c>
      <c r="L200" s="345" t="s">
        <v>936</v>
      </c>
      <c r="M200" s="345" t="s">
        <v>937</v>
      </c>
      <c r="N200" s="345" t="s">
        <v>937</v>
      </c>
      <c r="O200" s="263"/>
    </row>
    <row r="201" spans="2:15" ht="114" customHeight="1">
      <c r="B201" s="792"/>
      <c r="C201" s="731"/>
      <c r="D201" s="711"/>
      <c r="E201" s="213" t="s">
        <v>15</v>
      </c>
      <c r="F201" s="225" t="s">
        <v>748</v>
      </c>
      <c r="G201" s="225" t="s">
        <v>748</v>
      </c>
      <c r="H201" s="225" t="s">
        <v>748</v>
      </c>
      <c r="I201" s="225" t="s">
        <v>748</v>
      </c>
      <c r="J201" s="225" t="s">
        <v>748</v>
      </c>
      <c r="K201" s="232" t="s">
        <v>938</v>
      </c>
      <c r="L201" s="232" t="s">
        <v>939</v>
      </c>
      <c r="M201" s="232" t="s">
        <v>940</v>
      </c>
      <c r="N201" s="225" t="s">
        <v>941</v>
      </c>
      <c r="O201" s="263"/>
    </row>
    <row r="202" spans="2:15" ht="15">
      <c r="B202" s="792"/>
      <c r="C202" s="731"/>
      <c r="D202" s="711"/>
      <c r="E202" s="512"/>
      <c r="F202" s="707" t="s">
        <v>544</v>
      </c>
      <c r="G202" s="708"/>
      <c r="H202" s="708"/>
      <c r="I202" s="708"/>
      <c r="J202" s="708"/>
      <c r="K202" s="708"/>
      <c r="L202" s="708"/>
      <c r="M202" s="708"/>
      <c r="N202" s="709"/>
      <c r="O202" s="264" t="s">
        <v>315</v>
      </c>
    </row>
    <row r="203" spans="2:15" ht="15" customHeight="1">
      <c r="B203" s="793"/>
      <c r="C203" s="732"/>
      <c r="D203" s="712"/>
      <c r="E203" s="493"/>
      <c r="F203" s="743"/>
      <c r="G203" s="786"/>
      <c r="H203" s="786"/>
      <c r="I203" s="786"/>
      <c r="J203" s="786"/>
      <c r="K203" s="786"/>
      <c r="L203" s="786"/>
      <c r="M203" s="786"/>
      <c r="N203" s="787"/>
      <c r="O203" s="265" t="s">
        <v>868</v>
      </c>
    </row>
  </sheetData>
  <mergeCells count="186">
    <mergeCell ref="O168:O174"/>
    <mergeCell ref="B176:B179"/>
    <mergeCell ref="F195:N195"/>
    <mergeCell ref="C176:C179"/>
    <mergeCell ref="O192:O198"/>
    <mergeCell ref="F194:N194"/>
    <mergeCell ref="B200:B203"/>
    <mergeCell ref="C200:C203"/>
    <mergeCell ref="D200:D203"/>
    <mergeCell ref="F202:N202"/>
    <mergeCell ref="F203:N203"/>
    <mergeCell ref="F188:N188"/>
    <mergeCell ref="C192:C195"/>
    <mergeCell ref="D192:D195"/>
    <mergeCell ref="E192:E195"/>
    <mergeCell ref="C198:N198"/>
    <mergeCell ref="C197:N197"/>
    <mergeCell ref="C196:N196"/>
    <mergeCell ref="B192:B198"/>
    <mergeCell ref="F183:N183"/>
    <mergeCell ref="O138:O145"/>
    <mergeCell ref="F140:N140"/>
    <mergeCell ref="C142:N142"/>
    <mergeCell ref="C143:N143"/>
    <mergeCell ref="C144:N144"/>
    <mergeCell ref="C145:N145"/>
    <mergeCell ref="O161:O164"/>
    <mergeCell ref="F163:N163"/>
    <mergeCell ref="F164:N164"/>
    <mergeCell ref="C161:C164"/>
    <mergeCell ref="D161:D164"/>
    <mergeCell ref="F149:N149"/>
    <mergeCell ref="F150:N150"/>
    <mergeCell ref="C151:N151"/>
    <mergeCell ref="C152:N152"/>
    <mergeCell ref="C153:N153"/>
    <mergeCell ref="C154:N154"/>
    <mergeCell ref="F121:N121"/>
    <mergeCell ref="C123:C126"/>
    <mergeCell ref="D123:D126"/>
    <mergeCell ref="O123:O128"/>
    <mergeCell ref="F125:N125"/>
    <mergeCell ref="C107:N107"/>
    <mergeCell ref="C108:N108"/>
    <mergeCell ref="C95:C98"/>
    <mergeCell ref="D95:D98"/>
    <mergeCell ref="C128:N128"/>
    <mergeCell ref="O95:O101"/>
    <mergeCell ref="F97:N97"/>
    <mergeCell ref="F98:N98"/>
    <mergeCell ref="C99:N99"/>
    <mergeCell ref="C100:N100"/>
    <mergeCell ref="C101:N101"/>
    <mergeCell ref="O103:O104"/>
    <mergeCell ref="F105:N105"/>
    <mergeCell ref="F126:N126"/>
    <mergeCell ref="C127:N127"/>
    <mergeCell ref="C118:C121"/>
    <mergeCell ref="D118:D121"/>
    <mergeCell ref="O118:O121"/>
    <mergeCell ref="F120:N120"/>
    <mergeCell ref="O90:O93"/>
    <mergeCell ref="F92:N92"/>
    <mergeCell ref="F93:N93"/>
    <mergeCell ref="C83:C84"/>
    <mergeCell ref="D83:D86"/>
    <mergeCell ref="O83:O88"/>
    <mergeCell ref="F85:N85"/>
    <mergeCell ref="F86:N86"/>
    <mergeCell ref="C87:N87"/>
    <mergeCell ref="C88:N88"/>
    <mergeCell ref="C90:C93"/>
    <mergeCell ref="D90:D93"/>
    <mergeCell ref="O62:O73"/>
    <mergeCell ref="E64:E65"/>
    <mergeCell ref="F64:N64"/>
    <mergeCell ref="F65:N65"/>
    <mergeCell ref="F69:N69"/>
    <mergeCell ref="C71:N71"/>
    <mergeCell ref="C72:N72"/>
    <mergeCell ref="C73:N73"/>
    <mergeCell ref="B54:B71"/>
    <mergeCell ref="C59:N59"/>
    <mergeCell ref="C60:N60"/>
    <mergeCell ref="B75:B80"/>
    <mergeCell ref="C75:C78"/>
    <mergeCell ref="D75:D78"/>
    <mergeCell ref="F77:N77"/>
    <mergeCell ref="C79:N79"/>
    <mergeCell ref="C80:N80"/>
    <mergeCell ref="C62:C65"/>
    <mergeCell ref="D62:D65"/>
    <mergeCell ref="B1:F1"/>
    <mergeCell ref="C3:O3"/>
    <mergeCell ref="O4:O8"/>
    <mergeCell ref="B5:B18"/>
    <mergeCell ref="C5:C8"/>
    <mergeCell ref="D5:D8"/>
    <mergeCell ref="E7:E8"/>
    <mergeCell ref="F7:N7"/>
    <mergeCell ref="F8:N8"/>
    <mergeCell ref="C10:C13"/>
    <mergeCell ref="D10:D13"/>
    <mergeCell ref="E12:E13"/>
    <mergeCell ref="F12:N12"/>
    <mergeCell ref="F13:N13"/>
    <mergeCell ref="C15:C18"/>
    <mergeCell ref="D15:D18"/>
    <mergeCell ref="E17:E18"/>
    <mergeCell ref="F17:N17"/>
    <mergeCell ref="F18:N18"/>
    <mergeCell ref="C40:N40"/>
    <mergeCell ref="C42:C45"/>
    <mergeCell ref="D42:D45"/>
    <mergeCell ref="E44:E45"/>
    <mergeCell ref="F44:N44"/>
    <mergeCell ref="F45:N45"/>
    <mergeCell ref="D28:D31"/>
    <mergeCell ref="C35:C38"/>
    <mergeCell ref="D35:D38"/>
    <mergeCell ref="B50:B51"/>
    <mergeCell ref="C54:C57"/>
    <mergeCell ref="D54:D57"/>
    <mergeCell ref="C103:C106"/>
    <mergeCell ref="D103:D106"/>
    <mergeCell ref="B138:B154"/>
    <mergeCell ref="C138:C141"/>
    <mergeCell ref="D138:D141"/>
    <mergeCell ref="C147:C150"/>
    <mergeCell ref="D147:D150"/>
    <mergeCell ref="A109:O116"/>
    <mergeCell ref="C134:N134"/>
    <mergeCell ref="C135:N135"/>
    <mergeCell ref="D130:D132"/>
    <mergeCell ref="C130:C132"/>
    <mergeCell ref="B118:B128"/>
    <mergeCell ref="B103:B108"/>
    <mergeCell ref="B83:B101"/>
    <mergeCell ref="G50:O51"/>
    <mergeCell ref="O54:O60"/>
    <mergeCell ref="E56:E57"/>
    <mergeCell ref="F56:N56"/>
    <mergeCell ref="F57:N57"/>
    <mergeCell ref="C58:N58"/>
    <mergeCell ref="B48:B49"/>
    <mergeCell ref="N48:O48"/>
    <mergeCell ref="O21:O45"/>
    <mergeCell ref="E23:E24"/>
    <mergeCell ref="F24:N24"/>
    <mergeCell ref="C25:N25"/>
    <mergeCell ref="N49:O49"/>
    <mergeCell ref="B21:B45"/>
    <mergeCell ref="C21:C24"/>
    <mergeCell ref="D21:D24"/>
    <mergeCell ref="C26:N26"/>
    <mergeCell ref="E37:E38"/>
    <mergeCell ref="F37:N37"/>
    <mergeCell ref="F38:N38"/>
    <mergeCell ref="C39:N39"/>
    <mergeCell ref="F30:N30"/>
    <mergeCell ref="F31:N31"/>
    <mergeCell ref="C32:N32"/>
    <mergeCell ref="C33:N33"/>
    <mergeCell ref="C28:C31"/>
    <mergeCell ref="C46:N46"/>
    <mergeCell ref="C47:N47"/>
    <mergeCell ref="E30:E31"/>
    <mergeCell ref="B156:B159"/>
    <mergeCell ref="C156:C159"/>
    <mergeCell ref="D156:D159"/>
    <mergeCell ref="F158:N158"/>
    <mergeCell ref="F159:N159"/>
    <mergeCell ref="D176:D179"/>
    <mergeCell ref="F178:N178"/>
    <mergeCell ref="F179:N179"/>
    <mergeCell ref="F171:N171"/>
    <mergeCell ref="C172:N172"/>
    <mergeCell ref="C173:N173"/>
    <mergeCell ref="C174:N174"/>
    <mergeCell ref="C165:N165"/>
    <mergeCell ref="B168:B174"/>
    <mergeCell ref="C166:N166"/>
    <mergeCell ref="C168:C171"/>
    <mergeCell ref="D168:D171"/>
    <mergeCell ref="E168:E171"/>
    <mergeCell ref="F170:N170"/>
  </mergeCells>
  <pageMargins left="0.25" right="0.25" top="0.25" bottom="0.25" header="0.3" footer="0.3"/>
  <pageSetup paperSize="9" scale="48" fitToHeight="0" orientation="landscape" r:id="rId1"/>
  <headerFooter alignWithMargins="0"/>
  <rowBreaks count="7" manualBreakCount="7">
    <brk id="19" max="11" man="1"/>
    <brk id="52" max="11" man="1"/>
    <brk id="80" max="11" man="1"/>
    <brk id="88" max="12" man="1"/>
    <brk id="115" max="11" man="1"/>
    <brk id="135" max="11" man="1"/>
    <brk id="159" max="12" man="1"/>
  </rowBreaks>
  <colBreaks count="1" manualBreakCount="1">
    <brk id="8"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0"/>
  <sheetViews>
    <sheetView zoomScale="85" zoomScaleNormal="85" zoomScalePageLayoutView="85" workbookViewId="0">
      <selection activeCell="D12" sqref="D12"/>
    </sheetView>
  </sheetViews>
  <sheetFormatPr defaultColWidth="8.85546875" defaultRowHeight="12.95"/>
  <cols>
    <col min="1" max="1" width="8.85546875" style="384"/>
    <col min="2" max="2" width="45.28515625" style="384" bestFit="1" customWidth="1"/>
    <col min="3" max="3" width="51.7109375" style="384" bestFit="1" customWidth="1"/>
    <col min="4" max="4" width="22.140625" style="384" customWidth="1"/>
    <col min="5" max="5" width="34.7109375" style="384" customWidth="1"/>
    <col min="6" max="6" width="26.42578125" style="384" bestFit="1" customWidth="1"/>
    <col min="7" max="7" width="14.42578125" style="384" customWidth="1"/>
    <col min="8" max="8" width="20.28515625" style="384" hidden="1" customWidth="1"/>
    <col min="9" max="12" width="21.140625" style="384" hidden="1" customWidth="1"/>
    <col min="13" max="13" width="45.140625" style="384" hidden="1" customWidth="1"/>
    <col min="14" max="14" width="21.140625" style="384" hidden="1" customWidth="1"/>
    <col min="15" max="15" width="24.42578125" style="384" hidden="1" customWidth="1"/>
    <col min="16" max="20" width="9.140625" style="384" hidden="1" customWidth="1"/>
    <col min="21" max="21" width="9.140625" style="384" customWidth="1"/>
    <col min="22" max="16384" width="8.85546875" style="384"/>
  </cols>
  <sheetData>
    <row r="1" spans="1:19">
      <c r="A1" s="383" t="s">
        <v>942</v>
      </c>
    </row>
    <row r="2" spans="1:19" ht="13.5" customHeight="1">
      <c r="B2" s="385"/>
    </row>
    <row r="3" spans="1:19" ht="25.5" customHeight="1" thickBot="1">
      <c r="B3" s="386" t="s">
        <v>943</v>
      </c>
      <c r="C3" s="386" t="s">
        <v>944</v>
      </c>
      <c r="D3" s="386" t="s">
        <v>945</v>
      </c>
      <c r="E3" s="386" t="s">
        <v>946</v>
      </c>
      <c r="F3" s="386" t="s">
        <v>947</v>
      </c>
      <c r="G3" s="386" t="s">
        <v>948</v>
      </c>
      <c r="H3" s="387" t="s">
        <v>949</v>
      </c>
      <c r="I3" s="387" t="s">
        <v>948</v>
      </c>
      <c r="J3" s="387" t="s">
        <v>950</v>
      </c>
      <c r="K3" s="388"/>
      <c r="L3" s="387" t="s">
        <v>951</v>
      </c>
      <c r="M3" s="387" t="s">
        <v>952</v>
      </c>
      <c r="N3" s="387" t="s">
        <v>953</v>
      </c>
      <c r="O3" s="387"/>
      <c r="P3" s="384" t="s">
        <v>954</v>
      </c>
      <c r="Q3" s="813"/>
      <c r="R3" s="813"/>
      <c r="S3" s="813"/>
    </row>
    <row r="4" spans="1:19" ht="27" customHeight="1">
      <c r="B4" s="389">
        <v>1</v>
      </c>
      <c r="C4" s="390" t="s">
        <v>955</v>
      </c>
      <c r="D4" s="391">
        <v>0.15</v>
      </c>
      <c r="E4" s="392" t="s">
        <v>956</v>
      </c>
      <c r="F4" s="393">
        <f t="shared" ref="F4:F9" si="0">D4*H4</f>
        <v>15</v>
      </c>
      <c r="G4" s="394" t="s">
        <v>317</v>
      </c>
      <c r="H4" s="395">
        <f>IF(E4="Outputs substantially exceeded expectation (A++)",150,IF(E4="Outputs moderately exceeded expectation (A+)",125,IF(E4="Outputs met expectation (A)",100,IF(E4="Outputs moderately did not meet expectation (B)",75,IF(E4="Outputs substantially did not meet expectation (C)",50,0)))))</f>
        <v>100</v>
      </c>
      <c r="I4" s="395">
        <f>IF(G4="Low",1,IF(G4="Medium",2,IF(G4="High",3,0)))</f>
        <v>3</v>
      </c>
      <c r="J4" s="384">
        <f>D4*I4</f>
        <v>0.44999999999999996</v>
      </c>
      <c r="L4" s="396">
        <v>1</v>
      </c>
      <c r="M4" s="396" t="s">
        <v>957</v>
      </c>
      <c r="N4" s="396" t="s">
        <v>958</v>
      </c>
      <c r="O4" s="396"/>
      <c r="P4" s="384">
        <f>D4</f>
        <v>0.15</v>
      </c>
      <c r="Q4" s="397" t="b">
        <f>IF(E4=$M$9,"1",IF(E4=$M$9,"1",IF(E4=$M$9,"1",IF(E4=$M$9,"1",IF(E4=$M$9,"1")))))</f>
        <v>0</v>
      </c>
      <c r="R4" s="384">
        <f>P4*Q4</f>
        <v>0</v>
      </c>
    </row>
    <row r="5" spans="1:19" ht="27" customHeight="1">
      <c r="B5" s="398">
        <v>2</v>
      </c>
      <c r="C5" s="399" t="s">
        <v>83</v>
      </c>
      <c r="D5" s="400">
        <v>0.25</v>
      </c>
      <c r="E5" s="401" t="s">
        <v>956</v>
      </c>
      <c r="F5" s="402">
        <f t="shared" si="0"/>
        <v>25</v>
      </c>
      <c r="G5" s="403" t="s">
        <v>376</v>
      </c>
      <c r="H5" s="395">
        <f t="shared" ref="H5:H13" si="1">IF(E5="Outputs substantially exceeded expectation (A++)",150,IF(E5="Outputs moderately exceeded expectation (A+)",125,IF(E5="Outputs met expectation (A)",100,IF(E5="Outputs moderately did not meet expectation (B)",75,IF(E5="Outputs substantially did not meet expectation (C)",50,0)))))</f>
        <v>100</v>
      </c>
      <c r="I5" s="395">
        <f t="shared" ref="I5:I13" si="2">IF(G5="Low",1,IF(G5="Medium",2,IF(G5="High",3,0)))</f>
        <v>2</v>
      </c>
      <c r="J5" s="384">
        <f t="shared" ref="J5:J13" si="3">D5*I5</f>
        <v>0.5</v>
      </c>
      <c r="L5" s="396">
        <v>2</v>
      </c>
      <c r="M5" s="396" t="s">
        <v>959</v>
      </c>
      <c r="N5" s="396" t="s">
        <v>376</v>
      </c>
      <c r="O5" s="396"/>
      <c r="P5" s="384">
        <f t="shared" ref="P5:P13" si="4">D5</f>
        <v>0.25</v>
      </c>
      <c r="Q5" s="397" t="b">
        <f t="shared" ref="Q5:Q13" si="5">IF(E5=$M$9,"1",IF(E5=$M$9,"1",IF(E5=$M$9,"1",IF(E5=$M$9,"1",IF(E5=$M$9,"1")))))</f>
        <v>0</v>
      </c>
      <c r="R5" s="384">
        <f t="shared" ref="R5:R13" si="6">P5*Q5</f>
        <v>0</v>
      </c>
    </row>
    <row r="6" spans="1:19" ht="27" customHeight="1">
      <c r="B6" s="398">
        <v>3</v>
      </c>
      <c r="C6" s="399" t="s">
        <v>960</v>
      </c>
      <c r="D6" s="400">
        <v>0.15</v>
      </c>
      <c r="E6" s="401" t="s">
        <v>961</v>
      </c>
      <c r="F6" s="402">
        <f t="shared" si="0"/>
        <v>7.5</v>
      </c>
      <c r="G6" s="403" t="s">
        <v>376</v>
      </c>
      <c r="H6" s="395">
        <f t="shared" si="1"/>
        <v>50</v>
      </c>
      <c r="I6" s="395">
        <f t="shared" si="2"/>
        <v>2</v>
      </c>
      <c r="J6" s="384">
        <f t="shared" si="3"/>
        <v>0.3</v>
      </c>
      <c r="L6" s="396">
        <v>3</v>
      </c>
      <c r="M6" s="396" t="s">
        <v>956</v>
      </c>
      <c r="N6" s="396" t="s">
        <v>317</v>
      </c>
      <c r="O6" s="396"/>
      <c r="P6" s="384">
        <f t="shared" si="4"/>
        <v>0.15</v>
      </c>
      <c r="Q6" s="397" t="b">
        <f t="shared" si="5"/>
        <v>0</v>
      </c>
      <c r="R6" s="384">
        <f t="shared" si="6"/>
        <v>0</v>
      </c>
    </row>
    <row r="7" spans="1:19" ht="27" customHeight="1">
      <c r="B7" s="398">
        <v>4</v>
      </c>
      <c r="C7" s="399" t="s">
        <v>150</v>
      </c>
      <c r="D7" s="400">
        <v>0.25</v>
      </c>
      <c r="E7" s="401" t="s">
        <v>956</v>
      </c>
      <c r="F7" s="402">
        <f t="shared" si="0"/>
        <v>25</v>
      </c>
      <c r="G7" s="403" t="s">
        <v>376</v>
      </c>
      <c r="H7" s="395">
        <f t="shared" si="1"/>
        <v>100</v>
      </c>
      <c r="I7" s="395">
        <f t="shared" si="2"/>
        <v>2</v>
      </c>
      <c r="J7" s="384">
        <f t="shared" si="3"/>
        <v>0.5</v>
      </c>
      <c r="L7" s="396">
        <v>4</v>
      </c>
      <c r="M7" s="396" t="s">
        <v>962</v>
      </c>
      <c r="N7" s="396"/>
      <c r="O7" s="396"/>
      <c r="P7" s="384">
        <f t="shared" si="4"/>
        <v>0.25</v>
      </c>
      <c r="Q7" s="397" t="b">
        <f t="shared" si="5"/>
        <v>0</v>
      </c>
      <c r="R7" s="384">
        <f t="shared" si="6"/>
        <v>0</v>
      </c>
    </row>
    <row r="8" spans="1:19" ht="27" customHeight="1">
      <c r="B8" s="398">
        <v>5</v>
      </c>
      <c r="C8" s="399" t="s">
        <v>724</v>
      </c>
      <c r="D8" s="400">
        <v>0.1</v>
      </c>
      <c r="E8" s="401" t="s">
        <v>962</v>
      </c>
      <c r="F8" s="402">
        <f t="shared" si="0"/>
        <v>7.5</v>
      </c>
      <c r="G8" s="403" t="s">
        <v>376</v>
      </c>
      <c r="H8" s="395">
        <f t="shared" si="1"/>
        <v>75</v>
      </c>
      <c r="I8" s="395">
        <f t="shared" si="2"/>
        <v>2</v>
      </c>
      <c r="J8" s="384">
        <f t="shared" si="3"/>
        <v>0.2</v>
      </c>
      <c r="L8" s="396">
        <v>5</v>
      </c>
      <c r="M8" s="396" t="s">
        <v>961</v>
      </c>
      <c r="N8" s="396"/>
      <c r="O8" s="396"/>
      <c r="P8" s="384">
        <f t="shared" si="4"/>
        <v>0.1</v>
      </c>
      <c r="Q8" s="397" t="b">
        <f t="shared" si="5"/>
        <v>0</v>
      </c>
      <c r="R8" s="384">
        <f t="shared" si="6"/>
        <v>0</v>
      </c>
    </row>
    <row r="9" spans="1:19" ht="27" customHeight="1" thickBot="1">
      <c r="B9" s="404">
        <v>6</v>
      </c>
      <c r="C9" s="432" t="s">
        <v>740</v>
      </c>
      <c r="D9" s="406">
        <v>0.1</v>
      </c>
      <c r="E9" s="405" t="s">
        <v>956</v>
      </c>
      <c r="F9" s="407">
        <f t="shared" si="0"/>
        <v>10</v>
      </c>
      <c r="G9" s="408" t="s">
        <v>376</v>
      </c>
      <c r="H9" s="395">
        <f t="shared" si="1"/>
        <v>100</v>
      </c>
      <c r="I9" s="395">
        <f t="shared" si="2"/>
        <v>2</v>
      </c>
      <c r="J9" s="384">
        <f t="shared" si="3"/>
        <v>0.2</v>
      </c>
      <c r="L9" s="396">
        <v>6</v>
      </c>
      <c r="M9" s="396"/>
      <c r="N9" s="396"/>
      <c r="O9" s="396"/>
      <c r="P9" s="384">
        <f t="shared" si="4"/>
        <v>0.1</v>
      </c>
      <c r="Q9" s="397" t="b">
        <f t="shared" si="5"/>
        <v>0</v>
      </c>
      <c r="R9" s="384">
        <f t="shared" si="6"/>
        <v>0</v>
      </c>
    </row>
    <row r="10" spans="1:19" ht="27" customHeight="1">
      <c r="B10" s="385"/>
      <c r="C10" s="385"/>
      <c r="D10" s="385"/>
      <c r="E10" s="385"/>
      <c r="F10" s="385"/>
      <c r="G10" s="385"/>
      <c r="H10" s="395">
        <f t="shared" si="1"/>
        <v>0</v>
      </c>
      <c r="I10" s="395">
        <f t="shared" si="2"/>
        <v>0</v>
      </c>
      <c r="J10" s="384">
        <f t="shared" si="3"/>
        <v>0</v>
      </c>
      <c r="L10" s="396">
        <v>7</v>
      </c>
      <c r="M10" s="396"/>
      <c r="N10" s="396"/>
      <c r="O10" s="396"/>
      <c r="P10" s="384">
        <f t="shared" si="4"/>
        <v>0</v>
      </c>
      <c r="Q10" s="397" t="str">
        <f t="shared" si="5"/>
        <v>1</v>
      </c>
      <c r="R10" s="384">
        <f t="shared" si="6"/>
        <v>0</v>
      </c>
    </row>
    <row r="11" spans="1:19" ht="27" customHeight="1">
      <c r="B11" s="385"/>
      <c r="C11" s="385"/>
      <c r="D11" s="385"/>
      <c r="E11" s="385"/>
      <c r="F11" s="385"/>
      <c r="G11" s="385"/>
      <c r="H11" s="395">
        <f t="shared" si="1"/>
        <v>0</v>
      </c>
      <c r="I11" s="395">
        <f t="shared" si="2"/>
        <v>0</v>
      </c>
      <c r="J11" s="384">
        <f t="shared" si="3"/>
        <v>0</v>
      </c>
      <c r="L11" s="396">
        <v>8</v>
      </c>
      <c r="M11" s="396"/>
      <c r="N11" s="396"/>
      <c r="O11" s="396"/>
      <c r="P11" s="384">
        <f t="shared" si="4"/>
        <v>0</v>
      </c>
      <c r="Q11" s="397" t="str">
        <f t="shared" si="5"/>
        <v>1</v>
      </c>
      <c r="R11" s="384">
        <f t="shared" si="6"/>
        <v>0</v>
      </c>
    </row>
    <row r="12" spans="1:19" ht="27" customHeight="1">
      <c r="B12" s="385"/>
      <c r="C12" s="385"/>
      <c r="D12" s="385"/>
      <c r="E12" s="385"/>
      <c r="F12" s="385"/>
      <c r="G12" s="385"/>
      <c r="H12" s="395">
        <f t="shared" si="1"/>
        <v>0</v>
      </c>
      <c r="I12" s="395">
        <f t="shared" si="2"/>
        <v>0</v>
      </c>
      <c r="J12" s="384">
        <f t="shared" si="3"/>
        <v>0</v>
      </c>
      <c r="L12" s="396">
        <v>9</v>
      </c>
      <c r="M12" s="396"/>
      <c r="N12" s="396"/>
      <c r="O12" s="396"/>
      <c r="P12" s="384">
        <f t="shared" si="4"/>
        <v>0</v>
      </c>
      <c r="Q12" s="397" t="str">
        <f t="shared" si="5"/>
        <v>1</v>
      </c>
      <c r="R12" s="384">
        <f t="shared" si="6"/>
        <v>0</v>
      </c>
    </row>
    <row r="13" spans="1:19" ht="27" customHeight="1">
      <c r="B13" s="385"/>
      <c r="C13" s="385"/>
      <c r="D13" s="385"/>
      <c r="E13" s="385"/>
      <c r="F13" s="385"/>
      <c r="G13" s="385"/>
      <c r="H13" s="395">
        <f t="shared" si="1"/>
        <v>0</v>
      </c>
      <c r="I13" s="395">
        <f t="shared" si="2"/>
        <v>0</v>
      </c>
      <c r="J13" s="384">
        <f t="shared" si="3"/>
        <v>0</v>
      </c>
      <c r="L13" s="396">
        <v>10</v>
      </c>
      <c r="M13" s="396"/>
      <c r="N13" s="396"/>
      <c r="O13" s="396"/>
      <c r="P13" s="384">
        <f t="shared" si="4"/>
        <v>0</v>
      </c>
      <c r="Q13" s="397" t="str">
        <f t="shared" si="5"/>
        <v>1</v>
      </c>
      <c r="R13" s="384">
        <f t="shared" si="6"/>
        <v>0</v>
      </c>
    </row>
    <row r="14" spans="1:19" ht="13.5" hidden="1" customHeight="1">
      <c r="B14" s="409"/>
      <c r="C14" s="409"/>
      <c r="D14" s="410">
        <f>SUM(D4:D13)</f>
        <v>1</v>
      </c>
      <c r="E14" s="409"/>
      <c r="F14" s="411">
        <f>SUM(F4:F13)</f>
        <v>90</v>
      </c>
      <c r="G14" s="412"/>
      <c r="H14" s="395">
        <f>SUM(H4:H13)</f>
        <v>525</v>
      </c>
      <c r="I14" s="395"/>
      <c r="J14" s="384">
        <f>SUM(J4:J13)</f>
        <v>2.15</v>
      </c>
      <c r="R14" s="384">
        <f>SUM(R4:R13)</f>
        <v>0</v>
      </c>
    </row>
    <row r="15" spans="1:19" ht="13.5" hidden="1" customHeight="1" thickBot="1">
      <c r="B15" s="409"/>
      <c r="C15" s="409"/>
      <c r="D15" s="410">
        <f>SUM(D4:D13)</f>
        <v>1</v>
      </c>
      <c r="E15" s="409" t="str">
        <f>IF(H14=0, "no outputs scored", IF(R14&gt;0, "output score missing", IF(R14=0, "all outputs scored")))</f>
        <v>all outputs scored</v>
      </c>
      <c r="F15" s="411"/>
      <c r="G15" s="412"/>
      <c r="I15" s="395"/>
    </row>
    <row r="16" spans="1:19" ht="14.1" thickBot="1">
      <c r="B16" s="413" t="s">
        <v>963</v>
      </c>
      <c r="C16" s="395"/>
      <c r="D16" s="396"/>
    </row>
    <row r="17" spans="2:4">
      <c r="B17" s="414"/>
      <c r="C17" s="415"/>
      <c r="D17" s="396"/>
    </row>
    <row r="18" spans="2:4">
      <c r="B18" s="416" t="s">
        <v>964</v>
      </c>
      <c r="C18" s="417" t="str">
        <f>IF(OR(F14=0, D14&lt;1, D14&gt;1, R14&gt;0),"to be calculated",IF(F14&gt;137.5,"A++",IF(F14&gt;112.5,"A+",IF(F14&gt;=87.5,"A",IF(F14&gt;=62.5,"B","C")))))</f>
        <v>A</v>
      </c>
      <c r="D18" s="396"/>
    </row>
    <row r="19" spans="2:4">
      <c r="B19" s="418"/>
      <c r="C19" s="419"/>
    </row>
    <row r="20" spans="2:4">
      <c r="B20" s="416" t="s">
        <v>965</v>
      </c>
      <c r="C20" s="417" t="str">
        <f>IF(C18="A++","Outputs substantially exceeded expectation",IF(C18="A+","Outputs moderately exceeded expectation",IF(C18="A","Outputs met expectation",IF(C18="B","Outputs moderately did not meet expectation",IF(C18="C","Outputs substantially did not meet expectation",IF(C18="to be calculated","to be calculated"))))))</f>
        <v>Outputs met expectation</v>
      </c>
    </row>
    <row r="21" spans="2:4" ht="14.1" thickBot="1">
      <c r="B21" s="420"/>
      <c r="C21" s="421"/>
      <c r="D21" s="395"/>
    </row>
    <row r="22" spans="2:4" ht="14.1" thickBot="1">
      <c r="B22" s="422" t="s">
        <v>966</v>
      </c>
      <c r="C22" s="423"/>
      <c r="D22" s="395"/>
    </row>
    <row r="23" spans="2:4">
      <c r="B23" s="418"/>
      <c r="C23" s="419"/>
      <c r="D23" s="395"/>
    </row>
    <row r="24" spans="2:4">
      <c r="B24" s="416" t="s">
        <v>967</v>
      </c>
      <c r="C24" s="814" t="s">
        <v>968</v>
      </c>
      <c r="D24" s="395"/>
    </row>
    <row r="25" spans="2:4">
      <c r="B25" s="416"/>
      <c r="C25" s="814"/>
      <c r="D25" s="395"/>
    </row>
    <row r="26" spans="2:4">
      <c r="B26" s="416"/>
      <c r="C26" s="814"/>
      <c r="D26" s="395"/>
    </row>
    <row r="27" spans="2:4">
      <c r="B27" s="416"/>
      <c r="C27" s="814"/>
      <c r="D27" s="395"/>
    </row>
    <row r="28" spans="2:4">
      <c r="B28" s="416"/>
      <c r="C28" s="814"/>
      <c r="D28" s="395"/>
    </row>
    <row r="29" spans="2:4" ht="14.1" thickBot="1">
      <c r="B29" s="420"/>
      <c r="C29" s="421"/>
    </row>
    <row r="30" spans="2:4" ht="14.1" thickBot="1">
      <c r="B30" s="422" t="s">
        <v>948</v>
      </c>
      <c r="C30" s="424"/>
    </row>
    <row r="31" spans="2:4">
      <c r="B31" s="425"/>
      <c r="C31" s="426"/>
    </row>
    <row r="32" spans="2:4">
      <c r="B32" s="416" t="s">
        <v>969</v>
      </c>
      <c r="C32" s="417" t="str">
        <f>IF(J14=0,"to be calculated",IF(J14&lt;1.67,"Low",IF(J14&lt;2.33,"Medium",IF(J14&lt;=3,"High"))))</f>
        <v>Medium</v>
      </c>
    </row>
    <row r="33" spans="2:3">
      <c r="B33" s="418"/>
      <c r="C33" s="419"/>
    </row>
    <row r="34" spans="2:3">
      <c r="B34" s="416" t="s">
        <v>970</v>
      </c>
      <c r="C34" s="427"/>
    </row>
    <row r="35" spans="2:3" ht="14.1" thickBot="1">
      <c r="B35" s="428" t="s">
        <v>971</v>
      </c>
      <c r="C35" s="421"/>
    </row>
    <row r="37" spans="2:3" ht="12.75">
      <c r="B37" s="429"/>
    </row>
    <row r="38" spans="2:3" ht="12.75">
      <c r="B38" s="430" t="s">
        <v>972</v>
      </c>
    </row>
    <row r="39" spans="2:3" ht="12.75">
      <c r="B39" s="431" t="s">
        <v>973</v>
      </c>
    </row>
    <row r="40" spans="2:3" ht="12.75">
      <c r="B40" s="384" t="s">
        <v>974</v>
      </c>
      <c r="C40" s="412"/>
    </row>
  </sheetData>
  <mergeCells count="2">
    <mergeCell ref="Q3:S3"/>
    <mergeCell ref="C24:C28"/>
  </mergeCells>
  <conditionalFormatting sqref="D15">
    <cfRule type="cellIs" dxfId="4" priority="1" stopIfTrue="1" operator="equal">
      <formula>1</formula>
    </cfRule>
    <cfRule type="cellIs" dxfId="3" priority="2" stopIfTrue="1" operator="notEqual">
      <formula>1</formula>
    </cfRule>
  </conditionalFormatting>
  <conditionalFormatting sqref="E15">
    <cfRule type="cellIs" dxfId="2" priority="3" stopIfTrue="1" operator="equal">
      <formula>"output score missing"</formula>
    </cfRule>
    <cfRule type="cellIs" dxfId="1" priority="4" stopIfTrue="1" operator="equal">
      <formula>"all outputs scored"</formula>
    </cfRule>
    <cfRule type="cellIs" dxfId="0" priority="5" stopIfTrue="1" operator="equal">
      <formula>"no outputs scored"</formula>
    </cfRule>
  </conditionalFormatting>
  <dataValidations count="4">
    <dataValidation type="decimal" allowBlank="1" showInputMessage="1" showErrorMessage="1" errorTitle="Incorrect format of data" error="Please enter data either as a decimal (between 0 and 1) or as a percentage (e.g. 80%)." sqref="D9:D13" xr:uid="{00000000-0002-0000-0800-000000000000}">
      <formula1>0</formula1>
      <formula2>1</formula2>
    </dataValidation>
    <dataValidation type="list" allowBlank="1" showInputMessage="1" showErrorMessage="1" sqref="B4:B13" xr:uid="{00000000-0002-0000-0800-000001000000}">
      <formula1>$L$4:$L$13</formula1>
    </dataValidation>
    <dataValidation type="list" allowBlank="1" showInputMessage="1" showErrorMessage="1" sqref="E4:E13" xr:uid="{00000000-0002-0000-0800-000002000000}">
      <formula1>$M$4:$M$8</formula1>
    </dataValidation>
    <dataValidation type="list" allowBlank="1" showInputMessage="1" showErrorMessage="1" sqref="G4:G13 C34" xr:uid="{00000000-0002-0000-0800-000003000000}">
      <formula1>$N$4:$N$6</formula1>
    </dataValidation>
  </dataValidations>
  <pageMargins left="0.75" right="0.75" top="1" bottom="1" header="0.5" footer="0.5"/>
  <pageSetup paperSize="9" scale="68"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pageSetUpPr fitToPage="1"/>
  </sheetPr>
  <dimension ref="B1:H37"/>
  <sheetViews>
    <sheetView topLeftCell="D1" zoomScale="70" zoomScaleNormal="70" zoomScalePageLayoutView="70" workbookViewId="0">
      <selection activeCell="H7" sqref="H7"/>
    </sheetView>
  </sheetViews>
  <sheetFormatPr defaultColWidth="8.85546875" defaultRowHeight="12.95"/>
  <cols>
    <col min="1" max="1" width="4.42578125" style="141" customWidth="1"/>
    <col min="2" max="2" width="18.7109375" style="141" bestFit="1" customWidth="1"/>
    <col min="3" max="3" width="60.140625" style="141" bestFit="1" customWidth="1"/>
    <col min="4" max="4" width="60.42578125" style="141" customWidth="1"/>
    <col min="5" max="5" width="32.42578125" style="141" bestFit="1" customWidth="1"/>
    <col min="6" max="7" width="26.42578125" style="141" customWidth="1"/>
    <col min="8" max="8" width="39.85546875" style="141" customWidth="1"/>
    <col min="9" max="16384" width="8.85546875" style="141"/>
  </cols>
  <sheetData>
    <row r="1" spans="2:8" ht="14.1">
      <c r="B1" s="142" t="s">
        <v>975</v>
      </c>
      <c r="C1" s="373"/>
    </row>
    <row r="2" spans="2:8" ht="14.1" thickBot="1">
      <c r="B2" s="142"/>
      <c r="C2" s="373"/>
    </row>
    <row r="3" spans="2:8" ht="15" thickBot="1">
      <c r="B3" s="374" t="s">
        <v>976</v>
      </c>
      <c r="C3" s="375" t="s">
        <v>977</v>
      </c>
      <c r="D3" s="375" t="s">
        <v>978</v>
      </c>
      <c r="E3" s="375" t="s">
        <v>16</v>
      </c>
      <c r="F3" s="375" t="s">
        <v>979</v>
      </c>
      <c r="G3" s="375" t="s">
        <v>980</v>
      </c>
      <c r="H3" s="376" t="s">
        <v>981</v>
      </c>
    </row>
    <row r="4" spans="2:8" ht="27.95">
      <c r="B4" s="377" t="s">
        <v>4</v>
      </c>
      <c r="C4" s="378" t="s">
        <v>982</v>
      </c>
      <c r="D4" s="378" t="s">
        <v>598</v>
      </c>
      <c r="E4" s="378" t="s">
        <v>604</v>
      </c>
      <c r="F4" s="378" t="s">
        <v>983</v>
      </c>
      <c r="G4" s="378" t="s">
        <v>984</v>
      </c>
      <c r="H4" s="379" t="s">
        <v>985</v>
      </c>
    </row>
    <row r="5" spans="2:8" ht="56.1">
      <c r="B5" s="344" t="s">
        <v>18</v>
      </c>
      <c r="C5" s="343" t="s">
        <v>986</v>
      </c>
      <c r="D5" s="343" t="s">
        <v>987</v>
      </c>
      <c r="E5" s="343" t="s">
        <v>237</v>
      </c>
      <c r="F5" s="343" t="s">
        <v>988</v>
      </c>
      <c r="G5" s="343" t="s">
        <v>989</v>
      </c>
      <c r="H5" s="180" t="s">
        <v>985</v>
      </c>
    </row>
    <row r="6" spans="2:8" ht="42">
      <c r="B6" s="344" t="s">
        <v>21</v>
      </c>
      <c r="C6" s="343" t="s">
        <v>22</v>
      </c>
      <c r="D6" s="343" t="s">
        <v>990</v>
      </c>
      <c r="E6" s="343" t="s">
        <v>991</v>
      </c>
      <c r="F6" s="343" t="s">
        <v>992</v>
      </c>
      <c r="G6" s="343" t="s">
        <v>993</v>
      </c>
      <c r="H6" s="180" t="s">
        <v>985</v>
      </c>
    </row>
    <row r="7" spans="2:8" ht="38.25">
      <c r="B7" s="346" t="s">
        <v>25</v>
      </c>
      <c r="C7" s="343" t="s">
        <v>994</v>
      </c>
      <c r="D7" s="343" t="s">
        <v>995</v>
      </c>
      <c r="E7" s="343" t="s">
        <v>237</v>
      </c>
      <c r="F7" s="343" t="s">
        <v>988</v>
      </c>
      <c r="G7" s="343" t="s">
        <v>989</v>
      </c>
      <c r="H7" s="180" t="s">
        <v>996</v>
      </c>
    </row>
    <row r="8" spans="2:8" ht="42">
      <c r="B8" s="346" t="s">
        <v>32</v>
      </c>
      <c r="C8" s="343" t="s">
        <v>997</v>
      </c>
      <c r="D8" s="343" t="s">
        <v>998</v>
      </c>
      <c r="E8" s="343" t="s">
        <v>237</v>
      </c>
      <c r="F8" s="343" t="s">
        <v>988</v>
      </c>
      <c r="G8" s="343" t="s">
        <v>989</v>
      </c>
      <c r="H8" s="180" t="s">
        <v>996</v>
      </c>
    </row>
    <row r="9" spans="2:8" ht="144.75" customHeight="1">
      <c r="B9" s="346" t="s">
        <v>35</v>
      </c>
      <c r="C9" s="343" t="s">
        <v>999</v>
      </c>
      <c r="D9" s="343" t="s">
        <v>1000</v>
      </c>
      <c r="E9" s="343" t="s">
        <v>1001</v>
      </c>
      <c r="F9" s="343" t="s">
        <v>1002</v>
      </c>
      <c r="G9" s="343" t="s">
        <v>1003</v>
      </c>
      <c r="H9" s="180" t="s">
        <v>1004</v>
      </c>
    </row>
    <row r="10" spans="2:8" ht="27.95">
      <c r="B10" s="346" t="s">
        <v>39</v>
      </c>
      <c r="C10" s="343" t="s">
        <v>40</v>
      </c>
      <c r="D10" s="343" t="s">
        <v>1005</v>
      </c>
      <c r="E10" s="343" t="s">
        <v>41</v>
      </c>
      <c r="F10" s="343" t="s">
        <v>1006</v>
      </c>
      <c r="G10" s="343" t="s">
        <v>1007</v>
      </c>
      <c r="H10" s="180" t="s">
        <v>1008</v>
      </c>
    </row>
    <row r="11" spans="2:8" ht="96.75" customHeight="1">
      <c r="B11" s="344" t="s">
        <v>51</v>
      </c>
      <c r="C11" s="343" t="s">
        <v>1009</v>
      </c>
      <c r="D11" s="343" t="s">
        <v>1010</v>
      </c>
      <c r="E11" s="343" t="s">
        <v>286</v>
      </c>
      <c r="F11" s="343" t="s">
        <v>1006</v>
      </c>
      <c r="G11" s="343" t="s">
        <v>1011</v>
      </c>
      <c r="H11" s="180" t="s">
        <v>1012</v>
      </c>
    </row>
    <row r="12" spans="2:8" ht="141.75" customHeight="1">
      <c r="B12" s="344" t="s">
        <v>62</v>
      </c>
      <c r="C12" s="343" t="s">
        <v>1013</v>
      </c>
      <c r="D12" s="343" t="s">
        <v>1014</v>
      </c>
      <c r="E12" s="343" t="s">
        <v>1015</v>
      </c>
      <c r="F12" s="343" t="s">
        <v>1006</v>
      </c>
      <c r="G12" s="343" t="s">
        <v>1011</v>
      </c>
      <c r="H12" s="180" t="s">
        <v>1016</v>
      </c>
    </row>
    <row r="13" spans="2:8" ht="186.75" customHeight="1">
      <c r="B13" s="344" t="s">
        <v>71</v>
      </c>
      <c r="C13" s="343" t="s">
        <v>1017</v>
      </c>
      <c r="D13" s="352" t="s">
        <v>1018</v>
      </c>
      <c r="E13" s="343" t="s">
        <v>41</v>
      </c>
      <c r="F13" s="343" t="s">
        <v>1019</v>
      </c>
      <c r="G13" s="343" t="s">
        <v>1020</v>
      </c>
      <c r="H13" s="180" t="s">
        <v>1021</v>
      </c>
    </row>
    <row r="14" spans="2:8" ht="51">
      <c r="B14" s="346" t="s">
        <v>82</v>
      </c>
      <c r="C14" s="343" t="s">
        <v>1022</v>
      </c>
      <c r="D14" s="343" t="s">
        <v>1023</v>
      </c>
      <c r="E14" s="343" t="s">
        <v>328</v>
      </c>
      <c r="F14" s="343" t="s">
        <v>1006</v>
      </c>
      <c r="G14" s="343" t="s">
        <v>1011</v>
      </c>
      <c r="H14" s="180" t="s">
        <v>1024</v>
      </c>
    </row>
    <row r="15" spans="2:8" ht="127.5">
      <c r="B15" s="346" t="s">
        <v>93</v>
      </c>
      <c r="C15" s="343" t="s">
        <v>661</v>
      </c>
      <c r="D15" s="343" t="s">
        <v>1025</v>
      </c>
      <c r="E15" s="343" t="s">
        <v>41</v>
      </c>
      <c r="F15" s="343" t="s">
        <v>1026</v>
      </c>
      <c r="G15" s="343" t="s">
        <v>1027</v>
      </c>
      <c r="H15" s="180"/>
    </row>
    <row r="16" spans="2:8" ht="39" customHeight="1">
      <c r="B16" s="346" t="s">
        <v>100</v>
      </c>
      <c r="C16" s="343" t="s">
        <v>341</v>
      </c>
      <c r="D16" s="343" t="s">
        <v>1028</v>
      </c>
      <c r="E16" s="343" t="s">
        <v>351</v>
      </c>
      <c r="F16" s="343" t="s">
        <v>992</v>
      </c>
      <c r="G16" s="343" t="s">
        <v>1029</v>
      </c>
      <c r="H16" s="180" t="s">
        <v>1024</v>
      </c>
    </row>
    <row r="17" spans="2:8" ht="72" customHeight="1">
      <c r="B17" s="346" t="s">
        <v>110</v>
      </c>
      <c r="C17" s="343" t="s">
        <v>1030</v>
      </c>
      <c r="D17" s="343" t="s">
        <v>1031</v>
      </c>
      <c r="E17" s="343" t="s">
        <v>363</v>
      </c>
      <c r="F17" s="343" t="s">
        <v>1006</v>
      </c>
      <c r="G17" s="343" t="s">
        <v>1011</v>
      </c>
      <c r="H17" s="180" t="s">
        <v>653</v>
      </c>
    </row>
    <row r="18" spans="2:8" ht="74.25" customHeight="1">
      <c r="B18" s="346" t="s">
        <v>121</v>
      </c>
      <c r="C18" s="343" t="s">
        <v>675</v>
      </c>
      <c r="D18" s="343" t="s">
        <v>1032</v>
      </c>
      <c r="E18" s="343" t="s">
        <v>41</v>
      </c>
      <c r="F18" s="343" t="s">
        <v>1006</v>
      </c>
      <c r="G18" s="343" t="s">
        <v>1011</v>
      </c>
      <c r="H18" s="180" t="s">
        <v>1033</v>
      </c>
    </row>
    <row r="19" spans="2:8" ht="76.5">
      <c r="B19" s="344" t="s">
        <v>125</v>
      </c>
      <c r="C19" s="343" t="s">
        <v>1034</v>
      </c>
      <c r="D19" s="343" t="s">
        <v>1035</v>
      </c>
      <c r="E19" s="343" t="s">
        <v>41</v>
      </c>
      <c r="F19" s="343" t="s">
        <v>1006</v>
      </c>
      <c r="G19" s="343" t="s">
        <v>1011</v>
      </c>
      <c r="H19" s="180" t="s">
        <v>1036</v>
      </c>
    </row>
    <row r="20" spans="2:8" ht="38.25" customHeight="1">
      <c r="B20" s="344" t="s">
        <v>132</v>
      </c>
      <c r="C20" s="352" t="s">
        <v>686</v>
      </c>
      <c r="D20" s="352" t="s">
        <v>1037</v>
      </c>
      <c r="E20" s="352" t="s">
        <v>1038</v>
      </c>
      <c r="F20" s="352" t="s">
        <v>1039</v>
      </c>
      <c r="G20" s="352" t="s">
        <v>1040</v>
      </c>
      <c r="H20" s="353" t="s">
        <v>1041</v>
      </c>
    </row>
    <row r="21" spans="2:8" ht="48" customHeight="1">
      <c r="B21" s="344" t="s">
        <v>140</v>
      </c>
      <c r="C21" s="352" t="s">
        <v>1042</v>
      </c>
      <c r="D21" s="352" t="s">
        <v>1043</v>
      </c>
      <c r="E21" s="352" t="s">
        <v>1044</v>
      </c>
      <c r="F21" s="352" t="s">
        <v>1045</v>
      </c>
      <c r="G21" s="352" t="s">
        <v>1040</v>
      </c>
      <c r="H21" s="353" t="s">
        <v>1041</v>
      </c>
    </row>
    <row r="22" spans="2:8" ht="71.25" customHeight="1">
      <c r="B22" s="346" t="s">
        <v>149</v>
      </c>
      <c r="C22" s="343" t="s">
        <v>696</v>
      </c>
      <c r="D22" s="343" t="s">
        <v>1046</v>
      </c>
      <c r="E22" s="343" t="s">
        <v>421</v>
      </c>
      <c r="F22" s="343" t="s">
        <v>1047</v>
      </c>
      <c r="G22" s="343" t="s">
        <v>1048</v>
      </c>
      <c r="H22" s="180" t="s">
        <v>1049</v>
      </c>
    </row>
    <row r="23" spans="2:8" ht="76.5">
      <c r="B23" s="346" t="s">
        <v>153</v>
      </c>
      <c r="C23" s="343" t="s">
        <v>154</v>
      </c>
      <c r="D23" s="343" t="s">
        <v>1050</v>
      </c>
      <c r="E23" s="343" t="s">
        <v>438</v>
      </c>
      <c r="F23" s="343" t="s">
        <v>1006</v>
      </c>
      <c r="G23" s="343" t="s">
        <v>1011</v>
      </c>
      <c r="H23" s="180" t="s">
        <v>1051</v>
      </c>
    </row>
    <row r="24" spans="2:8" ht="76.5">
      <c r="B24" s="346" t="s">
        <v>162</v>
      </c>
      <c r="C24" s="343" t="s">
        <v>710</v>
      </c>
      <c r="D24" s="343" t="s">
        <v>1052</v>
      </c>
      <c r="E24" s="343" t="s">
        <v>1053</v>
      </c>
      <c r="F24" s="343" t="s">
        <v>988</v>
      </c>
      <c r="G24" s="343" t="s">
        <v>1011</v>
      </c>
      <c r="H24" s="180" t="s">
        <v>1054</v>
      </c>
    </row>
    <row r="25" spans="2:8" ht="56.25" customHeight="1">
      <c r="B25" s="344" t="s">
        <v>535</v>
      </c>
      <c r="C25" s="343" t="s">
        <v>718</v>
      </c>
      <c r="D25" s="343" t="s">
        <v>1055</v>
      </c>
      <c r="E25" s="343" t="s">
        <v>1056</v>
      </c>
      <c r="F25" s="343" t="s">
        <v>992</v>
      </c>
      <c r="G25" s="343" t="s">
        <v>1057</v>
      </c>
      <c r="H25" s="180" t="s">
        <v>1058</v>
      </c>
    </row>
    <row r="26" spans="2:8" ht="51">
      <c r="B26" s="346" t="s">
        <v>166</v>
      </c>
      <c r="C26" s="352" t="s">
        <v>725</v>
      </c>
      <c r="D26" s="347" t="s">
        <v>1059</v>
      </c>
      <c r="E26" s="347" t="s">
        <v>1060</v>
      </c>
      <c r="F26" s="347" t="s">
        <v>1006</v>
      </c>
      <c r="G26" s="347" t="s">
        <v>1061</v>
      </c>
      <c r="H26" s="348" t="s">
        <v>1062</v>
      </c>
    </row>
    <row r="27" spans="2:8" ht="25.5">
      <c r="B27" s="346" t="s">
        <v>170</v>
      </c>
      <c r="C27" s="352" t="s">
        <v>1063</v>
      </c>
      <c r="D27" s="347" t="s">
        <v>1064</v>
      </c>
      <c r="E27" s="347" t="s">
        <v>1065</v>
      </c>
      <c r="F27" s="347" t="s">
        <v>1006</v>
      </c>
      <c r="G27" s="343" t="s">
        <v>1011</v>
      </c>
      <c r="H27" s="348" t="s">
        <v>1066</v>
      </c>
    </row>
    <row r="28" spans="2:8" ht="92.25" customHeight="1">
      <c r="B28" s="346" t="s">
        <v>1067</v>
      </c>
      <c r="C28" s="352" t="s">
        <v>1068</v>
      </c>
      <c r="D28" s="347" t="s">
        <v>1069</v>
      </c>
      <c r="E28" s="347" t="s">
        <v>1070</v>
      </c>
      <c r="F28" s="347" t="s">
        <v>1071</v>
      </c>
      <c r="G28" s="347" t="s">
        <v>1072</v>
      </c>
      <c r="H28" s="348" t="s">
        <v>1073</v>
      </c>
    </row>
    <row r="29" spans="2:8" ht="26.25" thickBot="1">
      <c r="B29" s="349" t="s">
        <v>1074</v>
      </c>
      <c r="C29" s="350" t="s">
        <v>747</v>
      </c>
      <c r="D29" s="351" t="s">
        <v>749</v>
      </c>
      <c r="E29" s="351" t="s">
        <v>1075</v>
      </c>
      <c r="F29" s="351" t="s">
        <v>1006</v>
      </c>
      <c r="G29" s="380" t="s">
        <v>1011</v>
      </c>
      <c r="H29" s="381" t="s">
        <v>1075</v>
      </c>
    </row>
    <row r="30" spans="2:8" ht="12.75">
      <c r="B30" s="382"/>
      <c r="C30" s="382"/>
      <c r="D30" s="382"/>
      <c r="E30" s="382"/>
      <c r="F30" s="382"/>
      <c r="G30" s="382"/>
      <c r="H30" s="382"/>
    </row>
    <row r="31" spans="2:8" ht="12.75">
      <c r="B31" s="382"/>
      <c r="C31" s="382"/>
      <c r="D31" s="382"/>
      <c r="E31" s="382"/>
      <c r="F31" s="382"/>
      <c r="G31" s="382"/>
      <c r="H31" s="382"/>
    </row>
    <row r="32" spans="2:8" ht="12.75">
      <c r="B32" s="382"/>
      <c r="C32" s="382"/>
      <c r="D32" s="382"/>
      <c r="E32" s="382"/>
      <c r="F32" s="382"/>
      <c r="G32" s="382"/>
      <c r="H32" s="382"/>
    </row>
    <row r="33" spans="2:8" ht="12.75">
      <c r="B33" s="382"/>
      <c r="C33" s="382"/>
      <c r="D33" s="382"/>
      <c r="E33" s="382"/>
      <c r="F33" s="382"/>
      <c r="G33" s="382"/>
      <c r="H33" s="382"/>
    </row>
    <row r="34" spans="2:8" ht="12.75">
      <c r="B34" s="382"/>
      <c r="C34" s="382"/>
      <c r="D34" s="382"/>
      <c r="E34" s="382"/>
      <c r="F34" s="382"/>
      <c r="G34" s="382"/>
      <c r="H34" s="382"/>
    </row>
    <row r="35" spans="2:8" ht="12.75">
      <c r="B35" s="382"/>
      <c r="C35" s="382"/>
      <c r="D35" s="382"/>
      <c r="E35" s="382"/>
      <c r="F35" s="382"/>
      <c r="G35" s="382"/>
      <c r="H35" s="382"/>
    </row>
    <row r="36" spans="2:8" ht="12.75">
      <c r="B36" s="382"/>
      <c r="C36" s="382"/>
      <c r="D36" s="382"/>
      <c r="E36" s="382"/>
      <c r="F36" s="382"/>
      <c r="G36" s="382"/>
      <c r="H36" s="382"/>
    </row>
    <row r="37" spans="2:8" ht="12.75">
      <c r="B37" s="373"/>
      <c r="C37" s="373"/>
      <c r="D37" s="373"/>
    </row>
  </sheetData>
  <pageMargins left="0.25" right="0.25" top="0.75" bottom="0.75" header="0.3" footer="0.3"/>
  <pageSetup paperSize="9" scale="5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73E6A58FDA77408C0F5BFCDA731313" ma:contentTypeVersion="6" ma:contentTypeDescription="Create a new document." ma:contentTypeScope="" ma:versionID="17b4c6507abee7c847a2db5833a5a269">
  <xsd:schema xmlns:xsd="http://www.w3.org/2001/XMLSchema" xmlns:xs="http://www.w3.org/2001/XMLSchema" xmlns:p="http://schemas.microsoft.com/office/2006/metadata/properties" xmlns:ns2="ba5c0961-2ffd-450a-9644-7a8533b442f1" xmlns:ns3="ff30d315-f9cf-4057-81ba-13f3abd6dae9" targetNamespace="http://schemas.microsoft.com/office/2006/metadata/properties" ma:root="true" ma:fieldsID="8734ba9bc657fd14f6a4d0a33a016be3" ns2:_="" ns3:_="">
    <xsd:import namespace="ba5c0961-2ffd-450a-9644-7a8533b442f1"/>
    <xsd:import namespace="ff30d315-f9cf-4057-81ba-13f3abd6da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0961-2ffd-450a-9644-7a8533b442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30d315-f9cf-4057-81ba-13f3abd6da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64A043-00CE-4DE2-A555-A59FFEBB1661}"/>
</file>

<file path=customXml/itemProps2.xml><?xml version="1.0" encoding="utf-8"?>
<ds:datastoreItem xmlns:ds="http://schemas.openxmlformats.org/officeDocument/2006/customXml" ds:itemID="{2D9FA715-97E9-4263-B55B-0D379926C5CE}"/>
</file>

<file path=customXml/itemProps3.xml><?xml version="1.0" encoding="utf-8"?>
<ds:datastoreItem xmlns:ds="http://schemas.openxmlformats.org/officeDocument/2006/customXml" ds:itemID="{2587D59E-C467-4411-A251-CDEE66ABD33A}"/>
</file>

<file path=docProps/app.xml><?xml version="1.0" encoding="utf-8"?>
<ap:Properties xmlns:vt="http://schemas.openxmlformats.org/officeDocument/2006/docPropsVTypes" xmlns:ap="http://schemas.openxmlformats.org/officeDocument/2006/extended-properties">
  <ap:Application>Microsoft Excel Online</ap:Application>
  <ap:HyperlinkBase/>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