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b-selby\OneDrive - DFID\Documents\Ideas 2 Impact\Key Docs\"/>
    </mc:Choice>
  </mc:AlternateContent>
  <xr:revisionPtr revIDLastSave="523" documentId="8_{85FD68C7-DCD3-4C62-B2E7-64CFCD4D60BA}" xr6:coauthVersionLast="36" xr6:coauthVersionMax="36" xr10:uidLastSave="{6D5A7178-445B-4079-80AC-4110084B5A44}"/>
  <bookViews>
    <workbookView xWindow="0" yWindow="0" windowWidth="6400" windowHeight="2120" tabRatio="861" xr2:uid="{00000000-000D-0000-FFFF-FFFF00000000}"/>
  </bookViews>
  <sheets>
    <sheet name="Master Log Frame" sheetId="1" r:id="rId1"/>
    <sheet name="Outcomes" sheetId="21" r:id="rId2"/>
    <sheet name="Output 1.3" sheetId="7" state="hidden" r:id="rId3"/>
    <sheet name="Output 2.2" sheetId="13" state="hidden" r:id="rId4"/>
  </sheets>
  <definedNames>
    <definedName name="_xlnm.Print_Area" localSheetId="3">'Output 2.2'!$A$1:$I$11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30" i="1" l="1"/>
  <c r="M137" i="1" s="1"/>
  <c r="L130" i="1"/>
  <c r="L137" i="1" s="1"/>
  <c r="K130" i="1"/>
  <c r="K137" i="1" s="1"/>
  <c r="J130" i="1"/>
  <c r="J137" i="1" s="1"/>
  <c r="I130" i="1"/>
  <c r="I137" i="1" s="1"/>
  <c r="H130" i="1"/>
  <c r="H137" i="1" s="1"/>
  <c r="G130" i="1"/>
  <c r="G137" i="1" s="1"/>
  <c r="F130" i="1"/>
  <c r="F137" i="1" s="1"/>
  <c r="E130" i="1"/>
  <c r="E137" i="1" s="1"/>
  <c r="D130" i="1"/>
  <c r="D137" i="1" s="1"/>
  <c r="E89" i="1" l="1"/>
  <c r="E96" i="1" s="1"/>
  <c r="E103" i="1" s="1"/>
  <c r="F89" i="1"/>
  <c r="F96" i="1" s="1"/>
  <c r="F103" i="1" s="1"/>
  <c r="G89" i="1"/>
  <c r="G96" i="1" s="1"/>
  <c r="G103" i="1" s="1"/>
  <c r="H89" i="1"/>
  <c r="H103" i="1" s="1"/>
  <c r="I89" i="1"/>
  <c r="I96" i="1" s="1"/>
  <c r="I103" i="1" s="1"/>
  <c r="J89" i="1"/>
  <c r="J96" i="1" s="1"/>
  <c r="J103" i="1" s="1"/>
  <c r="K89" i="1"/>
  <c r="K96" i="1" s="1"/>
  <c r="K103" i="1" s="1"/>
  <c r="L89" i="1"/>
  <c r="L96" i="1" s="1"/>
  <c r="L103" i="1" s="1"/>
  <c r="H57" i="1" l="1"/>
  <c r="M89" i="1" l="1"/>
  <c r="M96" i="1" s="1"/>
  <c r="M103" i="1" s="1"/>
  <c r="D89" i="1"/>
  <c r="D96" i="1" s="1"/>
  <c r="D103" i="1" s="1"/>
  <c r="E18" i="7" l="1"/>
  <c r="G18" i="7"/>
  <c r="H18" i="7"/>
  <c r="H17" i="7"/>
  <c r="G17" i="7"/>
  <c r="I8" i="13"/>
  <c r="D7" i="13"/>
  <c r="E7" i="13"/>
  <c r="E6" i="13" s="1"/>
  <c r="E5" i="13" s="1"/>
  <c r="I4" i="13"/>
  <c r="F24" i="7"/>
  <c r="F23" i="7"/>
  <c r="F22" i="7"/>
  <c r="F25" i="7"/>
  <c r="F21" i="7"/>
  <c r="F20" i="7"/>
  <c r="E21" i="7"/>
  <c r="E25" i="7"/>
  <c r="E20" i="7"/>
  <c r="F17" i="7"/>
  <c r="E17" i="7"/>
  <c r="D15" i="7"/>
  <c r="E15" i="7"/>
  <c r="A2" i="7"/>
  <c r="G34" i="7"/>
  <c r="F34" i="7"/>
  <c r="E34" i="7"/>
  <c r="D34" i="7"/>
  <c r="I15" i="7"/>
  <c r="G15" i="7"/>
  <c r="F15" i="7"/>
  <c r="J34" i="7"/>
  <c r="I34" i="7"/>
  <c r="I7" i="13" l="1"/>
  <c r="D6" i="13"/>
  <c r="D5" i="13" l="1"/>
  <c r="I5" i="13" s="1"/>
  <c r="I6" i="13"/>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Billie Selby</x:author>
  </x:authors>
  <x:commentList/>
</x:comments>
</file>

<file path=xl/comments2.xml><?xml version="1.0" encoding="utf-8"?>
<x:comments xmlns:mc="http://schemas.openxmlformats.org/markup-compatibility/2006" xmlns:xr="http://schemas.microsoft.com/office/spreadsheetml/2014/revision" xmlns:x="http://schemas.openxmlformats.org/spreadsheetml/2006/main" mc:Ignorable="xr">
  <x:authors>
    <x:author>Billie Selby</x:author>
  </x:authors>
  <x:commentList/>
</x:comments>
</file>

<file path=xl/sharedStrings.xml><?xml version="1.0" encoding="utf-8"?>
<sst xmlns="http://schemas.openxmlformats.org/spreadsheetml/2006/main" count="676" uniqueCount="262">
  <si>
    <t>PROJECT NAME</t>
  </si>
  <si>
    <t>IMPACT</t>
  </si>
  <si>
    <t>Impact Indicator 1</t>
  </si>
  <si>
    <t>Baseline</t>
  </si>
  <si>
    <t>Planned</t>
  </si>
  <si>
    <t>Achieved</t>
  </si>
  <si>
    <t>Source</t>
  </si>
  <si>
    <t>OUTCOME</t>
  </si>
  <si>
    <t>Outcome Indicator 1</t>
  </si>
  <si>
    <t>0 (2014)</t>
  </si>
  <si>
    <t>Routine Results Reporting by  M&amp;E team
Individual prize M&amp;E reports published post-prize</t>
  </si>
  <si>
    <t>Outcome Indicator 2</t>
  </si>
  <si>
    <t>Assumptions</t>
  </si>
  <si>
    <t>Other key areas to tackle poverty are successfully addressed including:
- policies and regulations
- institutional requirements
- corruption
International and local investors are willing to invest in the deployment of solutions in countries.
appropriate partner programmes are willing to collaborate
willing target countries with appropriate  enabling environments can be identified and are able to effectively respond
Winning projects are able to be replicated, scaled up and costs reduced.
Successful ventures raise public and investor awareness of opportunities.</t>
  </si>
  <si>
    <t>Outcome Indicator 3</t>
  </si>
  <si>
    <t>Outcome Indicator 4</t>
  </si>
  <si>
    <t>Programme Media Log</t>
  </si>
  <si>
    <t>INPUTS (£)</t>
  </si>
  <si>
    <t>DFID (£)</t>
  </si>
  <si>
    <t>Govt (£)</t>
  </si>
  <si>
    <t>Other (£)</t>
  </si>
  <si>
    <t>Total (£)</t>
  </si>
  <si>
    <t>DFID SHARE (%)</t>
  </si>
  <si>
    <t>INPUTS (HR)</t>
  </si>
  <si>
    <t>DFID (FTEs)</t>
  </si>
  <si>
    <t>OUTPUT 1</t>
  </si>
  <si>
    <t>Prize implementation plans, resources and tools in place</t>
  </si>
  <si>
    <t>No platform or teams
(2012)</t>
  </si>
  <si>
    <t>Innovation prize Design Teams in place and operational 
(2014/15)</t>
  </si>
  <si>
    <t>Assumption</t>
  </si>
  <si>
    <t>Programme Annual Review</t>
  </si>
  <si>
    <t>Output Indicator 1.2</t>
  </si>
  <si>
    <t>IMPACT WEIGHTING (%)</t>
  </si>
  <si>
    <t>Output Indicator 1.3</t>
  </si>
  <si>
    <t>RISK RATING</t>
  </si>
  <si>
    <t>H</t>
  </si>
  <si>
    <t>Output Indicator 2.1</t>
  </si>
  <si>
    <t>Output Indicator 2.2</t>
  </si>
  <si>
    <t>M</t>
  </si>
  <si>
    <t>Output Indicator 3.1</t>
  </si>
  <si>
    <t>Output Indicator 3.2</t>
  </si>
  <si>
    <t>Urban Sanitation</t>
  </si>
  <si>
    <t>Dreampipe</t>
  </si>
  <si>
    <t>Cylinder</t>
  </si>
  <si>
    <t>Adaptation at Scale</t>
  </si>
  <si>
    <t xml:space="preserve">Climate Information </t>
  </si>
  <si>
    <t>Other EA?</t>
  </si>
  <si>
    <t>Total</t>
  </si>
  <si>
    <t xml:space="preserve">Total </t>
  </si>
  <si>
    <t>Milestone 1
2015/16</t>
  </si>
  <si>
    <t>Milestone 2
2016/17</t>
  </si>
  <si>
    <t>Milestone 3
2017/18</t>
  </si>
  <si>
    <t>Milestone 4
2018/19</t>
  </si>
  <si>
    <t>INDICATORS OF:</t>
  </si>
  <si>
    <t>Description -effects intended (from ToC)</t>
  </si>
  <si>
    <t>Yes</t>
  </si>
  <si>
    <t>On track</t>
  </si>
  <si>
    <t>Ratio of solutions submitted by eligible solvers, to solutions submitted</t>
  </si>
  <si>
    <t>Ratio of solutions meeting all criteria compared to total submitted.</t>
  </si>
  <si>
    <t>Regional distribution of solvers and winners</t>
  </si>
  <si>
    <t>Sectoral distribution of solvers and winners</t>
  </si>
  <si>
    <r>
      <rPr>
        <sz val="7"/>
        <color rgb="FF000000"/>
        <rFont val="Times New Roman"/>
        <family val="1"/>
      </rPr>
      <t xml:space="preserve"> </t>
    </r>
    <r>
      <rPr>
        <sz val="10"/>
        <color rgb="FF000000"/>
        <rFont val="Calibri"/>
        <family val="2"/>
      </rPr>
      <t>Number of winners who are new to the field of endeavour, DFID or other donor funding</t>
    </r>
  </si>
  <si>
    <t>Geographical and sectoral reach of the prize launch activities (broken down by [communications] channel)</t>
  </si>
  <si>
    <t xml:space="preserve">Number of visits made to the Prize webpage </t>
  </si>
  <si>
    <t>Ratio of solutions submitted, to number registering interest</t>
  </si>
  <si>
    <t>% of applicants still working towards the prize</t>
  </si>
  <si>
    <t>achieved</t>
  </si>
  <si>
    <t>work in progress - to be completed by end of March (to go in Annual Report)</t>
  </si>
  <si>
    <t>Annual and Quarterly reports / Challenge Fund Round Reports</t>
  </si>
  <si>
    <t xml:space="preserve"> </t>
  </si>
  <si>
    <t xml:space="preserve">Call 2 to be launched in April, 2017 and be completed in October, 2017. </t>
  </si>
  <si>
    <t xml:space="preserve">No. of Frontier Technology Grants Awarded </t>
  </si>
  <si>
    <t xml:space="preserve">Grants as part of Call 1 expected be formally awarded in March / April, 2017. For the purposes of this framework, it is considered to be ending after April 1st, 2017, and therefore falls under the year 2017/2018. </t>
  </si>
  <si>
    <t xml:space="preserve">Assumed that five grants will be awarded per call, but we have committed to being flexible to awarding greater or fewer numbers depending on the strength of applications during a particular period. </t>
  </si>
  <si>
    <t>Call 1</t>
  </si>
  <si>
    <t>Call 2</t>
  </si>
  <si>
    <t>Call 3</t>
  </si>
  <si>
    <t>Milestone 5
2019/20</t>
  </si>
  <si>
    <r>
      <t xml:space="preserve">IEA's World Energy Outlook
WHO/Unicef Joint Monitoring Program report
Programme </t>
    </r>
    <r>
      <rPr>
        <b/>
        <sz val="9"/>
        <color rgb="FF7030A0"/>
        <rFont val="Arial"/>
        <family val="2"/>
      </rPr>
      <t xml:space="preserve">and sub-project </t>
    </r>
    <r>
      <rPr>
        <sz val="9"/>
        <rFont val="Arial"/>
        <family val="2"/>
      </rPr>
      <t>M&amp;E reports, Annual Reviews, Project Completion Report, final independent evaluation (2018/19)</t>
    </r>
  </si>
  <si>
    <t>Output Indicator 4.1</t>
  </si>
  <si>
    <t>Output Indicator 4.2</t>
  </si>
  <si>
    <t>Output Indicator 4.3</t>
  </si>
  <si>
    <t>Milestone 5 2019/20</t>
  </si>
  <si>
    <t>Prize implemenation teams and steering committees in place (2015/16)</t>
  </si>
  <si>
    <t xml:space="preserve">Grants as part of Call 3 expected be formally awarded in March / April, 2018. For the purposes of this framework, it is considered to be ending after April 1st, 2018, and therefore falls under the year 2018/2019. </t>
  </si>
  <si>
    <t xml:space="preserve">IMPACT WEIGHTING </t>
  </si>
  <si>
    <t>Risk Rating</t>
  </si>
  <si>
    <t>OUTPUT 2</t>
  </si>
  <si>
    <t>OUTPUT 3</t>
  </si>
  <si>
    <t>OUTPUT 4</t>
  </si>
  <si>
    <t>OUTPUT 5</t>
  </si>
  <si>
    <t>Output Indicator 2.3</t>
  </si>
  <si>
    <t>Output Indicator 2.4</t>
  </si>
  <si>
    <t>Output Indicator 5.2</t>
  </si>
  <si>
    <t>Number of people with new or improved access to  improved technologies across a range of sectors</t>
  </si>
  <si>
    <t>Milestone 6 2020/2021</t>
  </si>
  <si>
    <t>Milestone 7 2021/2022</t>
  </si>
  <si>
    <t>Milestone 8 2022/2023</t>
  </si>
  <si>
    <t>NOTE: Additions associated with the addendum are added in RED</t>
  </si>
  <si>
    <t>Further sectors addressed by the wider range of technologies supported by I2I will be included over time.</t>
  </si>
  <si>
    <t>Affordable and accessible technologies and innovations are developed and deployed</t>
  </si>
  <si>
    <t>N/A</t>
  </si>
  <si>
    <t xml:space="preserve">Annual and Quarterly reports </t>
  </si>
  <si>
    <t>b) 41</t>
  </si>
  <si>
    <t>Assumes that demand is there from countries and advisors to engage, which will also be stimulated by the various communications and engagement strategies.</t>
  </si>
  <si>
    <t>a) No target
b) 60
c) 0
d) 1
e) 1
f) No target</t>
  </si>
  <si>
    <t>a) 13 
b) 69
c) 5
d) 1
e) 1
f) 150</t>
  </si>
  <si>
    <r>
      <rPr>
        <sz val="9"/>
        <rFont val="Arial"/>
        <family val="2"/>
      </rPr>
      <t xml:space="preserve">a) 13 </t>
    </r>
    <r>
      <rPr>
        <sz val="9"/>
        <color rgb="FFFF0000"/>
        <rFont val="Arial"/>
        <family val="2"/>
      </rPr>
      <t xml:space="preserve">+ 6
</t>
    </r>
    <r>
      <rPr>
        <sz val="9"/>
        <rFont val="Arial"/>
        <family val="2"/>
      </rPr>
      <t xml:space="preserve">b) 24 </t>
    </r>
    <r>
      <rPr>
        <sz val="9"/>
        <color rgb="FFFF0000"/>
        <rFont val="Arial"/>
        <family val="2"/>
      </rPr>
      <t xml:space="preserve">+ 60
</t>
    </r>
    <r>
      <rPr>
        <sz val="9"/>
        <rFont val="Arial"/>
        <family val="2"/>
      </rPr>
      <t>c) 5</t>
    </r>
    <r>
      <rPr>
        <sz val="9"/>
        <color rgb="FFFF0000"/>
        <rFont val="Arial"/>
        <family val="2"/>
      </rPr>
      <t xml:space="preserve"> + 4
d) 1
e) 1
f) 250</t>
    </r>
  </si>
  <si>
    <t>a) 12
b) 60
c) 4
d) 1
e) 1
f) 500</t>
  </si>
  <si>
    <t>a) 12
b) 60
c) 5
d) 1
e) 1
f) 750</t>
  </si>
  <si>
    <t>a) 12
b) 60
c) 5
d) 1
e) 1
f) 1000</t>
  </si>
  <si>
    <r>
      <rPr>
        <sz val="9"/>
        <rFont val="Arial"/>
        <family val="2"/>
      </rPr>
      <t>a) 26 +</t>
    </r>
    <r>
      <rPr>
        <sz val="9"/>
        <color rgb="FFFF0000"/>
        <rFont val="Arial"/>
        <family val="2"/>
      </rPr>
      <t xml:space="preserve"> 42 </t>
    </r>
    <r>
      <rPr>
        <sz val="9"/>
        <rFont val="Arial"/>
        <family val="2"/>
      </rPr>
      <t>Sprint Reports</t>
    </r>
    <r>
      <rPr>
        <sz val="9"/>
        <color rgb="FFFF0000"/>
        <rFont val="Arial"/>
        <family val="2"/>
      </rPr>
      <t xml:space="preserve">
</t>
    </r>
    <r>
      <rPr>
        <sz val="9"/>
        <rFont val="Arial"/>
        <family val="2"/>
      </rPr>
      <t>b) 154</t>
    </r>
    <r>
      <rPr>
        <sz val="9"/>
        <color rgb="FFFF0000"/>
        <rFont val="Arial"/>
        <family val="2"/>
      </rPr>
      <t xml:space="preserve"> + 240 </t>
    </r>
    <r>
      <rPr>
        <sz val="9"/>
        <rFont val="Arial"/>
        <family val="2"/>
      </rPr>
      <t xml:space="preserve">Medium posts </t>
    </r>
    <r>
      <rPr>
        <sz val="9"/>
        <color rgb="FFFF0000"/>
        <rFont val="Arial"/>
        <family val="2"/>
      </rPr>
      <t xml:space="preserve">
</t>
    </r>
    <r>
      <rPr>
        <sz val="9"/>
        <rFont val="Arial"/>
        <family val="2"/>
      </rPr>
      <t xml:space="preserve">c) 10 </t>
    </r>
    <r>
      <rPr>
        <sz val="9"/>
        <color rgb="FFFF0000"/>
        <rFont val="Arial"/>
        <family val="2"/>
      </rPr>
      <t xml:space="preserve">+ 18 </t>
    </r>
    <r>
      <rPr>
        <sz val="9"/>
        <rFont val="Arial"/>
        <family val="2"/>
      </rPr>
      <t>Case Studies</t>
    </r>
    <r>
      <rPr>
        <sz val="9"/>
        <color rgb="FFFF0000"/>
        <rFont val="Arial"/>
        <family val="2"/>
      </rPr>
      <t xml:space="preserve">
</t>
    </r>
    <r>
      <rPr>
        <sz val="9"/>
        <rFont val="Arial"/>
        <family val="2"/>
      </rPr>
      <t>d) 2 +</t>
    </r>
    <r>
      <rPr>
        <sz val="9"/>
        <color rgb="FFFF0000"/>
        <rFont val="Arial"/>
        <family val="2"/>
      </rPr>
      <t xml:space="preserve"> 4 </t>
    </r>
    <r>
      <rPr>
        <sz val="9"/>
        <rFont val="Arial"/>
        <family val="2"/>
      </rPr>
      <t>Learning Events</t>
    </r>
    <r>
      <rPr>
        <sz val="9"/>
        <color rgb="FFFF0000"/>
        <rFont val="Arial"/>
        <family val="2"/>
      </rPr>
      <t xml:space="preserve">
</t>
    </r>
    <r>
      <rPr>
        <sz val="9"/>
        <rFont val="Arial"/>
        <family val="2"/>
      </rPr>
      <t>e) 2</t>
    </r>
    <r>
      <rPr>
        <sz val="9"/>
        <color rgb="FFFF0000"/>
        <rFont val="Arial"/>
        <family val="2"/>
      </rPr>
      <t xml:space="preserve"> + 4 </t>
    </r>
    <r>
      <rPr>
        <sz val="9"/>
        <rFont val="Arial"/>
        <family val="2"/>
      </rPr>
      <t>Research Publications</t>
    </r>
    <r>
      <rPr>
        <sz val="9"/>
        <color rgb="FFFF0000"/>
        <rFont val="Arial"/>
        <family val="2"/>
      </rPr>
      <t xml:space="preserve">
</t>
    </r>
    <r>
      <rPr>
        <sz val="9"/>
        <rFont val="Arial"/>
        <family val="2"/>
      </rPr>
      <t xml:space="preserve">f) 150 </t>
    </r>
    <r>
      <rPr>
        <sz val="9"/>
        <color rgb="FFFF0000"/>
        <rFont val="Arial"/>
        <family val="2"/>
      </rPr>
      <t>+ 850 followers</t>
    </r>
  </si>
  <si>
    <r>
      <t xml:space="preserve">£1.8m </t>
    </r>
    <r>
      <rPr>
        <b/>
        <sz val="9"/>
        <color rgb="FFFF0000"/>
        <rFont val="Arial"/>
        <family val="2"/>
      </rPr>
      <t>+ £2.4m</t>
    </r>
  </si>
  <si>
    <t>0.2FTE + 0.2FTE</t>
  </si>
  <si>
    <t xml:space="preserve">Routine Results Reporting by  M&amp;E team
</t>
  </si>
  <si>
    <t>£14.7m</t>
  </si>
  <si>
    <t xml:space="preserve">Programme Annual Review (Programme Media Log of downloads, tweets and other social media)
TBC based on updated dissemination plan objectives and activities
</t>
  </si>
  <si>
    <t>Outcome 5.1</t>
  </si>
  <si>
    <t>Output Indicator 1.1 b</t>
  </si>
  <si>
    <t>Output Indicator 1.1 a</t>
  </si>
  <si>
    <t>Problem statements are identified and articulated clearly and solutions are realisable. 
challenge design is appropriate within 5 year time frame
Prize purse is attractive enough to incentivise organisations to take part.
Other funders (public and private) recognise opportunity and join the UK in establishing the platform. 
Research and analysis contributes to the limited evidence base on opportunities to support innovation in environment &amp; development. Evidence on failures is easy to acquire and is treated as a global public good. Failures provide valuable lessons learnt for the sector.</t>
  </si>
  <si>
    <t>-</t>
  </si>
  <si>
    <t>Correct incentives exist for existing suppliers to engage meaningfully with humanitarian stakeholders, and thse relationships will last beyond Phase 2</t>
  </si>
  <si>
    <t>Assuming an average partnership length of 12 months to maintain between 1-3 partnerships at any point in time (and flexible FTE availability).</t>
  </si>
  <si>
    <t>Cumulative Total
Target Date 2025</t>
  </si>
  <si>
    <t>Innovative Partnerships</t>
  </si>
  <si>
    <t>Assistive Technology</t>
  </si>
  <si>
    <t>1 + 7 Scoping/prep studies</t>
  </si>
  <si>
    <t>170 (148 developed, 22 deployed)</t>
  </si>
  <si>
    <t>1:1 on pilot investments overall (£35m)</t>
  </si>
  <si>
    <t>Number of technologies, new processes and services, and new business models being developed/adopted/scaled-up directly or indirectly</t>
  </si>
  <si>
    <t>Additional a) private investment and b) public finance leveraged to support technological innovations and business models</t>
  </si>
  <si>
    <t>Number of services (inc. technological innovations and business models) supported by the programme that show indication of replication</t>
  </si>
  <si>
    <t>Number of changes in policy (internal or external) as a result of programme activities, or cases where the programme supports the creation of a more enabling policy environment</t>
  </si>
  <si>
    <t>Number of a)Prizes launched b) prizes stimulating the expected response from launch to award</t>
  </si>
  <si>
    <t>a) 4 b) 1</t>
  </si>
  <si>
    <t>a) 4 b) 4</t>
  </si>
  <si>
    <t>a) 4 b) 2</t>
  </si>
  <si>
    <t>a) 1 b) 3</t>
  </si>
  <si>
    <t>a) 0 b) 4</t>
  </si>
  <si>
    <t>a) 13 b) 13</t>
  </si>
  <si>
    <t>a) 0 b) 14000</t>
  </si>
  <si>
    <t>a) 4 b) 6600</t>
  </si>
  <si>
    <t>a) 1 b) 2080</t>
  </si>
  <si>
    <t>b) 540</t>
  </si>
  <si>
    <t>b) 108</t>
  </si>
  <si>
    <t>Programme Annual Review
Individual prize M&amp;E reports published post-prize Programme Media Log of downloads, tweets and other social media</t>
  </si>
  <si>
    <t>Number of a) open access peer-reviewed publications documenting the research into innovation prizes b) key stakeholders accessing programme learning outputs and publications</t>
  </si>
  <si>
    <t>Number of a) final evaluation reports of individual prizes, including details of failed prizes, published as open access b) key stakeholders accessing programme evaluation outputs</t>
  </si>
  <si>
    <t>a) 0 b) 2</t>
  </si>
  <si>
    <t>a) 0 b) 3</t>
  </si>
  <si>
    <t>a) 1 b ) 2</t>
  </si>
  <si>
    <t>a) 5 b) 3</t>
  </si>
  <si>
    <t>a) 6 b) 12</t>
  </si>
  <si>
    <t>Cumulative Total (2025)</t>
  </si>
  <si>
    <t>Call frequency will be annual as opposed to the 6 monthly  in the pilot to better allocate resources and manage quality pipeline, allowing for an acceptance rate of around 50%. Assumes a 10-20% rate of projects approved but not going past the scoping phase to contracting, and then a 10-20% rate of started projects not completing, and a 10-20% rate of projects justifying pivots/extra sprints from that fund and reallocations from discontinued projects</t>
  </si>
  <si>
    <r>
      <t xml:space="preserve">30 + 45 Applications 
15 </t>
    </r>
    <r>
      <rPr>
        <b/>
        <sz val="9"/>
        <color rgb="FFFF5050"/>
        <rFont val="Arial"/>
        <family val="2"/>
      </rPr>
      <t xml:space="preserve">+ 24 </t>
    </r>
    <r>
      <rPr>
        <b/>
        <sz val="9"/>
        <rFont val="Arial"/>
        <family val="2"/>
      </rPr>
      <t xml:space="preserve">awarded 
13 </t>
    </r>
    <r>
      <rPr>
        <b/>
        <sz val="9"/>
        <color rgb="FFFF5050"/>
        <rFont val="Arial"/>
        <family val="2"/>
      </rPr>
      <t>+ 21</t>
    </r>
    <r>
      <rPr>
        <b/>
        <sz val="9"/>
        <rFont val="Arial"/>
        <family val="2"/>
      </rPr>
      <t xml:space="preserve"> contracted
10 </t>
    </r>
    <r>
      <rPr>
        <b/>
        <sz val="9"/>
        <color rgb="FFFF5050"/>
        <rFont val="Arial"/>
        <family val="2"/>
      </rPr>
      <t xml:space="preserve">+ 18 </t>
    </r>
    <r>
      <rPr>
        <b/>
        <sz val="9"/>
        <rFont val="Arial"/>
        <family val="2"/>
      </rPr>
      <t xml:space="preserve">completed
2 </t>
    </r>
    <r>
      <rPr>
        <b/>
        <sz val="9"/>
        <color rgb="FFFF0000"/>
        <rFont val="Arial"/>
        <family val="2"/>
      </rPr>
      <t xml:space="preserve">+ 8 </t>
    </r>
    <r>
      <rPr>
        <b/>
        <sz val="9"/>
        <rFont val="Arial"/>
        <family val="2"/>
      </rPr>
      <t>pivots/extra sprints</t>
    </r>
  </si>
  <si>
    <t>a) 0 
b) 0 awarded
c) 0 contracted
d) 6 completed
e) 2 pivots/extra</t>
  </si>
  <si>
    <t>a) 0 
b) 0 awarded
c) 7 contracted
d) 6 completed
e) 2 pivots/extra</t>
  </si>
  <si>
    <t>a) 15
 b) 8 awarded
c)7 contracted
d)6 completed
e)2 pivots/extra</t>
  </si>
  <si>
    <r>
      <t xml:space="preserve">a) 15 
b) 8 awarded
c) 7 contracted
d) </t>
    </r>
    <r>
      <rPr>
        <sz val="9"/>
        <color theme="1"/>
        <rFont val="Arial"/>
        <family val="2"/>
      </rPr>
      <t xml:space="preserve">5 completed 
e) </t>
    </r>
    <r>
      <rPr>
        <sz val="9"/>
        <color rgb="FFFF0000"/>
        <rFont val="Arial"/>
        <family val="2"/>
      </rPr>
      <t>2 pivots/extra</t>
    </r>
  </si>
  <si>
    <t>a) 20 apps 
b) 10 awarded
c) 8 contracted
d) 0 completed 
e) 0</t>
  </si>
  <si>
    <t>a) 10 
b) 5 awarded
c) 0 contracted
d) 0 completed 
e) 0</t>
  </si>
  <si>
    <t>No. of Frontier Technology Grant: 
a) applications received 
b) Awarded, and then 
c)  Scoping and Design completed and implementation contracted,  
d) completed, 
e) with extra sprints/pivots</t>
  </si>
  <si>
    <t xml:space="preserve">a) 12 
b) 6 awarded
c) 0 contracted
d) 0 completed
e) </t>
  </si>
  <si>
    <t>a) 30 
b) 13 awarded
c)6 contracted
d) 0 completed
e) 0</t>
  </si>
  <si>
    <t xml:space="preserve">Annual and Quarterly reports / Medium channel analytics </t>
  </si>
  <si>
    <t>FTL Futures number of DFID country offices or teams supported</t>
  </si>
  <si>
    <t>a)1 b) 5</t>
  </si>
  <si>
    <t>a) 2 b) 10</t>
  </si>
  <si>
    <t>a) 1 b) 5</t>
  </si>
  <si>
    <t>Number of a) active partnerships
b) innovations supported under total partnerships</t>
  </si>
  <si>
    <t>a) 4 b) 20</t>
  </si>
  <si>
    <t>Annual Review</t>
  </si>
  <si>
    <t>Output Indicator 3.3</t>
  </si>
  <si>
    <t>Number of cross-I2I learning events and workshops delivered (outreach)</t>
  </si>
  <si>
    <t>Number of cross-I2I research studies completed (review and research)</t>
  </si>
  <si>
    <t>Project-level research, Learning and Knowledge Sharing (CCMEL)</t>
  </si>
  <si>
    <r>
      <t xml:space="preserve">1 </t>
    </r>
    <r>
      <rPr>
        <b/>
        <sz val="9"/>
        <color rgb="FFFF0000"/>
        <rFont val="Arial"/>
        <family val="2"/>
      </rPr>
      <t xml:space="preserve">+ 12 </t>
    </r>
    <r>
      <rPr>
        <b/>
        <sz val="9"/>
        <rFont val="Arial"/>
        <family val="2"/>
      </rPr>
      <t xml:space="preserve">countries
</t>
    </r>
  </si>
  <si>
    <t>Frontier Technologies</t>
  </si>
  <si>
    <t>FT Foresighting: number of innovation scoping/prep studies delivered</t>
  </si>
  <si>
    <t>Reports, learning, and engagement: number of 
a) Sprint Reports
b)  Medium posts
c) Case study/closure reports
d) Learning events
e) Research publications
f) Followers of the live stream</t>
  </si>
  <si>
    <t>Assumes 2 Sprint Reports per contracted project, and one Case study per contracted project (even if it closes early, a case study of why has value)</t>
  </si>
  <si>
    <t>2m</t>
  </si>
  <si>
    <t>IDIA: Number of innovation learning resources accessed through / co-created / shared with IDIA Members</t>
  </si>
  <si>
    <t xml:space="preserve">IDIA Quartetly Meetings, Working Group Attendance </t>
  </si>
  <si>
    <t xml:space="preserve">Demonstration events throughout Phase </t>
  </si>
  <si>
    <t>10.35m</t>
  </si>
  <si>
    <t>Innovation Prizes</t>
  </si>
  <si>
    <r>
      <t xml:space="preserve">£2.5m </t>
    </r>
    <r>
      <rPr>
        <sz val="9"/>
        <color rgb="FFFF0000"/>
        <rFont val="Arial"/>
        <family val="2"/>
      </rPr>
      <t>+ £6.55m</t>
    </r>
  </si>
  <si>
    <t>DSTL ALMRS: Number of technology applications and delivery models for development/humanitarian developed/demonstrated or supported in Phase 2</t>
  </si>
  <si>
    <t>Affordable and accessible technologies, innovations and policies are accelerated in their uptake, adoption and development in international development.</t>
  </si>
  <si>
    <t>£10m</t>
  </si>
  <si>
    <t>0.4FTE + 0.2FTE</t>
  </si>
  <si>
    <t xml:space="preserve">This refers to academic publications, resaerch conducted by partners, strategy documents and the two new methodologies </t>
  </si>
  <si>
    <t>Assume 'start ups' will be supported mainly  throught  the Keyna ecosystem, and that this will include the proposed 10 new technologes</t>
  </si>
  <si>
    <t>This incorporates the 6 innovative service delivery models</t>
  </si>
  <si>
    <t>Inputs(£)</t>
  </si>
  <si>
    <t>£3.2m + 845,000</t>
  </si>
  <si>
    <t>Output Indicator 3.4</t>
  </si>
  <si>
    <t>There is budget for one learning event per year where different strands of I2I will come together, as well as stakeholders in the innovation community</t>
  </si>
  <si>
    <t>Formal studies, reviews and learning documents (such as case studies, blogs and lectures) created for the I2I programme as a whole, involving all strands</t>
  </si>
  <si>
    <r>
      <rPr>
        <b/>
        <sz val="9"/>
        <color theme="1"/>
        <rFont val="Arial"/>
        <family val="2"/>
      </rPr>
      <t>Coordinating research, evidence, and impact</t>
    </r>
    <r>
      <rPr>
        <sz val="9"/>
        <color theme="1"/>
        <rFont val="Arial"/>
        <family val="2"/>
      </rPr>
      <t xml:space="preserve">: (a) number of papers on critical AT topics, (b) number of methodologies for Market Shaping and Return on Investment, (c) number of research conducted on stigma, mobile access, and innovation, </t>
    </r>
  </si>
  <si>
    <t xml:space="preserve">(a) 4
(b) 1
(c) 
</t>
  </si>
  <si>
    <t xml:space="preserve">(a) 4
(b) 
(c) 1
</t>
  </si>
  <si>
    <t xml:space="preserve">(a) 1
(b) 1
(c) 2
</t>
  </si>
  <si>
    <t xml:space="preserve">(a) 10
(b) 2
(c) 3
</t>
  </si>
  <si>
    <t xml:space="preserve">(a) 2
(b)
(c) 
</t>
  </si>
  <si>
    <t xml:space="preserve">(a) 
(b)
(c) 
</t>
  </si>
  <si>
    <r>
      <rPr>
        <b/>
        <sz val="9"/>
        <color theme="1"/>
        <rFont val="Arial"/>
        <family val="2"/>
      </rPr>
      <t>Sparking innovation:</t>
    </r>
    <r>
      <rPr>
        <sz val="9"/>
        <color theme="1"/>
        <rFont val="Arial"/>
        <family val="2"/>
      </rPr>
      <t xml:space="preserve"> (a) number of start-ups supported and (number of disruptive technologies developed), (b) number of innovative finance and business models tested, (c) number of innovative service delivery models tested in LICs, </t>
    </r>
  </si>
  <si>
    <t xml:space="preserve">(a) 10 (3)
(b) 1
(c) 2
</t>
  </si>
  <si>
    <t xml:space="preserve">(a) 9 (4)
(b)
(c) 2
</t>
  </si>
  <si>
    <t xml:space="preserve">(a) 30 (10) 
(b) 2
(c) 6
</t>
  </si>
  <si>
    <t xml:space="preserve">(a) 2 (0)
(b)
(c) 
</t>
  </si>
  <si>
    <r>
      <rPr>
        <b/>
        <sz val="9"/>
        <color theme="1"/>
        <rFont val="Arial"/>
        <family val="2"/>
      </rPr>
      <t>Opening-up market access</t>
    </r>
    <r>
      <rPr>
        <sz val="9"/>
        <color theme="1"/>
        <rFont val="Arial"/>
        <family val="2"/>
      </rPr>
      <t xml:space="preserve">: 
(a) number of APL procurement specifications developed, 
(b) number of procurement manuals developed, 
(c) number of country pilots, </t>
    </r>
  </si>
  <si>
    <t xml:space="preserve">(a) 
(b)
(c) </t>
  </si>
  <si>
    <t>(a) 15
(b) 1
(c) 1</t>
  </si>
  <si>
    <t xml:space="preserve">(a) 14
(b)
(c) </t>
  </si>
  <si>
    <t xml:space="preserve">(a) 1
(b)
(c) </t>
  </si>
  <si>
    <t>(a) 30
(b) 1
(c) 1</t>
  </si>
  <si>
    <t>50% of partners or grantees new to DFID</t>
  </si>
  <si>
    <t>Ideas to Impact 201879</t>
  </si>
  <si>
    <t>Crowdpower:  programme is successfully closed under Ideas 2 Impact and learnings used elsewhere</t>
  </si>
  <si>
    <t>Crowd power final report delivered and shared in the energy sector but also more broadly.</t>
  </si>
  <si>
    <t>Report was delivered in June 2018. Evidence from the Crowd Power programme formed the basis for the Energise Africa initiative under TEA, which was launched in October 2017.</t>
  </si>
  <si>
    <t>a)2 b)12</t>
  </si>
  <si>
    <t>a) 3 b) 5</t>
  </si>
  <si>
    <t>Prizes launched (5 by 2016/17) must atriculate and provide strong evidence on contribution to impact trajectory to target.
1 million people by 2016/17</t>
  </si>
  <si>
    <t>12m (2025)
12 million people with access to energy/water by 2025 as a result of the technologies developed and deployed under this programme</t>
  </si>
  <si>
    <t>a) 4
b) 1</t>
  </si>
  <si>
    <t>a) 12
b) 2</t>
  </si>
  <si>
    <t>£8m</t>
  </si>
  <si>
    <t>Number of a) changes in policy (internal or external) as a result of programme activities,  or cases where the programme supports the creation of a more enabling policy environment
b) % partners who are new external partners</t>
  </si>
  <si>
    <t>a) x
b) 20</t>
  </si>
  <si>
    <t>a) x
b) 30</t>
  </si>
  <si>
    <t>a) x
b) 40</t>
  </si>
  <si>
    <t>a) x
b) 25</t>
  </si>
  <si>
    <t>a) x
b) 35</t>
  </si>
  <si>
    <t>a) x
b) 50</t>
  </si>
  <si>
    <t>a) 4 b) 31000</t>
  </si>
  <si>
    <t>a) 0 b) 31000</t>
  </si>
  <si>
    <t>a) 1</t>
  </si>
  <si>
    <t>a) 6</t>
  </si>
  <si>
    <t>a) 24 
b) 8
c) 9
d) 2
e) 2</t>
  </si>
  <si>
    <r>
      <t xml:space="preserve">a) 15 
b) </t>
    </r>
    <r>
      <rPr>
        <sz val="9"/>
        <color rgb="FFFF0000"/>
        <rFont val="Arial"/>
        <family val="2"/>
      </rPr>
      <t>8 awarded</t>
    </r>
    <r>
      <rPr>
        <sz val="9"/>
        <rFont val="Arial"/>
        <family val="2"/>
      </rPr>
      <t xml:space="preserve">
c) 7 contracted
d) 5 completed 
e) 2 pivots/extra</t>
    </r>
  </si>
  <si>
    <t>a) 15
b) 69
c) 0
d) 1
e) 1
f) 277</t>
  </si>
  <si>
    <t xml:space="preserve">(a) 0
(b) 0
(c) 0 </t>
  </si>
  <si>
    <t>(a) 0
(b) 0 
(c) 0</t>
  </si>
  <si>
    <t xml:space="preserve">(a) 1 (0)
(b) 0
(c) 0
</t>
  </si>
  <si>
    <t xml:space="preserve">(a) 2 (0)
(b) 0
(c) 0
</t>
  </si>
  <si>
    <t>(a) 1
(b) 0
(c) 0</t>
  </si>
  <si>
    <t xml:space="preserve">(a) 2
(b) 0
(c) 0
</t>
  </si>
  <si>
    <t>a) £1,937,993
b) £6,028,000</t>
  </si>
  <si>
    <t>£35m</t>
  </si>
  <si>
    <t>a) 18
b)</t>
  </si>
  <si>
    <t xml:space="preserve">a) 2
b) </t>
  </si>
  <si>
    <t>a) 
b)</t>
  </si>
  <si>
    <t>a) 148 developed
b) 22 deployed</t>
  </si>
  <si>
    <t>a) 87</t>
  </si>
  <si>
    <t>Number of people with access to water and sanitation (SDG6); and /or access to affordable, reliable, sustainable and modern energy services (SDG7);  and/or strengthened adaptive capacity to climate related hazards (SDG13.1), people with access to Assistive Technology</t>
  </si>
  <si>
    <t xml:space="preserve">1.3bn with no access to electricity and 2.7bn without clean cooking facilities (2011)
780m with no access to clean drinking water (2012)
2.5bn with no access to sanitation (2012)
X million disabled people living in developing countries </t>
  </si>
  <si>
    <t xml:space="preserve">22.5 million people people positively impacted through the use of affordable and accessible techs, including people with access to water and sanitation; and /or access to affordable, reliable, sustainable and modern energy services 
Develop scalable ideas and solutions that can be integrated into broader DFID programmes people with access to energy/water, or improved adaptive capacity by 2025 as a result of the programme
3 million people with improved access to Assistive Technologies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</si>
</sst>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_-* #,##0_-;\-* #,##0_-;_-* &quot;-&quot;??_-;_-@_-"/>
  </numFmts>
  <fonts count="37" x14ac:knownFonts="1">
    <font>
      <sz val="11"/>
      <color theme="1"/>
      <name val="Calibri"/>
      <family val="2"/>
      <scheme val="minor"/>
    </font>
    <font>
      <b/>
      <sz val="9"/>
      <name val="Arial"/>
      <family val="2"/>
    </font>
    <font>
      <sz val="9"/>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4" tint="-0.249977111117893"/>
      <name val="Calibri"/>
      <family val="2"/>
      <scheme val="minor"/>
    </font>
    <font>
      <i/>
      <sz val="11"/>
      <color theme="1" tint="0.249977111117893"/>
      <name val="Calibri"/>
      <family val="2"/>
      <scheme val="minor"/>
    </font>
    <font>
      <sz val="9"/>
      <color indexed="81"/>
      <name val="Tahoma"/>
      <family val="2"/>
    </font>
    <font>
      <b/>
      <sz val="9"/>
      <color indexed="81"/>
      <name val="Tahoma"/>
      <family val="2"/>
    </font>
    <font>
      <sz val="11"/>
      <name val="Calibri"/>
      <family val="2"/>
      <scheme val="minor"/>
    </font>
    <font>
      <sz val="11"/>
      <color theme="4" tint="-0.499984740745262"/>
      <name val="Calibri"/>
      <family val="2"/>
      <scheme val="minor"/>
    </font>
    <font>
      <b/>
      <sz val="10"/>
      <color rgb="FFFF0000"/>
      <name val="Calibri"/>
      <family val="2"/>
      <scheme val="minor"/>
    </font>
    <font>
      <b/>
      <sz val="14"/>
      <color theme="4" tint="-0.499984740745262"/>
      <name val="Calibri"/>
      <family val="2"/>
      <scheme val="minor"/>
    </font>
    <font>
      <sz val="10"/>
      <color theme="1"/>
      <name val="Calibri"/>
      <family val="2"/>
      <scheme val="minor"/>
    </font>
    <font>
      <sz val="12"/>
      <color rgb="FF000000"/>
      <name val="Symbol"/>
      <family val="1"/>
      <charset val="2"/>
    </font>
    <font>
      <sz val="7"/>
      <color rgb="FF000000"/>
      <name val="Times New Roman"/>
      <family val="1"/>
    </font>
    <font>
      <sz val="10"/>
      <color rgb="FF000000"/>
      <name val="Calibri"/>
      <family val="2"/>
    </font>
    <font>
      <b/>
      <sz val="10"/>
      <color theme="1"/>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i/>
      <sz val="10"/>
      <color theme="1" tint="0.249977111117893"/>
      <name val="Calibri"/>
      <family val="2"/>
      <scheme val="minor"/>
    </font>
    <font>
      <b/>
      <i/>
      <sz val="10"/>
      <color theme="1" tint="0.249977111117893"/>
      <name val="Calibri"/>
      <family val="2"/>
      <scheme val="minor"/>
    </font>
    <font>
      <sz val="10"/>
      <name val="Calibri"/>
      <family val="2"/>
      <scheme val="minor"/>
    </font>
    <font>
      <i/>
      <sz val="10"/>
      <color rgb="FFFF0000"/>
      <name val="Calibri"/>
      <family val="2"/>
      <scheme val="minor"/>
    </font>
    <font>
      <sz val="9"/>
      <color rgb="FFFF0000"/>
      <name val="Arial"/>
      <family val="2"/>
    </font>
    <font>
      <b/>
      <sz val="9"/>
      <color rgb="FFFF0000"/>
      <name val="Arial"/>
      <family val="2"/>
    </font>
    <font>
      <b/>
      <sz val="9"/>
      <color rgb="FF7030A0"/>
      <name val="Arial"/>
      <family val="2"/>
    </font>
    <font>
      <sz val="11"/>
      <color theme="1" tint="0.249977111117893"/>
      <name val="Calibri"/>
      <family val="2"/>
      <scheme val="minor"/>
    </font>
    <font>
      <sz val="9"/>
      <color rgb="FF7030A0"/>
      <name val="Arial"/>
      <family val="2"/>
    </font>
    <font>
      <b/>
      <sz val="9"/>
      <color theme="1"/>
      <name val="Arial"/>
      <family val="2"/>
    </font>
    <font>
      <sz val="9"/>
      <color theme="1"/>
      <name val="Arial"/>
      <family val="2"/>
    </font>
    <font>
      <b/>
      <sz val="9"/>
      <color rgb="FFFF5050"/>
      <name val="Arial"/>
      <family val="2"/>
    </font>
    <font>
      <sz val="8"/>
      <color theme="1"/>
      <name val="Arial"/>
      <family val="2"/>
    </font>
  </fonts>
  <fills count="1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rgb="FFFFFF99"/>
        <bgColor indexed="64"/>
      </patternFill>
    </fill>
    <fill>
      <patternFill patternType="solid">
        <fgColor rgb="FFCCFFCC"/>
        <bgColor indexed="64"/>
      </patternFill>
    </fill>
    <fill>
      <patternFill patternType="solid">
        <fgColor rgb="FFFFCC99"/>
        <bgColor indexed="64"/>
      </patternFill>
    </fill>
    <fill>
      <patternFill patternType="solid">
        <fgColor theme="0" tint="-0.1499984740745262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auto="1"/>
      </left>
      <right style="medium">
        <color auto="1"/>
      </right>
      <top style="medium">
        <color rgb="FF000000"/>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3" fillId="0" borderId="0"/>
  </cellStyleXfs>
  <cellXfs count="405">
    <xf numFmtId="0" fontId="0" fillId="0" borderId="0" xfId="0"/>
    <xf numFmtId="0" fontId="1" fillId="2" borderId="1" xfId="0" applyFont="1" applyFill="1" applyBorder="1" applyAlignment="1">
      <alignment vertical="top" wrapText="1"/>
    </xf>
    <xf numFmtId="0" fontId="1" fillId="3" borderId="5" xfId="0" applyFont="1" applyFill="1" applyBorder="1" applyAlignment="1">
      <alignment vertical="top" wrapText="1"/>
    </xf>
    <xf numFmtId="0" fontId="1" fillId="2" borderId="6" xfId="0" applyFont="1" applyFill="1" applyBorder="1" applyAlignment="1">
      <alignment vertical="top" wrapText="1"/>
    </xf>
    <xf numFmtId="0" fontId="1" fillId="0" borderId="7" xfId="0" applyFont="1" applyFill="1" applyBorder="1" applyAlignment="1">
      <alignment vertical="top" wrapText="1"/>
    </xf>
    <xf numFmtId="0" fontId="1" fillId="0" borderId="1" xfId="0" applyFont="1" applyBorder="1" applyAlignment="1">
      <alignment horizontal="center" vertical="top" wrapText="1"/>
    </xf>
    <xf numFmtId="0" fontId="2" fillId="0" borderId="6" xfId="0" applyFont="1" applyBorder="1" applyAlignment="1">
      <alignment horizontal="left" vertical="top" wrapText="1"/>
    </xf>
    <xf numFmtId="0" fontId="1" fillId="0" borderId="10" xfId="0" applyFont="1" applyBorder="1" applyAlignment="1">
      <alignment horizontal="center" vertical="top" wrapText="1"/>
    </xf>
    <xf numFmtId="0" fontId="2" fillId="6"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5" xfId="0" applyFont="1" applyFill="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1" fillId="3" borderId="1" xfId="0" applyFont="1" applyFill="1" applyBorder="1" applyAlignment="1">
      <alignment vertical="top" wrapText="1"/>
    </xf>
    <xf numFmtId="0" fontId="1" fillId="2" borderId="4" xfId="0" applyFont="1" applyFill="1" applyBorder="1" applyAlignment="1">
      <alignment vertical="top" wrapText="1"/>
    </xf>
    <xf numFmtId="0" fontId="1" fillId="4" borderId="4" xfId="0" applyFont="1" applyFill="1" applyBorder="1" applyAlignment="1">
      <alignment vertical="top" wrapText="1"/>
    </xf>
    <xf numFmtId="0" fontId="2" fillId="0" borderId="6" xfId="0" applyFont="1" applyBorder="1" applyAlignment="1">
      <alignment vertical="top" wrapText="1"/>
    </xf>
    <xf numFmtId="0" fontId="2" fillId="6" borderId="1" xfId="0" applyFont="1" applyFill="1" applyBorder="1" applyAlignment="1">
      <alignment vertical="top" wrapText="1"/>
    </xf>
    <xf numFmtId="0" fontId="2" fillId="0" borderId="1" xfId="0" applyFont="1" applyFill="1" applyBorder="1" applyAlignment="1">
      <alignment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vertical="top" wrapText="1"/>
    </xf>
    <xf numFmtId="0" fontId="1" fillId="4" borderId="6" xfId="0" applyFont="1" applyFill="1" applyBorder="1" applyAlignment="1">
      <alignment vertical="top" wrapText="1"/>
    </xf>
    <xf numFmtId="0" fontId="1" fillId="7" borderId="8" xfId="0" applyFont="1" applyFill="1" applyBorder="1" applyAlignment="1">
      <alignment vertical="top" wrapText="1"/>
    </xf>
    <xf numFmtId="0" fontId="2" fillId="0" borderId="14" xfId="0" applyFont="1" applyBorder="1" applyAlignment="1">
      <alignment vertical="top" wrapText="1"/>
    </xf>
    <xf numFmtId="0" fontId="2" fillId="0" borderId="2" xfId="0" applyFont="1" applyFill="1" applyBorder="1" applyAlignment="1">
      <alignment vertical="top" wrapText="1"/>
    </xf>
    <xf numFmtId="0" fontId="1" fillId="4" borderId="14" xfId="0" applyFont="1" applyFill="1" applyBorder="1" applyAlignment="1">
      <alignment vertical="top" wrapText="1"/>
    </xf>
    <xf numFmtId="0" fontId="1" fillId="6" borderId="6" xfId="0" applyFont="1" applyFill="1" applyBorder="1" applyAlignment="1">
      <alignment vertical="top" wrapText="1"/>
    </xf>
    <xf numFmtId="0" fontId="1" fillId="6" borderId="2" xfId="0" applyFont="1" applyFill="1" applyBorder="1" applyAlignment="1">
      <alignment vertical="top" wrapText="1"/>
    </xf>
    <xf numFmtId="3" fontId="1" fillId="0" borderId="6" xfId="0" applyNumberFormat="1" applyFont="1" applyFill="1" applyBorder="1" applyAlignment="1">
      <alignment vertical="top" wrapText="1"/>
    </xf>
    <xf numFmtId="0" fontId="1" fillId="0" borderId="6" xfId="0" applyFont="1" applyBorder="1" applyAlignment="1">
      <alignment vertical="top" wrapText="1"/>
    </xf>
    <xf numFmtId="3" fontId="1" fillId="0" borderId="6" xfId="0" applyNumberFormat="1" applyFont="1" applyBorder="1" applyAlignment="1">
      <alignment vertical="top" wrapText="1"/>
    </xf>
    <xf numFmtId="9" fontId="1" fillId="0" borderId="2" xfId="0" applyNumberFormat="1" applyFont="1" applyBorder="1" applyAlignment="1">
      <alignment vertical="top" wrapText="1"/>
    </xf>
    <xf numFmtId="0" fontId="1" fillId="6" borderId="4" xfId="0" applyFont="1" applyFill="1" applyBorder="1" applyAlignment="1">
      <alignment vertical="top" wrapText="1"/>
    </xf>
    <xf numFmtId="0" fontId="1" fillId="6" borderId="1" xfId="0" applyFont="1" applyFill="1" applyBorder="1" applyAlignment="1">
      <alignment vertical="top" wrapText="1"/>
    </xf>
    <xf numFmtId="0" fontId="1" fillId="8" borderId="15" xfId="0" applyFont="1" applyFill="1" applyBorder="1" applyAlignment="1">
      <alignment vertical="top" wrapText="1"/>
    </xf>
    <xf numFmtId="0" fontId="1" fillId="8" borderId="13" xfId="0" applyFont="1" applyFill="1" applyBorder="1" applyAlignment="1">
      <alignment vertical="top" wrapText="1"/>
    </xf>
    <xf numFmtId="0" fontId="1" fillId="0" borderId="14" xfId="0" applyFont="1" applyBorder="1" applyAlignment="1">
      <alignment vertical="top" wrapText="1"/>
    </xf>
    <xf numFmtId="0" fontId="1" fillId="8" borderId="12" xfId="0" applyFont="1" applyFill="1" applyBorder="1" applyAlignment="1">
      <alignment vertical="top" wrapText="1"/>
    </xf>
    <xf numFmtId="0" fontId="1" fillId="8" borderId="14" xfId="0" applyFont="1" applyFill="1" applyBorder="1" applyAlignment="1">
      <alignment vertical="top" wrapText="1"/>
    </xf>
    <xf numFmtId="0" fontId="2" fillId="0" borderId="0" xfId="0" applyFont="1" applyBorder="1" applyAlignment="1">
      <alignment vertical="top" wrapText="1"/>
    </xf>
    <xf numFmtId="0" fontId="1" fillId="0" borderId="4" xfId="0" applyFont="1" applyFill="1" applyBorder="1" applyAlignment="1">
      <alignment vertical="top" wrapText="1"/>
    </xf>
    <xf numFmtId="0" fontId="1" fillId="0" borderId="9" xfId="0" applyFont="1" applyBorder="1" applyAlignment="1">
      <alignment horizontal="center" vertical="top" wrapText="1"/>
    </xf>
    <xf numFmtId="0" fontId="2" fillId="6" borderId="14" xfId="0" applyFont="1" applyFill="1" applyBorder="1" applyAlignment="1">
      <alignment vertical="top" wrapText="1"/>
    </xf>
    <xf numFmtId="0" fontId="1" fillId="7" borderId="1" xfId="0" applyFont="1" applyFill="1" applyBorder="1" applyAlignment="1">
      <alignment vertical="top" wrapText="1"/>
    </xf>
    <xf numFmtId="0" fontId="2" fillId="0" borderId="9" xfId="0" applyFont="1" applyBorder="1" applyAlignment="1">
      <alignment vertical="top" wrapText="1"/>
    </xf>
    <xf numFmtId="0" fontId="1" fillId="4" borderId="3" xfId="0" applyFont="1" applyFill="1" applyBorder="1" applyAlignment="1">
      <alignment vertical="top" wrapText="1"/>
    </xf>
    <xf numFmtId="0" fontId="1" fillId="0" borderId="5" xfId="0" applyFont="1" applyBorder="1" applyAlignment="1">
      <alignment horizontal="center" vertical="top" wrapText="1"/>
    </xf>
    <xf numFmtId="0" fontId="2" fillId="0" borderId="1" xfId="0" applyFont="1" applyBorder="1" applyAlignment="1">
      <alignment vertical="top" wrapText="1"/>
    </xf>
    <xf numFmtId="0" fontId="2" fillId="0" borderId="2" xfId="0" applyFont="1" applyBorder="1" applyAlignment="1">
      <alignment vertical="top" wrapText="1"/>
    </xf>
    <xf numFmtId="9" fontId="2" fillId="5" borderId="5" xfId="0" applyNumberFormat="1" applyFont="1" applyFill="1" applyBorder="1" applyAlignment="1">
      <alignment horizontal="left" vertical="center" wrapText="1"/>
    </xf>
    <xf numFmtId="0" fontId="1" fillId="7" borderId="10" xfId="0" applyFont="1" applyFill="1" applyBorder="1" applyAlignment="1">
      <alignment vertical="top" wrapText="1"/>
    </xf>
    <xf numFmtId="0" fontId="1" fillId="6" borderId="8" xfId="0" applyFont="1" applyFill="1" applyBorder="1" applyAlignment="1">
      <alignment vertical="top" wrapText="1"/>
    </xf>
    <xf numFmtId="0" fontId="1" fillId="6" borderId="14" xfId="0" applyFont="1" applyFill="1" applyBorder="1" applyAlignment="1">
      <alignment vertical="top" wrapText="1"/>
    </xf>
    <xf numFmtId="3" fontId="1" fillId="0" borderId="14" xfId="0" applyNumberFormat="1" applyFont="1" applyBorder="1" applyAlignment="1">
      <alignment vertical="top" wrapText="1"/>
    </xf>
    <xf numFmtId="0" fontId="8" fillId="0" borderId="0" xfId="0" applyFont="1"/>
    <xf numFmtId="0" fontId="7" fillId="0" borderId="0" xfId="0" applyFont="1" applyAlignment="1">
      <alignment horizontal="center"/>
    </xf>
    <xf numFmtId="0" fontId="9" fillId="0" borderId="0" xfId="0" applyFont="1"/>
    <xf numFmtId="0" fontId="0" fillId="10" borderId="0" xfId="0" applyFill="1"/>
    <xf numFmtId="0" fontId="5" fillId="9" borderId="0" xfId="0" applyFont="1" applyFill="1" applyAlignment="1">
      <alignment horizontal="center" wrapText="1"/>
    </xf>
    <xf numFmtId="0" fontId="14" fillId="0" borderId="0" xfId="0" applyFont="1"/>
    <xf numFmtId="0" fontId="15" fillId="11" borderId="0" xfId="0" applyFont="1" applyFill="1"/>
    <xf numFmtId="0" fontId="13" fillId="11" borderId="0" xfId="0" applyFont="1" applyFill="1"/>
    <xf numFmtId="0" fontId="6" fillId="0" borderId="0" xfId="0" applyFont="1"/>
    <xf numFmtId="0" fontId="1" fillId="4" borderId="1" xfId="0" applyFont="1" applyFill="1" applyBorder="1" applyAlignment="1">
      <alignment vertical="top" wrapText="1"/>
    </xf>
    <xf numFmtId="0" fontId="2" fillId="0" borderId="6" xfId="0" applyFont="1" applyFill="1" applyBorder="1" applyAlignment="1">
      <alignment vertical="top" wrapText="1"/>
    </xf>
    <xf numFmtId="0" fontId="1" fillId="0" borderId="2" xfId="0" applyFont="1" applyBorder="1" applyAlignment="1">
      <alignment vertical="top" wrapText="1"/>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20" fillId="0" borderId="0" xfId="0" applyFont="1" applyAlignment="1">
      <alignment horizontal="center"/>
    </xf>
    <xf numFmtId="0" fontId="21" fillId="9" borderId="0" xfId="0" applyFont="1" applyFill="1"/>
    <xf numFmtId="0" fontId="22" fillId="9" borderId="0" xfId="0" applyFont="1" applyFill="1" applyAlignment="1">
      <alignment horizontal="center" wrapText="1"/>
    </xf>
    <xf numFmtId="0" fontId="22" fillId="9" borderId="0" xfId="0" applyFont="1" applyFill="1" applyAlignment="1">
      <alignment horizontal="center"/>
    </xf>
    <xf numFmtId="0" fontId="16" fillId="10" borderId="0" xfId="0" applyFont="1" applyFill="1"/>
    <xf numFmtId="0" fontId="23" fillId="10" borderId="0" xfId="0" applyFont="1" applyFill="1" applyAlignment="1">
      <alignment horizontal="center"/>
    </xf>
    <xf numFmtId="6" fontId="16" fillId="10" borderId="0" xfId="0" applyNumberFormat="1" applyFont="1" applyFill="1" applyAlignment="1">
      <alignment horizontal="center"/>
    </xf>
    <xf numFmtId="0" fontId="20" fillId="10" borderId="0" xfId="0" applyFont="1" applyFill="1" applyAlignment="1">
      <alignment horizontal="center"/>
    </xf>
    <xf numFmtId="0" fontId="24" fillId="0" borderId="0" xfId="0" applyFont="1" applyAlignment="1">
      <alignment horizontal="left" vertical="top"/>
    </xf>
    <xf numFmtId="0" fontId="24" fillId="0" borderId="0" xfId="0" applyFont="1" applyAlignment="1">
      <alignment horizontal="left" vertical="top" wrapText="1"/>
    </xf>
    <xf numFmtId="0" fontId="25" fillId="0" borderId="0" xfId="0" applyFont="1" applyAlignment="1">
      <alignment horizontal="center" vertical="top" wrapText="1"/>
    </xf>
    <xf numFmtId="0" fontId="16" fillId="10" borderId="0" xfId="0" applyFont="1" applyFill="1" applyAlignment="1">
      <alignment horizontal="center"/>
    </xf>
    <xf numFmtId="9" fontId="23" fillId="10" borderId="0" xfId="1" applyFont="1" applyFill="1" applyAlignment="1">
      <alignment horizontal="center"/>
    </xf>
    <xf numFmtId="9" fontId="23" fillId="10" borderId="0" xfId="0" applyNumberFormat="1" applyFont="1" applyFill="1" applyAlignment="1">
      <alignment horizontal="center"/>
    </xf>
    <xf numFmtId="9" fontId="20" fillId="10" borderId="0" xfId="0" applyNumberFormat="1" applyFont="1" applyFill="1" applyAlignment="1">
      <alignment horizontal="center"/>
    </xf>
    <xf numFmtId="9" fontId="26" fillId="10" borderId="0" xfId="0" applyNumberFormat="1" applyFont="1" applyFill="1" applyAlignment="1">
      <alignment horizontal="center"/>
    </xf>
    <xf numFmtId="9" fontId="16" fillId="10" borderId="0" xfId="0" applyNumberFormat="1" applyFont="1" applyFill="1" applyAlignment="1">
      <alignment horizontal="center"/>
    </xf>
    <xf numFmtId="9" fontId="16" fillId="10" borderId="0" xfId="1" applyFont="1" applyFill="1" applyAlignment="1">
      <alignment horizontal="center"/>
    </xf>
    <xf numFmtId="0" fontId="27" fillId="0" borderId="0" xfId="0" applyFont="1" applyAlignment="1">
      <alignment horizontal="left" vertical="top" wrapText="1"/>
    </xf>
    <xf numFmtId="9" fontId="21" fillId="9" borderId="0" xfId="1" applyFont="1" applyFill="1"/>
    <xf numFmtId="164" fontId="0" fillId="10" borderId="0" xfId="2" applyNumberFormat="1" applyFont="1" applyFill="1" applyAlignment="1">
      <alignment horizontal="center"/>
    </xf>
    <xf numFmtId="9" fontId="0" fillId="0" borderId="0" xfId="0" applyNumberFormat="1"/>
    <xf numFmtId="0" fontId="2" fillId="0" borderId="5" xfId="0" applyFont="1" applyFill="1" applyBorder="1" applyAlignment="1">
      <alignment vertical="top" wrapText="1"/>
    </xf>
    <xf numFmtId="0" fontId="12" fillId="0" borderId="0" xfId="0" applyFont="1"/>
    <xf numFmtId="0" fontId="29" fillId="7" borderId="6" xfId="0" applyFont="1" applyFill="1" applyBorder="1" applyAlignment="1">
      <alignment vertical="top" wrapText="1"/>
    </xf>
    <xf numFmtId="164" fontId="0" fillId="10" borderId="0" xfId="2" applyNumberFormat="1" applyFont="1" applyFill="1" applyAlignment="1">
      <alignment horizontal="right"/>
    </xf>
    <xf numFmtId="0" fontId="31" fillId="0" borderId="0" xfId="0" applyFont="1"/>
    <xf numFmtId="0" fontId="3" fillId="0" borderId="1" xfId="0" applyFont="1" applyBorder="1"/>
    <xf numFmtId="0" fontId="30" fillId="0" borderId="6" xfId="0" applyFont="1" applyBorder="1" applyAlignment="1">
      <alignment vertical="top" wrapText="1"/>
    </xf>
    <xf numFmtId="0" fontId="32" fillId="0" borderId="1" xfId="0" applyFont="1" applyBorder="1" applyAlignment="1">
      <alignment vertical="top" wrapText="1"/>
    </xf>
    <xf numFmtId="0" fontId="32" fillId="0" borderId="2" xfId="0" applyFont="1" applyBorder="1" applyAlignment="1">
      <alignment vertical="top" wrapText="1"/>
    </xf>
    <xf numFmtId="0" fontId="2" fillId="0" borderId="3" xfId="0" applyFont="1" applyBorder="1" applyAlignment="1">
      <alignment vertical="top" wrapText="1"/>
    </xf>
    <xf numFmtId="0" fontId="16" fillId="10" borderId="0" xfId="0" applyFont="1" applyFill="1" applyAlignment="1">
      <alignment horizontal="center"/>
    </xf>
    <xf numFmtId="0" fontId="30" fillId="0" borderId="6" xfId="0" applyFont="1" applyFill="1" applyBorder="1" applyAlignment="1">
      <alignment vertical="top" wrapText="1"/>
    </xf>
    <xf numFmtId="0" fontId="1" fillId="12" borderId="1" xfId="3" applyFont="1" applyFill="1" applyBorder="1" applyAlignment="1">
      <alignment horizontal="center" vertical="center" wrapText="1"/>
    </xf>
    <xf numFmtId="0" fontId="1" fillId="12" borderId="10" xfId="3" applyFont="1" applyFill="1" applyBorder="1" applyAlignment="1">
      <alignment horizontal="center" vertical="center" wrapText="1"/>
    </xf>
    <xf numFmtId="0" fontId="1" fillId="6" borderId="6" xfId="3" applyFont="1" applyFill="1" applyBorder="1" applyAlignment="1">
      <alignment horizontal="center" vertical="center" wrapText="1"/>
    </xf>
    <xf numFmtId="0" fontId="1" fillId="0" borderId="6" xfId="3" applyFont="1" applyBorder="1" applyAlignment="1">
      <alignment horizontal="center" vertical="center" wrapText="1"/>
    </xf>
    <xf numFmtId="0" fontId="1" fillId="0" borderId="14" xfId="3" applyFont="1" applyBorder="1" applyAlignment="1">
      <alignment horizontal="center" vertical="center" wrapText="1"/>
    </xf>
    <xf numFmtId="0" fontId="1" fillId="8" borderId="15" xfId="3" applyFont="1" applyFill="1" applyBorder="1" applyAlignment="1">
      <alignment vertical="center" wrapText="1"/>
    </xf>
    <xf numFmtId="0" fontId="1" fillId="8" borderId="13" xfId="3" applyFont="1" applyFill="1" applyBorder="1" applyAlignment="1">
      <alignment vertical="center" wrapText="1"/>
    </xf>
    <xf numFmtId="0" fontId="1" fillId="8" borderId="8" xfId="3" applyFont="1" applyFill="1" applyBorder="1" applyAlignment="1">
      <alignment vertical="center" wrapText="1"/>
    </xf>
    <xf numFmtId="0" fontId="1" fillId="8" borderId="12" xfId="3" applyFont="1" applyFill="1" applyBorder="1" applyAlignment="1">
      <alignment vertical="center" wrapText="1"/>
    </xf>
    <xf numFmtId="0" fontId="1" fillId="8" borderId="14" xfId="3" applyFont="1" applyFill="1" applyBorder="1" applyAlignment="1">
      <alignment vertical="center" wrapText="1"/>
    </xf>
    <xf numFmtId="0" fontId="1" fillId="8" borderId="6" xfId="3" applyFont="1" applyFill="1" applyBorder="1" applyAlignment="1">
      <alignment vertical="center" wrapText="1"/>
    </xf>
    <xf numFmtId="0" fontId="1" fillId="0" borderId="0" xfId="3" applyFont="1" applyFill="1" applyBorder="1" applyAlignment="1">
      <alignment horizontal="center" vertical="center" wrapText="1"/>
    </xf>
    <xf numFmtId="0" fontId="33" fillId="16" borderId="1" xfId="0" applyFont="1" applyFill="1" applyBorder="1" applyAlignment="1">
      <alignment horizontal="center"/>
    </xf>
    <xf numFmtId="0" fontId="33" fillId="0" borderId="9" xfId="0" applyFont="1" applyBorder="1" applyAlignment="1">
      <alignment horizontal="center" vertical="center" wrapText="1"/>
    </xf>
    <xf numFmtId="0" fontId="34" fillId="0" borderId="1" xfId="0" applyFont="1" applyFill="1" applyBorder="1" applyAlignment="1">
      <alignment vertical="center" wrapText="1"/>
    </xf>
    <xf numFmtId="0" fontId="33" fillId="0" borderId="0" xfId="0" applyFont="1" applyBorder="1" applyAlignment="1">
      <alignment horizontal="center" vertical="center" wrapText="1"/>
    </xf>
    <xf numFmtId="0" fontId="34" fillId="0" borderId="10" xfId="0" applyFont="1" applyBorder="1"/>
    <xf numFmtId="0" fontId="33" fillId="0" borderId="14" xfId="0" applyFont="1" applyBorder="1" applyAlignment="1">
      <alignment horizontal="center" vertical="center" wrapText="1"/>
    </xf>
    <xf numFmtId="0" fontId="33" fillId="0" borderId="6" xfId="0" applyFont="1" applyBorder="1" applyAlignment="1">
      <alignment horizontal="center" vertical="center" wrapText="1"/>
    </xf>
    <xf numFmtId="0" fontId="34" fillId="0" borderId="0" xfId="0" applyFont="1" applyFill="1" applyBorder="1" applyAlignment="1">
      <alignment vertical="center" wrapText="1"/>
    </xf>
    <xf numFmtId="0" fontId="1" fillId="0" borderId="0" xfId="3" applyFont="1" applyFill="1" applyBorder="1" applyAlignment="1">
      <alignment vertical="center" wrapText="1"/>
    </xf>
    <xf numFmtId="0" fontId="29" fillId="0" borderId="5" xfId="0" applyFont="1" applyBorder="1" applyAlignment="1">
      <alignment horizontal="left" vertical="top" wrapText="1"/>
    </xf>
    <xf numFmtId="0" fontId="32" fillId="0" borderId="2" xfId="0" applyFont="1" applyBorder="1" applyAlignment="1">
      <alignment horizontal="left" vertical="top" wrapText="1"/>
    </xf>
    <xf numFmtId="0" fontId="29" fillId="0" borderId="0" xfId="0" applyFont="1"/>
    <xf numFmtId="0" fontId="29" fillId="4" borderId="6" xfId="0" applyFont="1" applyFill="1" applyBorder="1" applyAlignment="1">
      <alignment horizontal="left" vertical="top" wrapText="1"/>
    </xf>
    <xf numFmtId="0" fontId="1" fillId="0" borderId="6" xfId="0" applyFont="1" applyFill="1" applyBorder="1" applyAlignment="1">
      <alignment horizontal="right" vertical="top" wrapText="1"/>
    </xf>
    <xf numFmtId="0" fontId="2" fillId="2" borderId="6" xfId="0" applyFont="1" applyFill="1" applyBorder="1" applyAlignment="1">
      <alignment vertical="top" wrapText="1"/>
    </xf>
    <xf numFmtId="0" fontId="2" fillId="0" borderId="6" xfId="0" applyFont="1" applyFill="1" applyBorder="1" applyAlignment="1">
      <alignment horizontal="right" vertical="top" wrapText="1"/>
    </xf>
    <xf numFmtId="0" fontId="28" fillId="0" borderId="6" xfId="0" applyFont="1" applyFill="1" applyBorder="1" applyAlignment="1">
      <alignment horizontal="right" vertical="top" wrapText="1"/>
    </xf>
    <xf numFmtId="0" fontId="2" fillId="0" borderId="6" xfId="0" applyFont="1" applyFill="1" applyBorder="1" applyAlignment="1">
      <alignment horizontal="left" vertical="top" wrapText="1"/>
    </xf>
    <xf numFmtId="0" fontId="1" fillId="0" borderId="5" xfId="0" applyFont="1" applyBorder="1" applyAlignment="1">
      <alignment horizontal="left" vertical="top" wrapText="1"/>
    </xf>
    <xf numFmtId="0" fontId="2" fillId="0" borderId="1" xfId="0" applyFont="1" applyBorder="1" applyAlignment="1">
      <alignment horizontal="left" vertical="top" wrapText="1"/>
    </xf>
    <xf numFmtId="0" fontId="28" fillId="0" borderId="6" xfId="0" applyFont="1" applyFill="1" applyBorder="1" applyAlignment="1">
      <alignment horizontal="left" vertical="top" wrapText="1"/>
    </xf>
    <xf numFmtId="0" fontId="12" fillId="0" borderId="0" xfId="0" applyFont="1" applyAlignment="1">
      <alignment wrapText="1"/>
    </xf>
    <xf numFmtId="0" fontId="6" fillId="0" borderId="0" xfId="0" applyFont="1" applyAlignment="1">
      <alignment wrapText="1"/>
    </xf>
    <xf numFmtId="0" fontId="2" fillId="6" borderId="6" xfId="0" applyFont="1" applyFill="1" applyBorder="1" applyAlignment="1">
      <alignment vertical="top" wrapText="1"/>
    </xf>
    <xf numFmtId="0" fontId="1" fillId="0" borderId="10" xfId="0" applyFont="1" applyBorder="1" applyAlignment="1">
      <alignment horizontal="left" vertical="top" wrapText="1"/>
    </xf>
    <xf numFmtId="3" fontId="2" fillId="0" borderId="6" xfId="0" applyNumberFormat="1" applyFont="1" applyFill="1" applyBorder="1" applyAlignment="1">
      <alignment vertical="top" wrapText="1"/>
    </xf>
    <xf numFmtId="0" fontId="29" fillId="7" borderId="1" xfId="0" applyFont="1" applyFill="1" applyBorder="1" applyAlignment="1">
      <alignment vertical="top" wrapText="1"/>
    </xf>
    <xf numFmtId="0" fontId="2" fillId="0" borderId="3" xfId="0" applyFont="1" applyBorder="1" applyAlignment="1">
      <alignment horizontal="left" vertical="top" wrapText="1"/>
    </xf>
    <xf numFmtId="0" fontId="2" fillId="5" borderId="6" xfId="0" applyFont="1" applyFill="1" applyBorder="1" applyAlignment="1">
      <alignment horizontal="left" vertical="top" wrapText="1"/>
    </xf>
    <xf numFmtId="0" fontId="2" fillId="0" borderId="5" xfId="0" applyFont="1" applyBorder="1" applyAlignment="1">
      <alignment horizontal="center" vertical="top" wrapText="1"/>
    </xf>
    <xf numFmtId="0" fontId="29" fillId="0" borderId="6" xfId="0" applyFont="1" applyBorder="1" applyAlignment="1">
      <alignment vertical="top" wrapText="1"/>
    </xf>
    <xf numFmtId="0" fontId="2" fillId="11" borderId="6" xfId="0" applyFont="1" applyFill="1" applyBorder="1" applyAlignment="1">
      <alignment vertical="top" wrapText="1"/>
    </xf>
    <xf numFmtId="0" fontId="2" fillId="5" borderId="6" xfId="0" applyFont="1" applyFill="1" applyBorder="1" applyAlignment="1">
      <alignment vertical="top" wrapText="1"/>
    </xf>
    <xf numFmtId="0" fontId="2" fillId="0" borderId="5" xfId="0" applyFont="1" applyBorder="1" applyAlignment="1">
      <alignment vertical="top" wrapText="1"/>
    </xf>
    <xf numFmtId="0" fontId="2" fillId="0" borderId="10" xfId="0" applyFont="1" applyBorder="1" applyAlignment="1">
      <alignment vertical="top" wrapText="1"/>
    </xf>
    <xf numFmtId="0" fontId="2" fillId="0" borderId="14" xfId="0" applyFont="1" applyBorder="1" applyAlignment="1">
      <alignment horizontal="left" vertical="top" wrapText="1"/>
    </xf>
    <xf numFmtId="0" fontId="1" fillId="0" borderId="5" xfId="0" applyFont="1" applyBorder="1" applyAlignment="1">
      <alignment vertical="top" wrapText="1"/>
    </xf>
    <xf numFmtId="0" fontId="2" fillId="0" borderId="5" xfId="0" applyFont="1" applyBorder="1" applyAlignment="1">
      <alignment horizontal="center" vertical="top" wrapText="1"/>
    </xf>
    <xf numFmtId="0" fontId="29" fillId="7" borderId="4" xfId="0" applyFont="1" applyFill="1" applyBorder="1" applyAlignment="1">
      <alignment vertical="top" wrapText="1"/>
    </xf>
    <xf numFmtId="0" fontId="2" fillId="0" borderId="2" xfId="0" applyFont="1" applyBorder="1" applyAlignment="1">
      <alignment horizontal="left" vertical="top" wrapText="1"/>
    </xf>
    <xf numFmtId="0" fontId="33" fillId="13" borderId="7" xfId="0" applyFont="1" applyFill="1" applyBorder="1" applyAlignment="1">
      <alignment horizontal="center" vertical="center" wrapText="1"/>
    </xf>
    <xf numFmtId="0" fontId="2" fillId="5" borderId="6" xfId="0" applyFont="1" applyFill="1" applyBorder="1" applyAlignment="1">
      <alignment horizontal="center" vertical="top" wrapText="1"/>
    </xf>
    <xf numFmtId="0" fontId="33" fillId="16" borderId="7" xfId="0" applyFont="1" applyFill="1" applyBorder="1" applyAlignment="1">
      <alignment vertical="center" wrapText="1"/>
    </xf>
    <xf numFmtId="0" fontId="33" fillId="16" borderId="10" xfId="0" applyFont="1" applyFill="1" applyBorder="1" applyAlignment="1">
      <alignment vertical="center" wrapText="1"/>
    </xf>
    <xf numFmtId="0" fontId="28" fillId="0" borderId="7" xfId="0" applyFont="1" applyBorder="1" applyAlignment="1">
      <alignment horizontal="left" vertical="top" wrapText="1"/>
    </xf>
    <xf numFmtId="0" fontId="28" fillId="0" borderId="6" xfId="0" applyFont="1" applyBorder="1" applyAlignment="1">
      <alignment vertical="top" wrapText="1"/>
    </xf>
    <xf numFmtId="0" fontId="2" fillId="5"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2" borderId="3" xfId="0" applyFont="1" applyFill="1" applyBorder="1" applyAlignment="1">
      <alignment vertical="top"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12" fillId="0" borderId="0" xfId="0" applyFont="1" applyFill="1"/>
    <xf numFmtId="0" fontId="1" fillId="0" borderId="9" xfId="3" applyFont="1" applyFill="1" applyBorder="1" applyAlignment="1">
      <alignment vertical="center" wrapText="1"/>
    </xf>
    <xf numFmtId="0" fontId="1" fillId="6" borderId="21" xfId="3" applyFont="1" applyFill="1" applyBorder="1" applyAlignment="1">
      <alignment horizontal="center" vertical="center" wrapText="1"/>
    </xf>
    <xf numFmtId="0" fontId="1" fillId="0" borderId="21" xfId="3" applyFont="1" applyBorder="1" applyAlignment="1">
      <alignment horizontal="center" vertical="center" wrapText="1"/>
    </xf>
    <xf numFmtId="0" fontId="1" fillId="12" borderId="4" xfId="3" applyFont="1" applyFill="1" applyBorder="1" applyAlignment="1">
      <alignment horizontal="center" vertical="center" wrapText="1"/>
    </xf>
    <xf numFmtId="0" fontId="33" fillId="13" borderId="15" xfId="0" applyFont="1" applyFill="1" applyBorder="1" applyAlignment="1">
      <alignment vertical="center" wrapText="1"/>
    </xf>
    <xf numFmtId="0" fontId="34" fillId="0" borderId="3" xfId="0" applyFont="1" applyFill="1" applyBorder="1" applyAlignment="1">
      <alignment vertical="center" wrapText="1"/>
    </xf>
    <xf numFmtId="0" fontId="1" fillId="12" borderId="12" xfId="3" applyFont="1" applyFill="1" applyBorder="1" applyAlignment="1">
      <alignment horizontal="center" vertical="center" wrapText="1"/>
    </xf>
    <xf numFmtId="0" fontId="1" fillId="3" borderId="7" xfId="3" applyFont="1" applyFill="1" applyBorder="1" applyAlignment="1">
      <alignment vertical="center" wrapText="1"/>
    </xf>
    <xf numFmtId="0" fontId="1" fillId="0" borderId="7" xfId="3" applyFont="1" applyFill="1" applyBorder="1" applyAlignment="1">
      <alignment vertical="center" wrapText="1"/>
    </xf>
    <xf numFmtId="0" fontId="12" fillId="0" borderId="0" xfId="0" applyFont="1" applyFill="1" applyBorder="1" applyAlignment="1">
      <alignment wrapText="1"/>
    </xf>
    <xf numFmtId="0" fontId="33" fillId="14" borderId="7" xfId="0" applyFont="1" applyFill="1" applyBorder="1" applyAlignment="1">
      <alignment vertical="center" wrapText="1"/>
    </xf>
    <xf numFmtId="0" fontId="33" fillId="14" borderId="10" xfId="0" applyFont="1" applyFill="1" applyBorder="1" applyAlignment="1">
      <alignment vertical="center" wrapText="1"/>
    </xf>
    <xf numFmtId="0" fontId="33" fillId="16" borderId="7" xfId="0" applyFont="1" applyFill="1" applyBorder="1" applyAlignment="1">
      <alignment vertical="center" wrapText="1"/>
    </xf>
    <xf numFmtId="0" fontId="33" fillId="16" borderId="10" xfId="0" applyFont="1" applyFill="1" applyBorder="1" applyAlignment="1">
      <alignment vertical="center" wrapText="1"/>
    </xf>
    <xf numFmtId="9" fontId="33" fillId="0" borderId="7" xfId="0" applyNumberFormat="1" applyFont="1" applyFill="1" applyBorder="1" applyAlignment="1">
      <alignment vertical="center" wrapText="1"/>
    </xf>
    <xf numFmtId="9" fontId="2" fillId="0" borderId="7" xfId="0" applyNumberFormat="1" applyFont="1" applyBorder="1" applyAlignment="1">
      <alignment vertical="center"/>
    </xf>
    <xf numFmtId="0" fontId="33" fillId="14" borderId="17" xfId="0" applyFont="1" applyFill="1" applyBorder="1" applyAlignment="1">
      <alignment vertical="center" wrapText="1"/>
    </xf>
    <xf numFmtId="0" fontId="1" fillId="12" borderId="9" xfId="3" applyFont="1" applyFill="1" applyBorder="1" applyAlignment="1">
      <alignment horizontal="center" vertical="center" wrapText="1"/>
    </xf>
    <xf numFmtId="0" fontId="1" fillId="6" borderId="9" xfId="3" applyFont="1" applyFill="1" applyBorder="1" applyAlignment="1">
      <alignment horizontal="center" vertical="center" wrapText="1"/>
    </xf>
    <xf numFmtId="0" fontId="1" fillId="6" borderId="1" xfId="3" applyFont="1" applyFill="1" applyBorder="1" applyAlignment="1">
      <alignment horizontal="center" vertical="center" wrapText="1"/>
    </xf>
    <xf numFmtId="0" fontId="1" fillId="0" borderId="10" xfId="3" applyFont="1" applyBorder="1" applyAlignment="1">
      <alignment horizontal="center" vertical="center" wrapText="1"/>
    </xf>
    <xf numFmtId="0" fontId="2" fillId="3" borderId="1" xfId="0" applyFont="1" applyFill="1" applyBorder="1" applyAlignment="1">
      <alignment vertical="top" wrapText="1"/>
    </xf>
    <xf numFmtId="9" fontId="2" fillId="5" borderId="1" xfId="0" applyNumberFormat="1" applyFont="1" applyFill="1" applyBorder="1" applyAlignment="1">
      <alignment horizontal="left" vertical="center" wrapText="1"/>
    </xf>
    <xf numFmtId="0" fontId="1" fillId="12" borderId="5" xfId="3" applyFont="1" applyFill="1" applyBorder="1" applyAlignment="1">
      <alignment horizontal="center" vertical="center" wrapText="1"/>
    </xf>
    <xf numFmtId="0" fontId="34" fillId="0" borderId="9" xfId="0" applyFont="1" applyFill="1" applyBorder="1" applyAlignment="1">
      <alignment vertical="center" wrapText="1"/>
    </xf>
    <xf numFmtId="0" fontId="1" fillId="3" borderId="10" xfId="3" applyFont="1" applyFill="1" applyBorder="1" applyAlignment="1">
      <alignment horizontal="center" wrapText="1"/>
    </xf>
    <xf numFmtId="0" fontId="1" fillId="6" borderId="3" xfId="3" applyFont="1" applyFill="1" applyBorder="1" applyAlignment="1">
      <alignment horizontal="center" vertical="center" wrapText="1"/>
    </xf>
    <xf numFmtId="0" fontId="33" fillId="0" borderId="7"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3" fillId="13" borderId="1" xfId="0" applyFont="1" applyFill="1" applyBorder="1" applyAlignment="1">
      <alignment horizontal="center" vertical="center" wrapText="1"/>
    </xf>
    <xf numFmtId="0" fontId="29" fillId="4" borderId="1" xfId="0" applyFont="1" applyFill="1" applyBorder="1" applyAlignment="1">
      <alignment horizontal="left" vertical="top" wrapText="1"/>
    </xf>
    <xf numFmtId="0" fontId="2" fillId="11" borderId="1" xfId="0" applyFont="1" applyFill="1" applyBorder="1" applyAlignment="1">
      <alignment vertical="top" wrapText="1"/>
    </xf>
    <xf numFmtId="0" fontId="33" fillId="11" borderId="1" xfId="0" applyFont="1" applyFill="1" applyBorder="1" applyAlignment="1">
      <alignment horizontal="left" vertical="top" wrapText="1"/>
    </xf>
    <xf numFmtId="0" fontId="33" fillId="11" borderId="1" xfId="0" applyFont="1" applyFill="1" applyBorder="1" applyAlignment="1">
      <alignment horizontal="center" vertical="center" wrapText="1"/>
    </xf>
    <xf numFmtId="0" fontId="33" fillId="11" borderId="0" xfId="0" applyFont="1" applyFill="1" applyBorder="1" applyAlignment="1">
      <alignment horizontal="center" vertical="center" wrapText="1"/>
    </xf>
    <xf numFmtId="0" fontId="33" fillId="11" borderId="14" xfId="0" applyFont="1" applyFill="1" applyBorder="1" applyAlignment="1">
      <alignment horizontal="center" vertical="center" wrapText="1"/>
    </xf>
    <xf numFmtId="0" fontId="12" fillId="0" borderId="1" xfId="0" applyFont="1" applyBorder="1"/>
    <xf numFmtId="0" fontId="1" fillId="6" borderId="31" xfId="3" applyFont="1" applyFill="1" applyBorder="1" applyAlignment="1">
      <alignment horizontal="center" vertical="center" wrapText="1"/>
    </xf>
    <xf numFmtId="0" fontId="1" fillId="11" borderId="31" xfId="3" applyFont="1" applyFill="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0" xfId="3" applyFont="1" applyBorder="1" applyAlignment="1">
      <alignment horizontal="center" vertical="center" wrapText="1"/>
    </xf>
    <xf numFmtId="0" fontId="34" fillId="0" borderId="7" xfId="0" applyFont="1" applyBorder="1"/>
    <xf numFmtId="0" fontId="1" fillId="2" borderId="9" xfId="0" applyFont="1" applyFill="1" applyBorder="1" applyAlignment="1">
      <alignment vertical="top" wrapText="1"/>
    </xf>
    <xf numFmtId="0" fontId="1" fillId="4" borderId="8" xfId="0" applyFont="1" applyFill="1" applyBorder="1" applyAlignment="1">
      <alignment vertical="top" wrapText="1"/>
    </xf>
    <xf numFmtId="0" fontId="1" fillId="4" borderId="9" xfId="0" applyFont="1" applyFill="1" applyBorder="1" applyAlignment="1">
      <alignment vertical="top" wrapText="1"/>
    </xf>
    <xf numFmtId="0" fontId="1" fillId="4" borderId="0" xfId="0" applyFont="1" applyFill="1" applyBorder="1" applyAlignment="1">
      <alignment vertical="top" wrapText="1"/>
    </xf>
    <xf numFmtId="0" fontId="1" fillId="4" borderId="7" xfId="0" applyFont="1" applyFill="1" applyBorder="1" applyAlignment="1">
      <alignment vertical="top" wrapText="1"/>
    </xf>
    <xf numFmtId="0" fontId="29" fillId="4" borderId="9" xfId="0" applyFont="1" applyFill="1" applyBorder="1" applyAlignment="1">
      <alignment horizontal="left" vertical="top" wrapText="1"/>
    </xf>
    <xf numFmtId="0" fontId="1" fillId="4" borderId="13" xfId="0" applyFont="1" applyFill="1" applyBorder="1" applyAlignment="1">
      <alignment vertical="top" wrapText="1"/>
    </xf>
    <xf numFmtId="0" fontId="32" fillId="0" borderId="4" xfId="0" applyFont="1" applyBorder="1" applyAlignment="1">
      <alignment horizontal="left" vertical="top" wrapText="1"/>
    </xf>
    <xf numFmtId="0" fontId="1" fillId="0" borderId="1" xfId="0" applyFont="1" applyFill="1" applyBorder="1" applyAlignment="1">
      <alignment vertical="top" wrapText="1"/>
    </xf>
    <xf numFmtId="0" fontId="1" fillId="0" borderId="10" xfId="0" applyFont="1" applyFill="1" applyBorder="1" applyAlignment="1">
      <alignment vertical="top" wrapText="1"/>
    </xf>
    <xf numFmtId="0" fontId="1" fillId="0" borderId="1" xfId="0" applyFont="1" applyFill="1" applyBorder="1" applyAlignment="1">
      <alignment horizontal="center" vertical="top" wrapText="1"/>
    </xf>
    <xf numFmtId="0" fontId="2" fillId="0" borderId="4" xfId="0" applyFont="1" applyBorder="1" applyAlignment="1">
      <alignment horizontal="left" vertical="top" wrapText="1"/>
    </xf>
    <xf numFmtId="0" fontId="33" fillId="11" borderId="1" xfId="0" applyFont="1" applyFill="1" applyBorder="1" applyAlignment="1">
      <alignment vertical="center" wrapText="1"/>
    </xf>
    <xf numFmtId="0" fontId="36" fillId="0" borderId="1" xfId="0" applyFont="1" applyBorder="1"/>
    <xf numFmtId="0" fontId="33" fillId="17" borderId="13"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7" borderId="14"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15" xfId="0" applyFont="1" applyFill="1" applyBorder="1" applyAlignment="1">
      <alignment horizontal="center" vertical="center" wrapText="1"/>
    </xf>
    <xf numFmtId="0" fontId="33" fillId="17" borderId="12" xfId="0" applyFont="1" applyFill="1" applyBorder="1" applyAlignment="1">
      <alignment horizontal="center" vertical="center" wrapText="1"/>
    </xf>
    <xf numFmtId="0" fontId="2" fillId="17" borderId="7" xfId="0" applyFont="1" applyFill="1" applyBorder="1" applyAlignment="1">
      <alignment horizontal="center" vertical="top" wrapText="1"/>
    </xf>
    <xf numFmtId="0" fontId="2" fillId="17" borderId="10" xfId="0" applyFont="1" applyFill="1" applyBorder="1" applyAlignment="1">
      <alignment horizontal="center" vertical="top"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6" xfId="0" applyFont="1" applyBorder="1" applyAlignment="1">
      <alignment horizontal="center" vertical="center" wrapText="1"/>
    </xf>
    <xf numFmtId="0" fontId="1" fillId="6" borderId="27" xfId="3" applyFont="1" applyFill="1" applyBorder="1" applyAlignment="1">
      <alignment horizontal="center" vertical="center" wrapText="1"/>
    </xf>
    <xf numFmtId="0" fontId="1" fillId="6" borderId="29" xfId="3" applyFont="1" applyFill="1" applyBorder="1" applyAlignment="1">
      <alignment horizontal="center" vertical="center" wrapText="1"/>
    </xf>
    <xf numFmtId="0" fontId="1" fillId="6" borderId="28" xfId="3" applyFont="1" applyFill="1" applyBorder="1" applyAlignment="1">
      <alignment horizontal="center" vertical="center" wrapText="1"/>
    </xf>
    <xf numFmtId="0" fontId="29" fillId="15" borderId="7" xfId="0" applyFont="1" applyFill="1" applyBorder="1" applyAlignment="1">
      <alignment horizontal="center" vertical="center" wrapText="1"/>
    </xf>
    <xf numFmtId="0" fontId="29" fillId="15" borderId="5" xfId="0" applyFont="1" applyFill="1" applyBorder="1" applyAlignment="1">
      <alignment horizontal="center" vertical="center" wrapText="1"/>
    </xf>
    <xf numFmtId="0" fontId="29" fillId="15" borderId="10" xfId="0" applyFont="1" applyFill="1" applyBorder="1" applyAlignment="1">
      <alignment horizontal="center" vertical="center" wrapText="1"/>
    </xf>
    <xf numFmtId="0" fontId="33" fillId="15" borderId="7" xfId="0"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3" fillId="15" borderId="5" xfId="0" applyFont="1" applyFill="1" applyBorder="1" applyAlignment="1">
      <alignment horizontal="center" vertical="center" wrapText="1"/>
    </xf>
    <xf numFmtId="0" fontId="34" fillId="0" borderId="7" xfId="0" applyFont="1" applyBorder="1" applyAlignment="1">
      <alignment horizontal="left" vertical="top" wrapText="1"/>
    </xf>
    <xf numFmtId="0" fontId="34" fillId="0" borderId="5" xfId="0" applyFont="1" applyBorder="1" applyAlignment="1">
      <alignment horizontal="left" vertical="top" wrapText="1"/>
    </xf>
    <xf numFmtId="0" fontId="34" fillId="0" borderId="16" xfId="0" applyFont="1" applyBorder="1" applyAlignment="1">
      <alignment horizontal="left" vertical="top" wrapText="1"/>
    </xf>
    <xf numFmtId="0" fontId="1" fillId="6" borderId="2" xfId="3" applyFont="1" applyFill="1" applyBorder="1" applyAlignment="1">
      <alignment horizontal="center" vertical="center" wrapText="1"/>
    </xf>
    <xf numFmtId="0" fontId="1" fillId="6" borderId="4" xfId="3" applyFont="1" applyFill="1" applyBorder="1" applyAlignment="1">
      <alignment horizontal="center" vertical="center" wrapText="1"/>
    </xf>
    <xf numFmtId="0" fontId="34" fillId="0" borderId="10" xfId="0" applyFont="1" applyBorder="1" applyAlignment="1">
      <alignment horizontal="center" vertical="center" wrapText="1"/>
    </xf>
    <xf numFmtId="0" fontId="33" fillId="15" borderId="12" xfId="0" applyFont="1" applyFill="1" applyBorder="1" applyAlignment="1">
      <alignment horizontal="center" vertical="center" wrapText="1"/>
    </xf>
    <xf numFmtId="0" fontId="33" fillId="15" borderId="14" xfId="0" applyFont="1" applyFill="1" applyBorder="1" applyAlignment="1">
      <alignment horizontal="center" vertical="center" wrapText="1"/>
    </xf>
    <xf numFmtId="0" fontId="33" fillId="15"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 fillId="6" borderId="23" xfId="3" applyFont="1" applyFill="1" applyBorder="1" applyAlignment="1">
      <alignment horizontal="center" vertical="center" wrapText="1"/>
    </xf>
    <xf numFmtId="0" fontId="1" fillId="6" borderId="22" xfId="3" applyFont="1" applyFill="1" applyBorder="1" applyAlignment="1">
      <alignment horizontal="center" vertical="center" wrapText="1"/>
    </xf>
    <xf numFmtId="0" fontId="34" fillId="0" borderId="9" xfId="0" applyFont="1" applyBorder="1" applyAlignment="1">
      <alignment horizontal="center" vertical="top" wrapText="1"/>
    </xf>
    <xf numFmtId="0" fontId="34" fillId="0" borderId="6" xfId="0" applyFont="1" applyBorder="1" applyAlignment="1">
      <alignment horizontal="center" vertical="top" wrapText="1"/>
    </xf>
    <xf numFmtId="0" fontId="33" fillId="16" borderId="7" xfId="0" applyFont="1" applyFill="1" applyBorder="1" applyAlignment="1">
      <alignment vertical="center" wrapText="1"/>
    </xf>
    <xf numFmtId="0" fontId="33" fillId="16" borderId="10" xfId="0" applyFont="1" applyFill="1" applyBorder="1" applyAlignment="1">
      <alignment vertical="center" wrapText="1"/>
    </xf>
    <xf numFmtId="0" fontId="33" fillId="14" borderId="17"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7" xfId="0" applyFont="1" applyFill="1" applyBorder="1" applyAlignment="1">
      <alignment vertical="center" wrapText="1"/>
    </xf>
    <xf numFmtId="0" fontId="33" fillId="14" borderId="10" xfId="0" applyFont="1" applyFill="1" applyBorder="1" applyAlignment="1">
      <alignment vertical="center" wrapText="1"/>
    </xf>
    <xf numFmtId="0" fontId="33" fillId="15" borderId="2" xfId="0" applyFont="1" applyFill="1" applyBorder="1" applyAlignment="1">
      <alignment horizontal="center" vertical="center" wrapText="1"/>
    </xf>
    <xf numFmtId="0" fontId="33" fillId="15" borderId="3" xfId="0" applyFont="1" applyFill="1" applyBorder="1" applyAlignment="1">
      <alignment horizontal="center" vertical="center" wrapText="1"/>
    </xf>
    <xf numFmtId="0" fontId="33" fillId="15" borderId="4"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6" xfId="0" applyFont="1" applyBorder="1" applyAlignment="1">
      <alignment horizontal="center" vertical="center" wrapText="1"/>
    </xf>
    <xf numFmtId="0" fontId="33" fillId="14" borderId="24"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33" fillId="14" borderId="8" xfId="0" applyFont="1" applyFill="1" applyBorder="1" applyAlignment="1">
      <alignment vertical="center" wrapText="1"/>
    </xf>
    <xf numFmtId="0" fontId="33" fillId="14" borderId="6" xfId="0" applyFont="1" applyFill="1" applyBorder="1" applyAlignment="1">
      <alignment vertical="center"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16" borderId="7" xfId="0" applyFont="1" applyFill="1" applyBorder="1" applyAlignment="1">
      <alignment horizontal="center" vertical="center" wrapText="1"/>
    </xf>
    <xf numFmtId="0" fontId="33" fillId="16" borderId="5" xfId="0" applyFont="1" applyFill="1" applyBorder="1" applyAlignment="1">
      <alignment horizontal="center" vertical="center" wrapText="1"/>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33" fillId="16" borderId="7" xfId="0" applyFont="1" applyFill="1" applyBorder="1" applyAlignment="1">
      <alignment horizontal="center" vertical="center"/>
    </xf>
    <xf numFmtId="0" fontId="33" fillId="16" borderId="10" xfId="0" applyFont="1" applyFill="1" applyBorder="1" applyAlignment="1">
      <alignment horizontal="center" vertical="center"/>
    </xf>
    <xf numFmtId="0" fontId="33" fillId="14" borderId="5" xfId="0" applyFont="1" applyFill="1" applyBorder="1" applyAlignment="1">
      <alignment horizontal="center" vertical="center" wrapText="1"/>
    </xf>
    <xf numFmtId="0" fontId="33" fillId="16" borderId="10" xfId="0" applyFont="1" applyFill="1" applyBorder="1" applyAlignment="1">
      <alignment horizontal="center" vertical="center" wrapText="1"/>
    </xf>
    <xf numFmtId="0" fontId="34" fillId="0" borderId="5" xfId="0" applyFont="1" applyBorder="1" applyAlignment="1">
      <alignment horizontal="center" vertical="top" wrapText="1"/>
    </xf>
    <xf numFmtId="0" fontId="34" fillId="0" borderId="10" xfId="0" applyFont="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2" fillId="5" borderId="7"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6"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3" borderId="7" xfId="0" applyFont="1" applyFill="1" applyBorder="1" applyAlignment="1">
      <alignment vertical="top" wrapText="1"/>
    </xf>
    <xf numFmtId="0" fontId="1" fillId="3" borderId="10" xfId="0" applyFont="1" applyFill="1" applyBorder="1" applyAlignment="1">
      <alignment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0" fontId="2" fillId="0" borderId="10" xfId="0" applyFont="1" applyBorder="1" applyAlignment="1">
      <alignment horizontal="center"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0" xfId="0" applyFont="1" applyFill="1" applyBorder="1" applyAlignment="1">
      <alignment horizontal="left" vertical="top" wrapText="1"/>
    </xf>
    <xf numFmtId="0" fontId="33" fillId="13" borderId="7" xfId="0" applyFont="1" applyFill="1" applyBorder="1" applyAlignment="1">
      <alignment vertical="center" wrapText="1"/>
    </xf>
    <xf numFmtId="0" fontId="33" fillId="13" borderId="10" xfId="0" applyFont="1" applyFill="1" applyBorder="1" applyAlignment="1">
      <alignment vertical="center" wrapText="1"/>
    </xf>
    <xf numFmtId="0" fontId="2" fillId="5" borderId="8" xfId="0" applyFont="1" applyFill="1" applyBorder="1" applyAlignment="1">
      <alignment horizontal="center" vertical="top" wrapText="1"/>
    </xf>
    <xf numFmtId="0" fontId="2" fillId="5" borderId="9" xfId="0" applyFont="1" applyFill="1" applyBorder="1" applyAlignment="1">
      <alignment horizontal="center" vertical="top" wrapText="1"/>
    </xf>
    <xf numFmtId="0" fontId="33" fillId="14" borderId="7" xfId="0" applyFont="1" applyFill="1" applyBorder="1" applyAlignment="1">
      <alignment horizontal="center" vertical="center" wrapText="1"/>
    </xf>
    <xf numFmtId="0" fontId="2" fillId="0" borderId="13" xfId="0" applyFont="1" applyBorder="1" applyAlignment="1">
      <alignment horizontal="left" vertical="top" wrapText="1"/>
    </xf>
    <xf numFmtId="0" fontId="28" fillId="0" borderId="7" xfId="0" applyFont="1" applyBorder="1" applyAlignment="1">
      <alignment horizontal="left" vertical="top" wrapText="1"/>
    </xf>
    <xf numFmtId="0" fontId="28" fillId="0" borderId="5" xfId="0" applyFont="1" applyBorder="1" applyAlignment="1">
      <alignment horizontal="left" vertical="top" wrapText="1"/>
    </xf>
    <xf numFmtId="0" fontId="34" fillId="0" borderId="7" xfId="0" applyFont="1" applyFill="1" applyBorder="1" applyAlignment="1">
      <alignment horizontal="center" vertical="top" wrapText="1"/>
    </xf>
    <xf numFmtId="0" fontId="34" fillId="0" borderId="5" xfId="0" applyFont="1" applyFill="1" applyBorder="1" applyAlignment="1">
      <alignment horizontal="center" vertical="top" wrapText="1"/>
    </xf>
    <xf numFmtId="0" fontId="28" fillId="0" borderId="10" xfId="0" applyFont="1" applyBorder="1" applyAlignment="1">
      <alignment horizontal="left" vertical="top" wrapText="1"/>
    </xf>
    <xf numFmtId="0" fontId="32" fillId="5" borderId="5" xfId="0" applyFont="1" applyFill="1" applyBorder="1" applyAlignment="1">
      <alignment horizontal="left" vertical="top" wrapText="1"/>
    </xf>
    <xf numFmtId="0" fontId="32" fillId="5" borderId="10" xfId="0" applyFont="1" applyFill="1" applyBorder="1" applyAlignment="1">
      <alignment horizontal="left" vertical="top" wrapText="1"/>
    </xf>
    <xf numFmtId="0" fontId="32" fillId="0" borderId="15" xfId="0" applyFont="1" applyBorder="1" applyAlignment="1">
      <alignment horizontal="center" vertical="top" wrapText="1"/>
    </xf>
    <xf numFmtId="0" fontId="32" fillId="0" borderId="13" xfId="0" applyFont="1" applyBorder="1" applyAlignment="1">
      <alignment horizontal="center" vertical="top" wrapText="1"/>
    </xf>
    <xf numFmtId="0" fontId="32" fillId="0" borderId="8" xfId="0" applyFont="1" applyBorder="1" applyAlignment="1">
      <alignment horizontal="center" vertical="top" wrapText="1"/>
    </xf>
    <xf numFmtId="0" fontId="32" fillId="0" borderId="12" xfId="0" applyFont="1" applyBorder="1" applyAlignment="1">
      <alignment horizontal="center" vertical="top" wrapText="1"/>
    </xf>
    <xf numFmtId="0" fontId="32" fillId="0" borderId="14" xfId="0" applyFont="1" applyBorder="1" applyAlignment="1">
      <alignment horizontal="center" vertical="top" wrapText="1"/>
    </xf>
    <xf numFmtId="0" fontId="3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5" borderId="6" xfId="0" applyFont="1" applyFill="1" applyBorder="1" applyAlignment="1">
      <alignment horizontal="center" vertical="top" wrapText="1"/>
    </xf>
    <xf numFmtId="0" fontId="2" fillId="17" borderId="11" xfId="0" applyFont="1" applyFill="1" applyBorder="1" applyAlignment="1">
      <alignment horizontal="center" vertical="top" wrapText="1"/>
    </xf>
    <xf numFmtId="0" fontId="2" fillId="17" borderId="0" xfId="0" applyFont="1" applyFill="1" applyBorder="1" applyAlignment="1">
      <alignment horizontal="center" vertical="top" wrapText="1"/>
    </xf>
    <xf numFmtId="0" fontId="2" fillId="17" borderId="9" xfId="0" applyFont="1" applyFill="1" applyBorder="1" applyAlignment="1">
      <alignment horizontal="center" vertical="top" wrapText="1"/>
    </xf>
    <xf numFmtId="0" fontId="2" fillId="17" borderId="12" xfId="0" applyFont="1" applyFill="1" applyBorder="1" applyAlignment="1">
      <alignment horizontal="center" vertical="top" wrapText="1"/>
    </xf>
    <xf numFmtId="0" fontId="2" fillId="17" borderId="14" xfId="0" applyFont="1" applyFill="1" applyBorder="1" applyAlignment="1">
      <alignment horizontal="center" vertical="top" wrapText="1"/>
    </xf>
    <xf numFmtId="0" fontId="2" fillId="17" borderId="6" xfId="0" applyFont="1" applyFill="1" applyBorder="1" applyAlignment="1">
      <alignment horizontal="center" vertical="top" wrapText="1"/>
    </xf>
    <xf numFmtId="0" fontId="2" fillId="17" borderId="15" xfId="0" applyFont="1" applyFill="1" applyBorder="1" applyAlignment="1">
      <alignment horizontal="center" vertical="top" wrapText="1"/>
    </xf>
    <xf numFmtId="0" fontId="2" fillId="17" borderId="13" xfId="0" applyFont="1" applyFill="1" applyBorder="1" applyAlignment="1">
      <alignment horizontal="center" vertical="top" wrapText="1"/>
    </xf>
    <xf numFmtId="0" fontId="2" fillId="17" borderId="8" xfId="0" applyFont="1" applyFill="1" applyBorder="1" applyAlignment="1">
      <alignment horizontal="center" vertical="top" wrapText="1"/>
    </xf>
    <xf numFmtId="0" fontId="2" fillId="17" borderId="5" xfId="0" applyFont="1" applyFill="1" applyBorder="1" applyAlignment="1">
      <alignment horizontal="center" vertical="top" wrapText="1"/>
    </xf>
    <xf numFmtId="0" fontId="34" fillId="0" borderId="9" xfId="0" applyFont="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33" fillId="13" borderId="7" xfId="0" applyFont="1" applyFill="1" applyBorder="1" applyAlignment="1">
      <alignment horizontal="center" vertical="center" wrapText="1"/>
    </xf>
    <xf numFmtId="0" fontId="33" fillId="13" borderId="1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6" borderId="3" xfId="3" applyFont="1" applyFill="1" applyBorder="1" applyAlignment="1">
      <alignment horizontal="center" vertical="center" wrapText="1"/>
    </xf>
    <xf numFmtId="0" fontId="33" fillId="14" borderId="15" xfId="0" applyFont="1" applyFill="1" applyBorder="1" applyAlignment="1">
      <alignment vertical="center" wrapText="1"/>
    </xf>
    <xf numFmtId="0" fontId="33" fillId="14" borderId="12" xfId="0" applyFont="1" applyFill="1" applyBorder="1" applyAlignment="1">
      <alignment vertical="center" wrapText="1"/>
    </xf>
    <xf numFmtId="0" fontId="29" fillId="4" borderId="7"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1" fillId="0" borderId="2" xfId="3" applyFont="1" applyBorder="1" applyAlignment="1">
      <alignment horizontal="center" vertical="center" wrapText="1"/>
    </xf>
    <xf numFmtId="0" fontId="1" fillId="0" borderId="4" xfId="3" applyFont="1" applyBorder="1" applyAlignment="1">
      <alignment horizontal="center" vertical="center" wrapText="1"/>
    </xf>
    <xf numFmtId="0" fontId="33" fillId="0" borderId="5"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16" borderId="8" xfId="0" applyFont="1" applyFill="1" applyBorder="1" applyAlignment="1">
      <alignment vertical="center" wrapText="1"/>
    </xf>
    <xf numFmtId="0" fontId="33" fillId="16" borderId="6" xfId="0" applyFont="1" applyFill="1" applyBorder="1" applyAlignment="1">
      <alignment vertical="center" wrapText="1"/>
    </xf>
    <xf numFmtId="0" fontId="34" fillId="0" borderId="7" xfId="0" applyFont="1" applyBorder="1" applyAlignment="1">
      <alignment horizontal="center"/>
    </xf>
    <xf numFmtId="0" fontId="34" fillId="0" borderId="5" xfId="0" applyFont="1" applyBorder="1" applyAlignment="1">
      <alignment horizontal="center"/>
    </xf>
    <xf numFmtId="0" fontId="34" fillId="0" borderId="10" xfId="0" applyFont="1" applyBorder="1" applyAlignment="1">
      <alignment horizontal="center"/>
    </xf>
    <xf numFmtId="0" fontId="1" fillId="8" borderId="15" xfId="3" applyFont="1" applyFill="1" applyBorder="1" applyAlignment="1">
      <alignment horizontal="center" vertical="center" wrapText="1"/>
    </xf>
    <xf numFmtId="0" fontId="1" fillId="8" borderId="13" xfId="3" applyFont="1" applyFill="1" applyBorder="1" applyAlignment="1">
      <alignment horizontal="center" vertical="center" wrapText="1"/>
    </xf>
    <xf numFmtId="0" fontId="1" fillId="8" borderId="8" xfId="3" applyFont="1" applyFill="1" applyBorder="1" applyAlignment="1">
      <alignment horizontal="center" vertical="center" wrapText="1"/>
    </xf>
    <xf numFmtId="0" fontId="1" fillId="8" borderId="12" xfId="3" applyFont="1" applyFill="1" applyBorder="1" applyAlignment="1">
      <alignment horizontal="center" vertical="center" wrapText="1"/>
    </xf>
    <xf numFmtId="0" fontId="1" fillId="8" borderId="14" xfId="3" applyFont="1" applyFill="1" applyBorder="1" applyAlignment="1">
      <alignment horizontal="center" vertical="center" wrapText="1"/>
    </xf>
    <xf numFmtId="0" fontId="1" fillId="8" borderId="6" xfId="3" applyFont="1" applyFill="1" applyBorder="1" applyAlignment="1">
      <alignment horizontal="center" vertical="center" wrapText="1"/>
    </xf>
    <xf numFmtId="0" fontId="1" fillId="3" borderId="7" xfId="3" applyFont="1" applyFill="1" applyBorder="1" applyAlignment="1">
      <alignment horizontal="center" vertical="center" wrapText="1"/>
    </xf>
    <xf numFmtId="0" fontId="1" fillId="3" borderId="10" xfId="3" applyFont="1" applyFill="1" applyBorder="1" applyAlignment="1">
      <alignment horizontal="center" vertical="center" wrapText="1"/>
    </xf>
    <xf numFmtId="0" fontId="1" fillId="3" borderId="5" xfId="3" applyFont="1" applyFill="1" applyBorder="1" applyAlignment="1">
      <alignment horizontal="center" vertical="center" wrapText="1"/>
    </xf>
    <xf numFmtId="0" fontId="34"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3" xfId="0" applyFont="1" applyBorder="1" applyAlignment="1">
      <alignment horizontal="center" vertical="top" wrapText="1"/>
    </xf>
    <xf numFmtId="0" fontId="34" fillId="0" borderId="0" xfId="0" applyFont="1" applyBorder="1" applyAlignment="1">
      <alignment horizontal="center" vertical="top" wrapText="1"/>
    </xf>
    <xf numFmtId="0" fontId="34" fillId="0" borderId="14" xfId="0" applyFont="1" applyBorder="1" applyAlignment="1">
      <alignment horizontal="center" vertical="top" wrapText="1"/>
    </xf>
    <xf numFmtId="0" fontId="33" fillId="0" borderId="1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 fillId="11" borderId="3" xfId="3" applyFont="1" applyFill="1" applyBorder="1" applyAlignment="1">
      <alignment horizontal="center" vertical="center" wrapText="1"/>
    </xf>
    <xf numFmtId="0" fontId="1" fillId="0" borderId="15" xfId="3" applyFont="1" applyBorder="1" applyAlignment="1">
      <alignment horizontal="center" vertical="center" wrapText="1"/>
    </xf>
    <xf numFmtId="0" fontId="1" fillId="0" borderId="8" xfId="3" applyFont="1" applyBorder="1" applyAlignment="1">
      <alignment horizontal="center" vertical="center" wrapText="1"/>
    </xf>
    <xf numFmtId="0" fontId="1" fillId="0" borderId="3" xfId="3" applyFont="1" applyBorder="1" applyAlignment="1">
      <alignment horizontal="center" vertical="center" wrapText="1"/>
    </xf>
    <xf numFmtId="0" fontId="1" fillId="0" borderId="13" xfId="3" applyFont="1" applyBorder="1" applyAlignment="1">
      <alignment horizontal="center" vertical="center" wrapText="1"/>
    </xf>
    <xf numFmtId="0" fontId="16" fillId="10" borderId="0" xfId="0" applyFont="1" applyFill="1" applyAlignment="1">
      <alignment horizontal="center"/>
    </xf>
    <xf numFmtId="0" fontId="2" fillId="0" borderId="1" xfId="0" applyFont="1" applyFill="1" applyBorder="1" applyAlignment="1">
      <alignment horizontal="right" vertical="top" wrapText="1"/>
    </xf>
    <xf numFmtId="0" fontId="28" fillId="0" borderId="1" xfId="0" applyFont="1" applyFill="1" applyBorder="1" applyAlignment="1">
      <alignment horizontal="right" vertical="top" wrapText="1"/>
    </xf>
    <xf numFmtId="0" fontId="1" fillId="4" borderId="25" xfId="0" applyFont="1" applyFill="1" applyBorder="1" applyAlignment="1">
      <alignment vertical="top" wrapText="1"/>
    </xf>
    <xf numFmtId="0" fontId="29" fillId="4" borderId="34" xfId="0" applyFont="1" applyFill="1" applyBorder="1" applyAlignment="1">
      <alignment horizontal="left" vertical="top" wrapText="1"/>
    </xf>
  </cellXfs>
  <cellStyles count="4">
    <cellStyle name="Comma" xfId="2" builtinId="3"/>
    <cellStyle name="Normal" xfId="0" builtinId="0"/>
    <cellStyle name="Normal 3" xfId="3" xr:uid="{00000000-0005-0000-0000-000002000000}"/>
    <cellStyle name="Percent" xfId="1" builtinId="5"/>
  </cellStyles>
  <dxfs count="0"/>
  <tableStyles count="0" defaultTableStyle="TableStyleMedium2" defaultPivotStyle="PivotStyleLight16"/>
  <colors>
    <mruColors>
      <color rgb="FFFF5050"/>
      <color rgb="FFFFCC99"/>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8"/>
  <sheetViews>
    <sheetView tabSelected="1" zoomScale="90" zoomScaleNormal="90" workbookViewId="0">
      <selection activeCell="I98" sqref="I98"/>
    </sheetView>
  </sheetViews>
  <sheetFormatPr defaultColWidth="9.1796875" defaultRowHeight="14.5" x14ac:dyDescent="0.35"/>
  <cols>
    <col min="1" max="1" width="18.7265625" style="92" customWidth="1"/>
    <col min="2" max="2" width="38.90625" style="92" customWidth="1"/>
    <col min="3" max="3" width="9.1796875" style="92"/>
    <col min="4" max="12" width="15.6328125" style="92" customWidth="1"/>
    <col min="13" max="13" width="23.54296875" style="92" customWidth="1"/>
    <col min="14" max="14" width="27.453125" style="136" customWidth="1"/>
    <col min="15" max="16384" width="9.1796875" style="92"/>
  </cols>
  <sheetData>
    <row r="1" spans="1:14" ht="15" thickBot="1" x14ac:dyDescent="0.4">
      <c r="B1" s="126" t="s">
        <v>98</v>
      </c>
    </row>
    <row r="2" spans="1:14" ht="21" customHeight="1" thickBot="1" x14ac:dyDescent="0.4">
      <c r="A2" s="1" t="s">
        <v>0</v>
      </c>
      <c r="B2" s="296" t="s">
        <v>221</v>
      </c>
      <c r="C2" s="297"/>
      <c r="D2" s="297"/>
      <c r="E2" s="297"/>
      <c r="F2" s="297"/>
      <c r="G2" s="297"/>
      <c r="H2" s="297"/>
      <c r="I2" s="297"/>
      <c r="J2" s="297"/>
      <c r="K2" s="297"/>
      <c r="L2" s="297"/>
      <c r="M2" s="297"/>
      <c r="N2" s="298"/>
    </row>
    <row r="3" spans="1:14" ht="25.5" customHeight="1" thickBot="1" x14ac:dyDescent="0.4">
      <c r="A3" s="2" t="s">
        <v>1</v>
      </c>
      <c r="B3" s="211" t="s">
        <v>2</v>
      </c>
      <c r="C3" s="211"/>
      <c r="D3" s="212" t="s">
        <v>3</v>
      </c>
      <c r="E3" s="212" t="s">
        <v>49</v>
      </c>
      <c r="F3" s="212" t="s">
        <v>50</v>
      </c>
      <c r="G3" s="213" t="s">
        <v>51</v>
      </c>
      <c r="H3" s="214" t="s">
        <v>52</v>
      </c>
      <c r="I3" s="215" t="s">
        <v>77</v>
      </c>
      <c r="J3" s="216" t="s">
        <v>95</v>
      </c>
      <c r="K3" s="216" t="s">
        <v>96</v>
      </c>
      <c r="L3" s="216" t="s">
        <v>97</v>
      </c>
      <c r="M3" s="217" t="s">
        <v>124</v>
      </c>
      <c r="N3" s="4"/>
    </row>
    <row r="4" spans="1:14" ht="250" customHeight="1" thickBot="1" x14ac:dyDescent="0.4">
      <c r="A4" s="299" t="s">
        <v>94</v>
      </c>
      <c r="B4" s="302" t="s">
        <v>259</v>
      </c>
      <c r="C4" s="5" t="s">
        <v>4</v>
      </c>
      <c r="D4" s="222" t="s">
        <v>260</v>
      </c>
      <c r="E4" s="134" t="s">
        <v>227</v>
      </c>
      <c r="F4" s="222" t="s">
        <v>228</v>
      </c>
      <c r="G4" s="218"/>
      <c r="H4" s="218"/>
      <c r="I4" s="218"/>
      <c r="J4" s="218"/>
      <c r="K4" s="218"/>
      <c r="L4" s="218"/>
      <c r="M4" s="222" t="s">
        <v>261</v>
      </c>
      <c r="N4" s="91" t="s">
        <v>99</v>
      </c>
    </row>
    <row r="5" spans="1:14" ht="15" thickBot="1" x14ac:dyDescent="0.4">
      <c r="A5" s="300"/>
      <c r="B5" s="303"/>
      <c r="C5" s="7" t="s">
        <v>5</v>
      </c>
      <c r="D5" s="8"/>
      <c r="E5" s="9"/>
      <c r="F5" s="9"/>
      <c r="G5" s="9"/>
      <c r="H5" s="9"/>
      <c r="I5" s="9"/>
      <c r="J5" s="9"/>
      <c r="K5" s="9"/>
      <c r="L5" s="9"/>
      <c r="M5" s="9"/>
      <c r="N5" s="10"/>
    </row>
    <row r="6" spans="1:14" ht="15" thickBot="1" x14ac:dyDescent="0.4">
      <c r="A6" s="300"/>
      <c r="B6" s="303"/>
      <c r="C6" s="11"/>
      <c r="D6" s="305"/>
      <c r="E6" s="306"/>
      <c r="F6" s="306"/>
      <c r="G6" s="306"/>
      <c r="H6" s="306"/>
      <c r="I6" s="306"/>
      <c r="J6" s="306"/>
      <c r="K6" s="306"/>
      <c r="L6" s="306"/>
      <c r="M6" s="307"/>
      <c r="N6" s="10"/>
    </row>
    <row r="7" spans="1:14" ht="39" customHeight="1" thickBot="1" x14ac:dyDescent="0.4">
      <c r="A7" s="301"/>
      <c r="B7" s="304"/>
      <c r="C7" s="12"/>
      <c r="D7" s="308" t="s">
        <v>78</v>
      </c>
      <c r="E7" s="309"/>
      <c r="F7" s="309"/>
      <c r="G7" s="309"/>
      <c r="H7" s="309"/>
      <c r="I7" s="309"/>
      <c r="J7" s="309"/>
      <c r="K7" s="309"/>
      <c r="L7" s="309"/>
      <c r="M7" s="310"/>
      <c r="N7" s="219"/>
    </row>
    <row r="8" spans="1:14" ht="39" customHeight="1" thickBot="1" x14ac:dyDescent="0.4">
      <c r="A8" s="161"/>
      <c r="B8" s="161"/>
      <c r="C8" s="39"/>
      <c r="D8" s="162"/>
      <c r="E8" s="162"/>
      <c r="F8" s="162"/>
      <c r="G8" s="162"/>
      <c r="H8" s="162"/>
      <c r="I8" s="162"/>
      <c r="J8" s="162"/>
      <c r="K8" s="162"/>
      <c r="L8" s="162"/>
      <c r="M8" s="162"/>
      <c r="N8" s="20"/>
    </row>
    <row r="9" spans="1:14" ht="23.25" customHeight="1" thickBot="1" x14ac:dyDescent="0.4">
      <c r="A9" s="13" t="s">
        <v>7</v>
      </c>
      <c r="B9" s="14" t="s">
        <v>8</v>
      </c>
      <c r="C9" s="14"/>
      <c r="D9" s="63" t="s">
        <v>3</v>
      </c>
      <c r="E9" s="63" t="s">
        <v>49</v>
      </c>
      <c r="F9" s="63" t="s">
        <v>50</v>
      </c>
      <c r="G9" s="63" t="s">
        <v>51</v>
      </c>
      <c r="H9" s="63" t="s">
        <v>52</v>
      </c>
      <c r="I9" s="63" t="s">
        <v>77</v>
      </c>
      <c r="J9" s="198" t="s">
        <v>95</v>
      </c>
      <c r="K9" s="198" t="s">
        <v>96</v>
      </c>
      <c r="L9" s="198" t="s">
        <v>97</v>
      </c>
      <c r="M9" s="15" t="s">
        <v>124</v>
      </c>
      <c r="N9" s="219"/>
    </row>
    <row r="10" spans="1:14" ht="23.5" thickBot="1" x14ac:dyDescent="0.4">
      <c r="A10" s="299" t="s">
        <v>191</v>
      </c>
      <c r="B10" s="299" t="s">
        <v>130</v>
      </c>
      <c r="C10" s="5" t="s">
        <v>4</v>
      </c>
      <c r="D10" s="16">
        <v>0</v>
      </c>
      <c r="E10" s="16" t="s">
        <v>229</v>
      </c>
      <c r="F10" s="16" t="s">
        <v>230</v>
      </c>
      <c r="G10" s="16" t="s">
        <v>254</v>
      </c>
      <c r="H10" s="16" t="s">
        <v>255</v>
      </c>
      <c r="I10" s="16" t="s">
        <v>256</v>
      </c>
      <c r="J10" s="16" t="s">
        <v>256</v>
      </c>
      <c r="K10" s="16" t="s">
        <v>256</v>
      </c>
      <c r="L10" s="16" t="s">
        <v>256</v>
      </c>
      <c r="M10" s="160" t="s">
        <v>257</v>
      </c>
      <c r="N10" s="10"/>
    </row>
    <row r="11" spans="1:14" ht="15" thickBot="1" x14ac:dyDescent="0.4">
      <c r="A11" s="300"/>
      <c r="B11" s="300"/>
      <c r="C11" s="7" t="s">
        <v>5</v>
      </c>
      <c r="D11" s="17"/>
      <c r="E11" s="18"/>
      <c r="F11" s="18"/>
      <c r="G11" s="18"/>
      <c r="H11" s="18" t="s">
        <v>258</v>
      </c>
      <c r="I11" s="18"/>
      <c r="J11" s="18"/>
      <c r="K11" s="18"/>
      <c r="L11" s="18"/>
      <c r="M11" s="18"/>
      <c r="N11" s="10"/>
    </row>
    <row r="12" spans="1:14" ht="15" thickBot="1" x14ac:dyDescent="0.4">
      <c r="A12" s="300"/>
      <c r="B12" s="300"/>
      <c r="C12" s="11"/>
      <c r="D12" s="313" t="s">
        <v>6</v>
      </c>
      <c r="E12" s="314"/>
      <c r="F12" s="314"/>
      <c r="G12" s="314"/>
      <c r="H12" s="314"/>
      <c r="I12" s="314"/>
      <c r="J12" s="314"/>
      <c r="K12" s="314"/>
      <c r="L12" s="314"/>
      <c r="M12" s="315"/>
      <c r="N12" s="221"/>
    </row>
    <row r="13" spans="1:14" ht="44.5" customHeight="1" thickBot="1" x14ac:dyDescent="0.4">
      <c r="A13" s="300"/>
      <c r="B13" s="301"/>
      <c r="C13" s="12"/>
      <c r="D13" s="308" t="s">
        <v>10</v>
      </c>
      <c r="E13" s="309"/>
      <c r="F13" s="309"/>
      <c r="G13" s="309"/>
      <c r="H13" s="309"/>
      <c r="I13" s="309"/>
      <c r="J13" s="309"/>
      <c r="K13" s="309"/>
      <c r="L13" s="309"/>
      <c r="M13" s="310"/>
      <c r="N13" s="220"/>
    </row>
    <row r="14" spans="1:14" ht="29.25" customHeight="1" thickBot="1" x14ac:dyDescent="0.4">
      <c r="A14" s="300"/>
      <c r="B14" s="3" t="s">
        <v>11</v>
      </c>
      <c r="C14" s="3"/>
      <c r="D14" s="21" t="s">
        <v>3</v>
      </c>
      <c r="E14" s="15" t="s">
        <v>49</v>
      </c>
      <c r="F14" s="15" t="s">
        <v>50</v>
      </c>
      <c r="G14" s="21" t="s">
        <v>51</v>
      </c>
      <c r="H14" s="25" t="s">
        <v>52</v>
      </c>
      <c r="I14" s="63" t="s">
        <v>77</v>
      </c>
      <c r="J14" s="127" t="s">
        <v>95</v>
      </c>
      <c r="K14" s="127" t="s">
        <v>96</v>
      </c>
      <c r="L14" s="127" t="s">
        <v>97</v>
      </c>
      <c r="M14" s="15" t="s">
        <v>124</v>
      </c>
      <c r="N14" s="22" t="s">
        <v>12</v>
      </c>
    </row>
    <row r="15" spans="1:14" ht="35.25" customHeight="1" thickBot="1" x14ac:dyDescent="0.4">
      <c r="A15" s="300"/>
      <c r="B15" s="299" t="s">
        <v>131</v>
      </c>
      <c r="C15" s="5" t="s">
        <v>4</v>
      </c>
      <c r="D15" s="16">
        <v>0</v>
      </c>
      <c r="E15" s="16" t="s">
        <v>231</v>
      </c>
      <c r="F15" s="16"/>
      <c r="G15" s="16"/>
      <c r="H15" s="16"/>
      <c r="I15" s="199"/>
      <c r="J15" s="146"/>
      <c r="K15" s="146"/>
      <c r="L15" s="146"/>
      <c r="M15" s="145" t="s">
        <v>253</v>
      </c>
      <c r="N15" s="316" t="s">
        <v>13</v>
      </c>
    </row>
    <row r="16" spans="1:14" ht="23.5" thickBot="1" x14ac:dyDescent="0.4">
      <c r="A16" s="300"/>
      <c r="B16" s="300"/>
      <c r="C16" s="7" t="s">
        <v>5</v>
      </c>
      <c r="D16" s="17"/>
      <c r="E16" s="18"/>
      <c r="F16" s="18"/>
      <c r="G16" s="18"/>
      <c r="H16" s="16" t="s">
        <v>252</v>
      </c>
      <c r="I16" s="24"/>
      <c r="J16" s="24"/>
      <c r="K16" s="24"/>
      <c r="L16" s="24"/>
      <c r="M16" s="24" t="s">
        <v>253</v>
      </c>
      <c r="N16" s="317"/>
    </row>
    <row r="17" spans="1:14" ht="15" thickBot="1" x14ac:dyDescent="0.4">
      <c r="A17" s="300"/>
      <c r="B17" s="300"/>
      <c r="C17" s="11"/>
      <c r="D17" s="313" t="s">
        <v>6</v>
      </c>
      <c r="E17" s="314"/>
      <c r="F17" s="314"/>
      <c r="G17" s="314"/>
      <c r="H17" s="314"/>
      <c r="I17" s="314"/>
      <c r="J17" s="314"/>
      <c r="K17" s="314"/>
      <c r="L17" s="314"/>
      <c r="M17" s="314"/>
      <c r="N17" s="317"/>
    </row>
    <row r="18" spans="1:14" ht="25.5" customHeight="1" thickBot="1" x14ac:dyDescent="0.4">
      <c r="A18" s="300"/>
      <c r="B18" s="301"/>
      <c r="C18" s="12"/>
      <c r="D18" s="308" t="s">
        <v>10</v>
      </c>
      <c r="E18" s="309"/>
      <c r="F18" s="309"/>
      <c r="G18" s="309"/>
      <c r="H18" s="309"/>
      <c r="I18" s="309"/>
      <c r="J18" s="309"/>
      <c r="K18" s="309"/>
      <c r="L18" s="309"/>
      <c r="M18" s="309"/>
      <c r="N18" s="317"/>
    </row>
    <row r="19" spans="1:14" ht="28.5" customHeight="1" thickBot="1" x14ac:dyDescent="0.4">
      <c r="A19" s="300"/>
      <c r="B19" s="3" t="s">
        <v>14</v>
      </c>
      <c r="C19" s="3"/>
      <c r="D19" s="21" t="s">
        <v>3</v>
      </c>
      <c r="E19" s="15" t="s">
        <v>49</v>
      </c>
      <c r="F19" s="15" t="s">
        <v>50</v>
      </c>
      <c r="G19" s="21" t="s">
        <v>51</v>
      </c>
      <c r="H19" s="25" t="s">
        <v>52</v>
      </c>
      <c r="I19" s="63" t="s">
        <v>77</v>
      </c>
      <c r="J19" s="127" t="s">
        <v>95</v>
      </c>
      <c r="K19" s="127" t="s">
        <v>96</v>
      </c>
      <c r="L19" s="127" t="s">
        <v>97</v>
      </c>
      <c r="M19" s="15" t="s">
        <v>124</v>
      </c>
      <c r="N19" s="317"/>
    </row>
    <row r="20" spans="1:14" ht="15" thickBot="1" x14ac:dyDescent="0.4">
      <c r="A20" s="300"/>
      <c r="B20" s="319" t="s">
        <v>132</v>
      </c>
      <c r="C20" s="5" t="s">
        <v>4</v>
      </c>
      <c r="D20" s="6"/>
      <c r="E20" s="16"/>
      <c r="F20" s="16"/>
      <c r="G20" s="16"/>
      <c r="H20" s="16"/>
      <c r="I20" s="64"/>
      <c r="J20" s="64"/>
      <c r="K20" s="64"/>
      <c r="L20" s="64"/>
      <c r="M20" s="16"/>
      <c r="N20" s="317"/>
    </row>
    <row r="21" spans="1:14" ht="15" thickBot="1" x14ac:dyDescent="0.4">
      <c r="A21" s="300"/>
      <c r="B21" s="320"/>
      <c r="C21" s="7" t="s">
        <v>5</v>
      </c>
      <c r="D21" s="17"/>
      <c r="E21" s="18"/>
      <c r="F21" s="18"/>
      <c r="G21" s="24"/>
      <c r="H21" s="24"/>
      <c r="I21" s="24"/>
      <c r="J21" s="24"/>
      <c r="K21" s="24"/>
      <c r="L21" s="24"/>
      <c r="M21" s="24"/>
      <c r="N21" s="317"/>
    </row>
    <row r="22" spans="1:14" ht="15" thickBot="1" x14ac:dyDescent="0.4">
      <c r="A22" s="300"/>
      <c r="B22" s="320"/>
      <c r="C22" s="11"/>
      <c r="D22" s="313" t="s">
        <v>6</v>
      </c>
      <c r="E22" s="314"/>
      <c r="F22" s="314"/>
      <c r="G22" s="314"/>
      <c r="H22" s="314"/>
      <c r="I22" s="314"/>
      <c r="J22" s="314"/>
      <c r="K22" s="314"/>
      <c r="L22" s="314"/>
      <c r="M22" s="314"/>
      <c r="N22" s="317"/>
    </row>
    <row r="23" spans="1:14" ht="25.5" customHeight="1" thickBot="1" x14ac:dyDescent="0.4">
      <c r="A23" s="300"/>
      <c r="B23" s="321"/>
      <c r="C23" s="12"/>
      <c r="D23" s="308" t="s">
        <v>114</v>
      </c>
      <c r="E23" s="309"/>
      <c r="F23" s="309"/>
      <c r="G23" s="309"/>
      <c r="H23" s="309"/>
      <c r="I23" s="309"/>
      <c r="J23" s="309"/>
      <c r="K23" s="309"/>
      <c r="L23" s="309"/>
      <c r="M23" s="309"/>
      <c r="N23" s="317"/>
    </row>
    <row r="24" spans="1:14" ht="23.5" thickBot="1" x14ac:dyDescent="0.4">
      <c r="A24" s="300"/>
      <c r="B24" s="3" t="s">
        <v>15</v>
      </c>
      <c r="C24" s="3"/>
      <c r="D24" s="21" t="s">
        <v>3</v>
      </c>
      <c r="E24" s="15" t="s">
        <v>49</v>
      </c>
      <c r="F24" s="15" t="s">
        <v>50</v>
      </c>
      <c r="G24" s="21" t="s">
        <v>51</v>
      </c>
      <c r="H24" s="25" t="s">
        <v>52</v>
      </c>
      <c r="I24" s="63" t="s">
        <v>77</v>
      </c>
      <c r="J24" s="127" t="s">
        <v>95</v>
      </c>
      <c r="K24" s="127" t="s">
        <v>96</v>
      </c>
      <c r="L24" s="127" t="s">
        <v>97</v>
      </c>
      <c r="M24" s="15" t="s">
        <v>124</v>
      </c>
      <c r="N24" s="317"/>
    </row>
    <row r="25" spans="1:14" ht="23.5" thickBot="1" x14ac:dyDescent="0.4">
      <c r="A25" s="300"/>
      <c r="B25" s="299" t="s">
        <v>232</v>
      </c>
      <c r="C25" s="5" t="s">
        <v>4</v>
      </c>
      <c r="D25" s="16" t="s">
        <v>9</v>
      </c>
      <c r="E25" s="16" t="s">
        <v>233</v>
      </c>
      <c r="F25" s="97" t="s">
        <v>236</v>
      </c>
      <c r="G25" s="97" t="s">
        <v>234</v>
      </c>
      <c r="H25" s="97" t="s">
        <v>237</v>
      </c>
      <c r="I25" s="102" t="s">
        <v>235</v>
      </c>
      <c r="J25" s="102" t="s">
        <v>238</v>
      </c>
      <c r="K25" s="102" t="s">
        <v>238</v>
      </c>
      <c r="L25" s="102" t="s">
        <v>238</v>
      </c>
      <c r="M25" s="16" t="s">
        <v>220</v>
      </c>
      <c r="N25" s="317"/>
    </row>
    <row r="26" spans="1:14" ht="15" thickBot="1" x14ac:dyDescent="0.4">
      <c r="A26" s="300"/>
      <c r="B26" s="300"/>
      <c r="C26" s="7" t="s">
        <v>5</v>
      </c>
      <c r="D26" s="17"/>
      <c r="E26" s="18"/>
      <c r="F26" s="18"/>
      <c r="G26" s="24"/>
      <c r="H26" s="24"/>
      <c r="I26" s="24"/>
      <c r="J26" s="24"/>
      <c r="K26" s="24"/>
      <c r="L26" s="24"/>
      <c r="M26" s="24"/>
      <c r="N26" s="317"/>
    </row>
    <row r="27" spans="1:14" ht="15" thickBot="1" x14ac:dyDescent="0.4">
      <c r="A27" s="300"/>
      <c r="B27" s="300"/>
      <c r="C27" s="11"/>
      <c r="D27" s="313" t="s">
        <v>6</v>
      </c>
      <c r="E27" s="314"/>
      <c r="F27" s="314"/>
      <c r="G27" s="314"/>
      <c r="H27" s="314"/>
      <c r="I27" s="314"/>
      <c r="J27" s="314"/>
      <c r="K27" s="314"/>
      <c r="L27" s="314"/>
      <c r="M27" s="314"/>
      <c r="N27" s="317"/>
    </row>
    <row r="28" spans="1:14" ht="39.5" customHeight="1" thickBot="1" x14ac:dyDescent="0.4">
      <c r="A28" s="301"/>
      <c r="B28" s="301"/>
      <c r="C28" s="12"/>
      <c r="D28" s="308" t="s">
        <v>16</v>
      </c>
      <c r="E28" s="309"/>
      <c r="F28" s="309"/>
      <c r="G28" s="309"/>
      <c r="H28" s="309"/>
      <c r="I28" s="309"/>
      <c r="J28" s="309"/>
      <c r="K28" s="309"/>
      <c r="L28" s="309"/>
      <c r="M28" s="309"/>
      <c r="N28" s="317"/>
    </row>
    <row r="29" spans="1:14" ht="15" thickBot="1" x14ac:dyDescent="0.4">
      <c r="A29" s="311" t="s">
        <v>17</v>
      </c>
      <c r="B29" s="26" t="s">
        <v>18</v>
      </c>
      <c r="C29" s="26"/>
      <c r="D29" s="26" t="s">
        <v>19</v>
      </c>
      <c r="E29" s="26" t="s">
        <v>20</v>
      </c>
      <c r="F29" s="26" t="s">
        <v>21</v>
      </c>
      <c r="G29" s="52"/>
      <c r="H29" s="52"/>
      <c r="I29" s="52"/>
      <c r="J29" s="52"/>
      <c r="K29" s="52"/>
      <c r="L29" s="52"/>
      <c r="M29" s="27" t="s">
        <v>22</v>
      </c>
      <c r="N29" s="317"/>
    </row>
    <row r="30" spans="1:14" ht="15" thickBot="1" x14ac:dyDescent="0.4">
      <c r="A30" s="312"/>
      <c r="B30" s="28"/>
      <c r="C30" s="29"/>
      <c r="D30" s="30"/>
      <c r="E30" s="29"/>
      <c r="F30" s="30"/>
      <c r="G30" s="53"/>
      <c r="H30" s="53"/>
      <c r="I30" s="53"/>
      <c r="J30" s="53"/>
      <c r="K30" s="53"/>
      <c r="L30" s="53"/>
      <c r="M30" s="31"/>
      <c r="N30" s="317"/>
    </row>
    <row r="31" spans="1:14" ht="15" thickBot="1" x14ac:dyDescent="0.4">
      <c r="A31" s="311" t="s">
        <v>23</v>
      </c>
      <c r="B31" s="32" t="s">
        <v>24</v>
      </c>
      <c r="C31" s="33"/>
      <c r="D31" s="34"/>
      <c r="E31" s="35"/>
      <c r="F31" s="35"/>
      <c r="G31" s="35"/>
      <c r="H31" s="35"/>
      <c r="I31" s="35"/>
      <c r="J31" s="35"/>
      <c r="K31" s="35"/>
      <c r="L31" s="35"/>
      <c r="M31" s="35"/>
      <c r="N31" s="317"/>
    </row>
    <row r="32" spans="1:14" ht="15" thickBot="1" x14ac:dyDescent="0.4">
      <c r="A32" s="312"/>
      <c r="B32" s="29">
        <v>0.5</v>
      </c>
      <c r="C32" s="36"/>
      <c r="D32" s="37"/>
      <c r="E32" s="38"/>
      <c r="F32" s="38"/>
      <c r="G32" s="38"/>
      <c r="H32" s="38"/>
      <c r="I32" s="38"/>
      <c r="J32" s="38"/>
      <c r="K32" s="38"/>
      <c r="L32" s="38"/>
      <c r="M32" s="38"/>
      <c r="N32" s="318"/>
    </row>
    <row r="33" spans="1:14" ht="15" thickBot="1" x14ac:dyDescent="0.4">
      <c r="A33" s="20"/>
      <c r="B33" s="20"/>
      <c r="C33" s="20"/>
      <c r="D33" s="20"/>
      <c r="E33" s="20"/>
      <c r="F33" s="20"/>
      <c r="G33" s="20"/>
      <c r="H33" s="20"/>
      <c r="I33" s="20"/>
      <c r="J33" s="20"/>
      <c r="K33" s="20"/>
      <c r="L33" s="20"/>
      <c r="M33" s="20"/>
      <c r="N33" s="39"/>
    </row>
    <row r="34" spans="1:14" ht="23.5" thickBot="1" x14ac:dyDescent="0.4">
      <c r="A34" s="13" t="s">
        <v>25</v>
      </c>
      <c r="B34" s="14" t="s">
        <v>119</v>
      </c>
      <c r="C34" s="40"/>
      <c r="D34" s="63" t="s">
        <v>3</v>
      </c>
      <c r="E34" s="15" t="s">
        <v>49</v>
      </c>
      <c r="F34" s="63" t="s">
        <v>50</v>
      </c>
      <c r="G34" s="63" t="s">
        <v>51</v>
      </c>
      <c r="H34" s="63" t="s">
        <v>52</v>
      </c>
      <c r="I34" s="63" t="s">
        <v>77</v>
      </c>
      <c r="J34" s="198" t="s">
        <v>95</v>
      </c>
      <c r="K34" s="198" t="s">
        <v>96</v>
      </c>
      <c r="L34" s="198" t="s">
        <v>97</v>
      </c>
      <c r="M34" s="15" t="s">
        <v>124</v>
      </c>
      <c r="N34" s="43" t="s">
        <v>29</v>
      </c>
    </row>
    <row r="35" spans="1:14" ht="66.5" customHeight="1" thickBot="1" x14ac:dyDescent="0.4">
      <c r="A35" s="330" t="s">
        <v>188</v>
      </c>
      <c r="B35" s="302" t="s">
        <v>26</v>
      </c>
      <c r="C35" s="5" t="s">
        <v>4</v>
      </c>
      <c r="D35" s="16" t="s">
        <v>27</v>
      </c>
      <c r="E35" s="16" t="s">
        <v>28</v>
      </c>
      <c r="F35" s="16" t="s">
        <v>83</v>
      </c>
      <c r="G35" s="345"/>
      <c r="H35" s="346"/>
      <c r="I35" s="346"/>
      <c r="J35" s="346"/>
      <c r="K35" s="346"/>
      <c r="L35" s="347"/>
      <c r="M35" s="96"/>
      <c r="N35" s="316" t="s">
        <v>120</v>
      </c>
    </row>
    <row r="36" spans="1:14" ht="15" thickBot="1" x14ac:dyDescent="0.4">
      <c r="A36" s="331"/>
      <c r="B36" s="303"/>
      <c r="C36" s="7" t="s">
        <v>5</v>
      </c>
      <c r="D36" s="17"/>
      <c r="E36" s="18" t="s">
        <v>66</v>
      </c>
      <c r="F36" s="18" t="s">
        <v>66</v>
      </c>
      <c r="G36" s="348"/>
      <c r="H36" s="349"/>
      <c r="I36" s="349"/>
      <c r="J36" s="349"/>
      <c r="K36" s="349"/>
      <c r="L36" s="350"/>
      <c r="M36" s="18"/>
      <c r="N36" s="317"/>
    </row>
    <row r="37" spans="1:14" ht="15" thickBot="1" x14ac:dyDescent="0.4">
      <c r="A37" s="331"/>
      <c r="B37" s="303"/>
      <c r="C37" s="313" t="s">
        <v>6</v>
      </c>
      <c r="D37" s="314"/>
      <c r="E37" s="314"/>
      <c r="F37" s="314"/>
      <c r="G37" s="314"/>
      <c r="H37" s="314"/>
      <c r="I37" s="314"/>
      <c r="J37" s="314"/>
      <c r="K37" s="314"/>
      <c r="L37" s="314"/>
      <c r="M37" s="315"/>
      <c r="N37" s="317"/>
    </row>
    <row r="38" spans="1:14" ht="15.75" customHeight="1" thickBot="1" x14ac:dyDescent="0.4">
      <c r="A38" s="331"/>
      <c r="B38" s="304"/>
      <c r="C38" s="308" t="s">
        <v>30</v>
      </c>
      <c r="D38" s="309"/>
      <c r="E38" s="309"/>
      <c r="F38" s="309"/>
      <c r="G38" s="309"/>
      <c r="H38" s="309"/>
      <c r="I38" s="309"/>
      <c r="J38" s="309"/>
      <c r="K38" s="309"/>
      <c r="L38" s="309"/>
      <c r="M38" s="310"/>
      <c r="N38" s="317"/>
    </row>
    <row r="39" spans="1:14" ht="23.5" thickBot="1" x14ac:dyDescent="0.4">
      <c r="A39" s="331"/>
      <c r="B39" s="3" t="s">
        <v>118</v>
      </c>
      <c r="C39" s="3"/>
      <c r="D39" s="21" t="s">
        <v>3</v>
      </c>
      <c r="E39" s="15" t="s">
        <v>49</v>
      </c>
      <c r="F39" s="15" t="s">
        <v>50</v>
      </c>
      <c r="G39" s="21" t="s">
        <v>51</v>
      </c>
      <c r="H39" s="63" t="s">
        <v>52</v>
      </c>
      <c r="I39" s="63" t="s">
        <v>77</v>
      </c>
      <c r="J39" s="198" t="s">
        <v>95</v>
      </c>
      <c r="K39" s="127" t="s">
        <v>96</v>
      </c>
      <c r="L39" s="127" t="s">
        <v>97</v>
      </c>
      <c r="M39" s="15" t="s">
        <v>124</v>
      </c>
      <c r="N39" s="317"/>
    </row>
    <row r="40" spans="1:14" ht="15" thickBot="1" x14ac:dyDescent="0.4">
      <c r="A40" s="331"/>
      <c r="B40" s="302" t="s">
        <v>134</v>
      </c>
      <c r="C40" s="41" t="s">
        <v>4</v>
      </c>
      <c r="D40" s="16" t="s">
        <v>9</v>
      </c>
      <c r="E40" s="16" t="s">
        <v>135</v>
      </c>
      <c r="F40" s="16" t="s">
        <v>136</v>
      </c>
      <c r="G40" s="16" t="s">
        <v>137</v>
      </c>
      <c r="H40" s="16" t="s">
        <v>138</v>
      </c>
      <c r="I40" s="64" t="s">
        <v>139</v>
      </c>
      <c r="J40" s="351"/>
      <c r="K40" s="352"/>
      <c r="L40" s="353"/>
      <c r="M40" s="16" t="s">
        <v>140</v>
      </c>
      <c r="N40" s="317"/>
    </row>
    <row r="41" spans="1:14" ht="15" thickBot="1" x14ac:dyDescent="0.4">
      <c r="A41" s="331"/>
      <c r="B41" s="303"/>
      <c r="C41" s="5" t="s">
        <v>5</v>
      </c>
      <c r="D41" s="42"/>
      <c r="E41" s="18" t="s">
        <v>66</v>
      </c>
      <c r="F41" s="18" t="s">
        <v>66</v>
      </c>
      <c r="G41" s="18"/>
      <c r="H41" s="18" t="s">
        <v>226</v>
      </c>
      <c r="I41" s="18"/>
      <c r="J41" s="348"/>
      <c r="K41" s="349"/>
      <c r="L41" s="350"/>
      <c r="M41" s="18"/>
      <c r="N41" s="317"/>
    </row>
    <row r="42" spans="1:14" ht="15" thickBot="1" x14ac:dyDescent="0.4">
      <c r="A42" s="331"/>
      <c r="B42" s="303"/>
      <c r="C42" s="313" t="s">
        <v>6</v>
      </c>
      <c r="D42" s="314"/>
      <c r="E42" s="314"/>
      <c r="F42" s="314"/>
      <c r="G42" s="314"/>
      <c r="H42" s="314"/>
      <c r="I42" s="314"/>
      <c r="J42" s="314"/>
      <c r="K42" s="314"/>
      <c r="L42" s="314"/>
      <c r="M42" s="315"/>
      <c r="N42" s="317"/>
    </row>
    <row r="43" spans="1:14" ht="21.75" customHeight="1" thickBot="1" x14ac:dyDescent="0.4">
      <c r="A43" s="331"/>
      <c r="B43" s="304"/>
      <c r="C43" s="308" t="s">
        <v>30</v>
      </c>
      <c r="D43" s="309"/>
      <c r="E43" s="309"/>
      <c r="F43" s="309"/>
      <c r="G43" s="309"/>
      <c r="H43" s="309"/>
      <c r="I43" s="309"/>
      <c r="J43" s="309"/>
      <c r="K43" s="309"/>
      <c r="L43" s="309"/>
      <c r="M43" s="310"/>
      <c r="N43" s="317"/>
    </row>
    <row r="44" spans="1:14" ht="23.5" thickBot="1" x14ac:dyDescent="0.4">
      <c r="A44" s="331"/>
      <c r="B44" s="3" t="s">
        <v>31</v>
      </c>
      <c r="C44" s="3"/>
      <c r="D44" s="21" t="s">
        <v>3</v>
      </c>
      <c r="E44" s="15" t="s">
        <v>49</v>
      </c>
      <c r="F44" s="15" t="s">
        <v>50</v>
      </c>
      <c r="G44" s="21" t="s">
        <v>51</v>
      </c>
      <c r="H44" s="63" t="s">
        <v>52</v>
      </c>
      <c r="I44" s="63" t="s">
        <v>77</v>
      </c>
      <c r="J44" s="198" t="s">
        <v>95</v>
      </c>
      <c r="K44" s="127" t="s">
        <v>96</v>
      </c>
      <c r="L44" s="127" t="s">
        <v>97</v>
      </c>
      <c r="M44" s="15" t="s">
        <v>124</v>
      </c>
      <c r="N44" s="317"/>
    </row>
    <row r="45" spans="1:14" ht="36.75" customHeight="1" thickBot="1" x14ac:dyDescent="0.4">
      <c r="A45" s="331"/>
      <c r="B45" s="324" t="s">
        <v>147</v>
      </c>
      <c r="C45" s="41" t="s">
        <v>4</v>
      </c>
      <c r="D45" s="16" t="s">
        <v>9</v>
      </c>
      <c r="E45" s="16" t="s">
        <v>141</v>
      </c>
      <c r="F45" s="16" t="s">
        <v>142</v>
      </c>
      <c r="G45" s="16" t="s">
        <v>143</v>
      </c>
      <c r="H45" s="16" t="s">
        <v>144</v>
      </c>
      <c r="I45" s="64" t="s">
        <v>145</v>
      </c>
      <c r="J45" s="351"/>
      <c r="K45" s="352"/>
      <c r="L45" s="353"/>
      <c r="M45" s="16"/>
      <c r="N45" s="317"/>
    </row>
    <row r="46" spans="1:14" ht="26.5" customHeight="1" thickBot="1" x14ac:dyDescent="0.4">
      <c r="A46" s="331"/>
      <c r="B46" s="325"/>
      <c r="C46" s="5" t="s">
        <v>5</v>
      </c>
      <c r="D46" s="42"/>
      <c r="E46" s="18" t="s">
        <v>240</v>
      </c>
      <c r="F46" s="18" t="s">
        <v>239</v>
      </c>
      <c r="G46" s="18" t="s">
        <v>143</v>
      </c>
      <c r="H46" s="18"/>
      <c r="I46" s="18"/>
      <c r="J46" s="348"/>
      <c r="K46" s="349"/>
      <c r="L46" s="350"/>
      <c r="M46" s="18"/>
      <c r="N46" s="317"/>
    </row>
    <row r="47" spans="1:14" ht="25" customHeight="1" thickBot="1" x14ac:dyDescent="0.4">
      <c r="A47" s="331"/>
      <c r="B47" s="325"/>
      <c r="C47" s="313" t="s">
        <v>6</v>
      </c>
      <c r="D47" s="314"/>
      <c r="E47" s="314"/>
      <c r="F47" s="314"/>
      <c r="G47" s="314"/>
      <c r="H47" s="314"/>
      <c r="I47" s="314"/>
      <c r="J47" s="314"/>
      <c r="K47" s="314"/>
      <c r="L47" s="314"/>
      <c r="M47" s="315"/>
      <c r="N47" s="317"/>
    </row>
    <row r="48" spans="1:14" ht="24.75" customHeight="1" thickBot="1" x14ac:dyDescent="0.4">
      <c r="A48" s="331"/>
      <c r="B48" s="147"/>
      <c r="C48" s="308" t="s">
        <v>146</v>
      </c>
      <c r="D48" s="309"/>
      <c r="E48" s="309"/>
      <c r="F48" s="309"/>
      <c r="G48" s="309"/>
      <c r="H48" s="327"/>
      <c r="I48" s="327"/>
      <c r="J48" s="327"/>
      <c r="K48" s="309"/>
      <c r="L48" s="309"/>
      <c r="M48" s="310"/>
      <c r="N48" s="317"/>
    </row>
    <row r="49" spans="1:14" ht="46.5" customHeight="1" thickBot="1" x14ac:dyDescent="0.4">
      <c r="A49" s="331"/>
      <c r="B49" s="14" t="s">
        <v>33</v>
      </c>
      <c r="C49" s="14"/>
      <c r="D49" s="63" t="s">
        <v>3</v>
      </c>
      <c r="E49" s="63" t="s">
        <v>49</v>
      </c>
      <c r="F49" s="63" t="s">
        <v>50</v>
      </c>
      <c r="G49" s="63" t="s">
        <v>51</v>
      </c>
      <c r="H49" s="63" t="s">
        <v>52</v>
      </c>
      <c r="I49" s="63" t="s">
        <v>77</v>
      </c>
      <c r="J49" s="198" t="s">
        <v>95</v>
      </c>
      <c r="K49" s="198" t="s">
        <v>96</v>
      </c>
      <c r="L49" s="198" t="s">
        <v>97</v>
      </c>
      <c r="M49" s="63" t="s">
        <v>124</v>
      </c>
      <c r="N49" s="152"/>
    </row>
    <row r="50" spans="1:14" ht="46.5" customHeight="1" thickBot="1" x14ac:dyDescent="0.4">
      <c r="A50" s="331"/>
      <c r="B50" s="324" t="s">
        <v>148</v>
      </c>
      <c r="C50" s="5" t="s">
        <v>4</v>
      </c>
      <c r="D50" s="16" t="s">
        <v>9</v>
      </c>
      <c r="E50" s="16" t="s">
        <v>149</v>
      </c>
      <c r="F50" s="16" t="s">
        <v>150</v>
      </c>
      <c r="G50" s="16" t="s">
        <v>149</v>
      </c>
      <c r="H50" s="16" t="s">
        <v>151</v>
      </c>
      <c r="I50" s="16" t="s">
        <v>152</v>
      </c>
      <c r="J50" s="345"/>
      <c r="K50" s="346"/>
      <c r="L50" s="347"/>
      <c r="M50" s="23" t="s">
        <v>153</v>
      </c>
      <c r="N50" s="148"/>
    </row>
    <row r="51" spans="1:14" ht="46.5" customHeight="1" thickBot="1" x14ac:dyDescent="0.4">
      <c r="A51" s="331"/>
      <c r="B51" s="325"/>
      <c r="C51" s="151" t="s">
        <v>5</v>
      </c>
      <c r="D51" s="17"/>
      <c r="E51" s="47" t="s">
        <v>55</v>
      </c>
      <c r="F51" s="47" t="s">
        <v>56</v>
      </c>
      <c r="G51" s="47" t="s">
        <v>241</v>
      </c>
      <c r="H51" s="47"/>
      <c r="I51" s="18" t="s">
        <v>242</v>
      </c>
      <c r="J51" s="348"/>
      <c r="K51" s="349"/>
      <c r="L51" s="350"/>
      <c r="M51" s="100"/>
      <c r="N51" s="148"/>
    </row>
    <row r="52" spans="1:14" ht="14.25" customHeight="1" thickBot="1" x14ac:dyDescent="0.4">
      <c r="A52" s="331"/>
      <c r="B52" s="325"/>
      <c r="C52" s="313" t="s">
        <v>6</v>
      </c>
      <c r="D52" s="314"/>
      <c r="E52" s="314"/>
      <c r="F52" s="314"/>
      <c r="G52" s="314"/>
      <c r="H52" s="314"/>
      <c r="I52" s="314"/>
      <c r="J52" s="314"/>
      <c r="K52" s="314"/>
      <c r="L52" s="314"/>
      <c r="M52" s="315"/>
      <c r="N52" s="148"/>
    </row>
    <row r="53" spans="1:14" ht="30" customHeight="1" thickBot="1" x14ac:dyDescent="0.4">
      <c r="A53" s="331"/>
      <c r="B53" s="344"/>
      <c r="C53" s="341" t="s">
        <v>116</v>
      </c>
      <c r="D53" s="342"/>
      <c r="E53" s="342"/>
      <c r="F53" s="342"/>
      <c r="G53" s="342"/>
      <c r="H53" s="342"/>
      <c r="I53" s="342"/>
      <c r="J53" s="342"/>
      <c r="K53" s="342"/>
      <c r="L53" s="342"/>
      <c r="M53" s="343"/>
      <c r="N53" s="148"/>
    </row>
    <row r="54" spans="1:14" ht="30.75" customHeight="1" thickBot="1" x14ac:dyDescent="0.4">
      <c r="A54" s="13" t="s">
        <v>32</v>
      </c>
      <c r="B54" s="156"/>
      <c r="C54" s="341"/>
      <c r="D54" s="342"/>
      <c r="E54" s="342"/>
      <c r="F54" s="342"/>
      <c r="G54" s="342"/>
      <c r="H54" s="342"/>
      <c r="I54" s="342"/>
      <c r="J54" s="342"/>
      <c r="K54" s="342"/>
      <c r="L54" s="342"/>
      <c r="M54" s="343"/>
      <c r="N54" s="144"/>
    </row>
    <row r="55" spans="1:14" ht="12.75" customHeight="1" thickBot="1" x14ac:dyDescent="0.4">
      <c r="A55" s="182">
        <v>0.3</v>
      </c>
      <c r="B55" s="143"/>
      <c r="C55" s="150"/>
      <c r="D55" s="150"/>
      <c r="E55" s="150"/>
      <c r="F55" s="150"/>
      <c r="G55" s="150"/>
      <c r="H55" s="150"/>
      <c r="I55" s="150"/>
      <c r="J55" s="150"/>
      <c r="K55" s="150"/>
      <c r="L55" s="150"/>
      <c r="M55" s="142"/>
      <c r="N55" s="144"/>
    </row>
    <row r="56" spans="1:14" ht="15.75" customHeight="1" thickBot="1" x14ac:dyDescent="0.4">
      <c r="A56" s="311" t="s">
        <v>17</v>
      </c>
      <c r="B56" s="26" t="s">
        <v>18</v>
      </c>
      <c r="C56" s="26"/>
      <c r="D56" s="26" t="s">
        <v>19</v>
      </c>
      <c r="E56" s="26" t="s">
        <v>20</v>
      </c>
      <c r="F56" s="26"/>
      <c r="G56" s="52"/>
      <c r="H56" s="26" t="s">
        <v>21</v>
      </c>
      <c r="I56" s="52"/>
      <c r="J56" s="52"/>
      <c r="K56" s="52"/>
      <c r="L56" s="52"/>
      <c r="M56" s="27" t="s">
        <v>22</v>
      </c>
      <c r="N56" s="149"/>
    </row>
    <row r="57" spans="1:14" ht="15" thickBot="1" x14ac:dyDescent="0.4">
      <c r="A57" s="312"/>
      <c r="B57" s="28" t="s">
        <v>187</v>
      </c>
      <c r="C57" s="29"/>
      <c r="D57" s="29"/>
      <c r="E57" s="29"/>
      <c r="F57" s="30"/>
      <c r="G57" s="53"/>
      <c r="H57" s="30" t="str">
        <f>B57</f>
        <v>10.35m</v>
      </c>
      <c r="I57" s="53"/>
      <c r="J57" s="53"/>
      <c r="K57" s="53"/>
      <c r="L57" s="53"/>
      <c r="M57" s="65"/>
      <c r="N57" s="43" t="s">
        <v>34</v>
      </c>
    </row>
    <row r="58" spans="1:14" ht="15.75" customHeight="1" thickBot="1" x14ac:dyDescent="0.4">
      <c r="A58" s="311" t="s">
        <v>23</v>
      </c>
      <c r="B58" s="26" t="s">
        <v>24</v>
      </c>
      <c r="C58" s="33"/>
      <c r="D58" s="34"/>
      <c r="E58" s="35"/>
      <c r="F58" s="35"/>
      <c r="G58" s="35"/>
      <c r="H58" s="35"/>
      <c r="I58" s="35"/>
      <c r="J58" s="35"/>
      <c r="K58" s="35"/>
      <c r="L58" s="35"/>
      <c r="M58" s="35"/>
      <c r="N58" s="44" t="s">
        <v>35</v>
      </c>
    </row>
    <row r="59" spans="1:14" ht="15" thickBot="1" x14ac:dyDescent="0.4">
      <c r="A59" s="312"/>
      <c r="B59" s="29">
        <v>0.2</v>
      </c>
      <c r="C59" s="36"/>
      <c r="D59" s="37"/>
      <c r="E59" s="38"/>
      <c r="F59" s="38"/>
      <c r="G59" s="38"/>
      <c r="H59" s="38"/>
      <c r="I59" s="38"/>
      <c r="J59" s="38"/>
      <c r="K59" s="38"/>
      <c r="L59" s="38"/>
      <c r="M59" s="38"/>
      <c r="N59" s="33"/>
    </row>
    <row r="60" spans="1:14" ht="37.5" customHeight="1" thickBot="1" x14ac:dyDescent="0.4">
      <c r="A60" s="20"/>
      <c r="B60" s="20"/>
      <c r="C60" s="20"/>
      <c r="D60" s="20"/>
      <c r="E60" s="20"/>
      <c r="F60" s="20"/>
      <c r="G60" s="20"/>
      <c r="H60" s="20"/>
      <c r="I60" s="20"/>
      <c r="J60" s="20"/>
      <c r="K60" s="20"/>
      <c r="L60" s="20"/>
      <c r="M60" s="20"/>
      <c r="N60" s="20"/>
    </row>
    <row r="61" spans="1:14" s="62" customFormat="1" ht="23.5" thickBot="1" x14ac:dyDescent="0.4">
      <c r="A61" s="13" t="s">
        <v>87</v>
      </c>
      <c r="B61" s="14" t="s">
        <v>36</v>
      </c>
      <c r="C61" s="163"/>
      <c r="D61" s="63" t="s">
        <v>3</v>
      </c>
      <c r="E61" s="63" t="s">
        <v>49</v>
      </c>
      <c r="F61" s="63" t="s">
        <v>50</v>
      </c>
      <c r="G61" s="63" t="s">
        <v>51</v>
      </c>
      <c r="H61" s="63" t="s">
        <v>52</v>
      </c>
      <c r="I61" s="63" t="s">
        <v>77</v>
      </c>
      <c r="J61" s="198" t="s">
        <v>95</v>
      </c>
      <c r="K61" s="198" t="s">
        <v>96</v>
      </c>
      <c r="L61" s="198" t="s">
        <v>97</v>
      </c>
      <c r="M61" s="15" t="s">
        <v>124</v>
      </c>
      <c r="N61" s="153" t="s">
        <v>12</v>
      </c>
    </row>
    <row r="62" spans="1:14" s="62" customFormat="1" ht="85.5" customHeight="1" thickBot="1" x14ac:dyDescent="0.4">
      <c r="A62" s="299" t="s">
        <v>179</v>
      </c>
      <c r="B62" s="299" t="s">
        <v>163</v>
      </c>
      <c r="C62" s="5" t="s">
        <v>4</v>
      </c>
      <c r="D62" s="64">
        <v>0</v>
      </c>
      <c r="E62" s="354" t="s">
        <v>101</v>
      </c>
      <c r="F62" s="132" t="s">
        <v>162</v>
      </c>
      <c r="G62" s="132" t="s">
        <v>161</v>
      </c>
      <c r="H62" s="132" t="s">
        <v>244</v>
      </c>
      <c r="I62" s="135" t="s">
        <v>160</v>
      </c>
      <c r="J62" s="135" t="s">
        <v>159</v>
      </c>
      <c r="K62" s="135" t="s">
        <v>158</v>
      </c>
      <c r="L62" s="135" t="s">
        <v>157</v>
      </c>
      <c r="M62" s="128" t="s">
        <v>156</v>
      </c>
      <c r="N62" s="328" t="s">
        <v>155</v>
      </c>
    </row>
    <row r="63" spans="1:14" s="62" customFormat="1" ht="70" customHeight="1" thickBot="1" x14ac:dyDescent="0.4">
      <c r="A63" s="300"/>
      <c r="B63" s="300"/>
      <c r="C63" s="46" t="s">
        <v>5</v>
      </c>
      <c r="D63" s="17"/>
      <c r="E63" s="232"/>
      <c r="F63" s="134" t="s">
        <v>164</v>
      </c>
      <c r="G63" s="154" t="s">
        <v>165</v>
      </c>
      <c r="H63" s="154" t="s">
        <v>243</v>
      </c>
      <c r="I63" s="154"/>
      <c r="J63" s="125"/>
      <c r="K63" s="125"/>
      <c r="L63" s="125"/>
      <c r="M63" s="99"/>
      <c r="N63" s="329"/>
    </row>
    <row r="64" spans="1:14" s="62" customFormat="1" ht="15" thickBot="1" x14ac:dyDescent="0.4">
      <c r="A64" s="300"/>
      <c r="B64" s="300"/>
      <c r="C64" s="313" t="s">
        <v>6</v>
      </c>
      <c r="D64" s="314"/>
      <c r="E64" s="314"/>
      <c r="F64" s="314"/>
      <c r="G64" s="314"/>
      <c r="H64" s="314"/>
      <c r="I64" s="314"/>
      <c r="J64" s="314"/>
      <c r="K64" s="314"/>
      <c r="L64" s="314"/>
      <c r="M64" s="315"/>
      <c r="N64" s="124"/>
    </row>
    <row r="65" spans="1:14" s="62" customFormat="1" ht="20.5" customHeight="1" thickBot="1" x14ac:dyDescent="0.4">
      <c r="A65" s="300"/>
      <c r="B65" s="301"/>
      <c r="C65" s="308" t="s">
        <v>68</v>
      </c>
      <c r="D65" s="309"/>
      <c r="E65" s="309"/>
      <c r="F65" s="327"/>
      <c r="G65" s="327"/>
      <c r="H65" s="327"/>
      <c r="I65" s="327"/>
      <c r="J65" s="327"/>
      <c r="K65" s="327"/>
      <c r="L65" s="309"/>
      <c r="M65" s="310"/>
      <c r="N65" s="124"/>
    </row>
    <row r="66" spans="1:14" s="62" customFormat="1" ht="33.75" customHeight="1" thickBot="1" x14ac:dyDescent="0.4">
      <c r="A66" s="300"/>
      <c r="B66" s="3" t="s">
        <v>37</v>
      </c>
      <c r="C66" s="129"/>
      <c r="D66" s="63" t="s">
        <v>3</v>
      </c>
      <c r="E66" s="63" t="s">
        <v>49</v>
      </c>
      <c r="F66" s="63" t="s">
        <v>50</v>
      </c>
      <c r="G66" s="63" t="s">
        <v>51</v>
      </c>
      <c r="H66" s="63" t="s">
        <v>52</v>
      </c>
      <c r="I66" s="63" t="s">
        <v>77</v>
      </c>
      <c r="J66" s="198" t="s">
        <v>95</v>
      </c>
      <c r="K66" s="198" t="s">
        <v>96</v>
      </c>
      <c r="L66" s="198" t="s">
        <v>97</v>
      </c>
      <c r="M66" s="21" t="s">
        <v>124</v>
      </c>
      <c r="N66" s="93" t="s">
        <v>12</v>
      </c>
    </row>
    <row r="67" spans="1:14" s="62" customFormat="1" ht="74.5" customHeight="1" thickBot="1" x14ac:dyDescent="0.4">
      <c r="A67" s="300"/>
      <c r="B67" s="299" t="s">
        <v>167</v>
      </c>
      <c r="C67" s="5" t="s">
        <v>4</v>
      </c>
      <c r="D67" s="64">
        <v>0</v>
      </c>
      <c r="E67" s="354" t="s">
        <v>101</v>
      </c>
      <c r="F67" s="130" t="s">
        <v>101</v>
      </c>
      <c r="G67" s="130" t="s">
        <v>101</v>
      </c>
      <c r="H67" s="130">
        <v>1</v>
      </c>
      <c r="I67" s="131">
        <v>3</v>
      </c>
      <c r="J67" s="131">
        <v>3</v>
      </c>
      <c r="K67" s="131">
        <v>3</v>
      </c>
      <c r="L67" s="131">
        <v>3</v>
      </c>
      <c r="M67" s="128" t="s">
        <v>178</v>
      </c>
      <c r="N67" s="328" t="s">
        <v>104</v>
      </c>
    </row>
    <row r="68" spans="1:14" s="62" customFormat="1" ht="56.25" customHeight="1" thickBot="1" x14ac:dyDescent="0.4">
      <c r="A68" s="300"/>
      <c r="B68" s="300"/>
      <c r="C68" s="46" t="s">
        <v>5</v>
      </c>
      <c r="D68" s="17"/>
      <c r="E68" s="232"/>
      <c r="F68" s="130" t="s">
        <v>101</v>
      </c>
      <c r="G68" s="130" t="s">
        <v>101</v>
      </c>
      <c r="H68" s="48">
        <v>1</v>
      </c>
      <c r="I68" s="48"/>
      <c r="J68" s="99"/>
      <c r="K68" s="99"/>
      <c r="L68" s="99"/>
      <c r="M68" s="98"/>
      <c r="N68" s="332"/>
    </row>
    <row r="69" spans="1:14" s="62" customFormat="1" ht="20.5" customHeight="1" thickBot="1" x14ac:dyDescent="0.4">
      <c r="A69" s="300"/>
      <c r="B69" s="300"/>
      <c r="C69" s="313" t="s">
        <v>6</v>
      </c>
      <c r="D69" s="314"/>
      <c r="E69" s="314"/>
      <c r="F69" s="314"/>
      <c r="G69" s="314"/>
      <c r="H69" s="314"/>
      <c r="I69" s="314"/>
      <c r="J69" s="314"/>
      <c r="K69" s="314"/>
      <c r="L69" s="314"/>
      <c r="M69" s="315"/>
      <c r="N69" s="137"/>
    </row>
    <row r="70" spans="1:14" s="62" customFormat="1" ht="20.5" customHeight="1" thickBot="1" x14ac:dyDescent="0.4">
      <c r="A70" s="300"/>
      <c r="B70" s="301"/>
      <c r="C70" s="308" t="s">
        <v>102</v>
      </c>
      <c r="D70" s="309"/>
      <c r="E70" s="309"/>
      <c r="F70" s="309"/>
      <c r="G70" s="309"/>
      <c r="H70" s="327"/>
      <c r="I70" s="327"/>
      <c r="J70" s="327"/>
      <c r="K70" s="309"/>
      <c r="L70" s="309"/>
      <c r="M70" s="310"/>
      <c r="N70" s="137"/>
    </row>
    <row r="71" spans="1:14" s="62" customFormat="1" ht="36" customHeight="1" thickBot="1" x14ac:dyDescent="0.4">
      <c r="A71" s="300"/>
      <c r="B71" s="3" t="s">
        <v>91</v>
      </c>
      <c r="C71" s="129"/>
      <c r="D71" s="21" t="s">
        <v>3</v>
      </c>
      <c r="E71" s="45" t="s">
        <v>49</v>
      </c>
      <c r="F71" s="63" t="s">
        <v>50</v>
      </c>
      <c r="G71" s="403" t="s">
        <v>51</v>
      </c>
      <c r="H71" s="63" t="s">
        <v>52</v>
      </c>
      <c r="I71" s="63" t="s">
        <v>77</v>
      </c>
      <c r="J71" s="198" t="s">
        <v>95</v>
      </c>
      <c r="K71" s="404" t="s">
        <v>96</v>
      </c>
      <c r="L71" s="127" t="s">
        <v>97</v>
      </c>
      <c r="M71" s="21" t="s">
        <v>124</v>
      </c>
      <c r="N71" s="141" t="s">
        <v>12</v>
      </c>
    </row>
    <row r="72" spans="1:14" s="62" customFormat="1" ht="64.5" customHeight="1" thickBot="1" x14ac:dyDescent="0.4">
      <c r="A72" s="300"/>
      <c r="B72" s="299" t="s">
        <v>180</v>
      </c>
      <c r="C72" s="5" t="s">
        <v>4</v>
      </c>
      <c r="D72" s="64">
        <v>0</v>
      </c>
      <c r="E72" s="231" t="s">
        <v>101</v>
      </c>
      <c r="F72" s="401" t="s">
        <v>101</v>
      </c>
      <c r="G72" s="401" t="s">
        <v>101</v>
      </c>
      <c r="H72" s="130">
        <v>1</v>
      </c>
      <c r="I72" s="402">
        <v>1</v>
      </c>
      <c r="J72" s="131">
        <v>2</v>
      </c>
      <c r="K72" s="131">
        <v>2</v>
      </c>
      <c r="L72" s="131">
        <v>2</v>
      </c>
      <c r="M72" s="128" t="s">
        <v>127</v>
      </c>
      <c r="N72" s="328" t="s">
        <v>104</v>
      </c>
    </row>
    <row r="73" spans="1:14" s="62" customFormat="1" ht="45.75" customHeight="1" thickBot="1" x14ac:dyDescent="0.4">
      <c r="A73" s="300"/>
      <c r="B73" s="300"/>
      <c r="C73" s="46" t="s">
        <v>5</v>
      </c>
      <c r="D73" s="17"/>
      <c r="E73" s="232"/>
      <c r="F73" s="130" t="s">
        <v>101</v>
      </c>
      <c r="G73" s="130" t="s">
        <v>101</v>
      </c>
      <c r="H73" s="48">
        <v>2</v>
      </c>
      <c r="I73" s="48"/>
      <c r="J73" s="99"/>
      <c r="K73" s="99"/>
      <c r="L73" s="99"/>
      <c r="M73" s="98"/>
      <c r="N73" s="332"/>
    </row>
    <row r="74" spans="1:14" s="62" customFormat="1" ht="20.5" customHeight="1" thickBot="1" x14ac:dyDescent="0.4">
      <c r="A74" s="300"/>
      <c r="B74" s="300"/>
      <c r="C74" s="313" t="s">
        <v>6</v>
      </c>
      <c r="D74" s="314"/>
      <c r="E74" s="314"/>
      <c r="F74" s="314"/>
      <c r="G74" s="314"/>
      <c r="H74" s="314"/>
      <c r="I74" s="314"/>
      <c r="J74" s="314"/>
      <c r="K74" s="314"/>
      <c r="L74" s="314"/>
      <c r="M74" s="315"/>
      <c r="N74" s="137"/>
    </row>
    <row r="75" spans="1:14" s="62" customFormat="1" ht="20.5" customHeight="1" thickBot="1" x14ac:dyDescent="0.4">
      <c r="A75" s="300"/>
      <c r="B75" s="301"/>
      <c r="C75" s="308" t="s">
        <v>102</v>
      </c>
      <c r="D75" s="309"/>
      <c r="E75" s="309"/>
      <c r="F75" s="309"/>
      <c r="G75" s="309"/>
      <c r="H75" s="327"/>
      <c r="I75" s="327"/>
      <c r="J75" s="327"/>
      <c r="K75" s="309"/>
      <c r="L75" s="309"/>
      <c r="M75" s="310"/>
      <c r="N75" s="137"/>
    </row>
    <row r="76" spans="1:14" s="62" customFormat="1" ht="36" customHeight="1" thickBot="1" x14ac:dyDescent="0.4">
      <c r="A76" s="300"/>
      <c r="B76" s="3" t="s">
        <v>92</v>
      </c>
      <c r="C76" s="129"/>
      <c r="D76" s="21" t="s">
        <v>3</v>
      </c>
      <c r="E76" s="15" t="s">
        <v>49</v>
      </c>
      <c r="F76" s="15" t="s">
        <v>50</v>
      </c>
      <c r="G76" s="25" t="s">
        <v>51</v>
      </c>
      <c r="H76" s="63" t="s">
        <v>52</v>
      </c>
      <c r="I76" s="63" t="s">
        <v>77</v>
      </c>
      <c r="J76" s="198" t="s">
        <v>95</v>
      </c>
      <c r="K76" s="127" t="s">
        <v>96</v>
      </c>
      <c r="L76" s="127" t="s">
        <v>97</v>
      </c>
      <c r="M76" s="21" t="s">
        <v>124</v>
      </c>
      <c r="N76" s="141" t="s">
        <v>12</v>
      </c>
    </row>
    <row r="77" spans="1:14" s="62" customFormat="1" ht="84" customHeight="1" thickBot="1" x14ac:dyDescent="0.4">
      <c r="A77" s="300"/>
      <c r="B77" s="299" t="s">
        <v>181</v>
      </c>
      <c r="C77" s="5" t="s">
        <v>4</v>
      </c>
      <c r="D77" s="64">
        <v>0</v>
      </c>
      <c r="E77" s="231" t="s">
        <v>101</v>
      </c>
      <c r="F77" s="130" t="s">
        <v>101</v>
      </c>
      <c r="G77" s="132" t="s">
        <v>105</v>
      </c>
      <c r="H77" s="9" t="s">
        <v>106</v>
      </c>
      <c r="I77" s="135" t="s">
        <v>107</v>
      </c>
      <c r="J77" s="135" t="s">
        <v>108</v>
      </c>
      <c r="K77" s="135" t="s">
        <v>109</v>
      </c>
      <c r="L77" s="135" t="s">
        <v>110</v>
      </c>
      <c r="M77" s="131" t="s">
        <v>111</v>
      </c>
      <c r="N77" s="159" t="s">
        <v>182</v>
      </c>
    </row>
    <row r="78" spans="1:14" s="62" customFormat="1" ht="76.5" customHeight="1" thickBot="1" x14ac:dyDescent="0.4">
      <c r="A78" s="300"/>
      <c r="B78" s="300"/>
      <c r="C78" s="133" t="s">
        <v>5</v>
      </c>
      <c r="D78" s="8"/>
      <c r="E78" s="232"/>
      <c r="F78" s="134"/>
      <c r="G78" s="154" t="s">
        <v>103</v>
      </c>
      <c r="H78" s="154" t="s">
        <v>245</v>
      </c>
      <c r="I78" s="154"/>
      <c r="J78" s="125"/>
      <c r="K78" s="125"/>
      <c r="L78" s="125"/>
      <c r="M78" s="125"/>
      <c r="N78" s="124"/>
    </row>
    <row r="79" spans="1:14" s="62" customFormat="1" ht="20.5" customHeight="1" thickBot="1" x14ac:dyDescent="0.4">
      <c r="A79" s="300"/>
      <c r="B79" s="300"/>
      <c r="C79" s="313" t="s">
        <v>6</v>
      </c>
      <c r="D79" s="314"/>
      <c r="E79" s="314"/>
      <c r="F79" s="314"/>
      <c r="G79" s="314"/>
      <c r="H79" s="314"/>
      <c r="I79" s="314"/>
      <c r="J79" s="314"/>
      <c r="K79" s="314"/>
      <c r="L79" s="314"/>
      <c r="M79" s="315"/>
      <c r="N79" s="124"/>
    </row>
    <row r="80" spans="1:14" s="62" customFormat="1" ht="20.5" customHeight="1" thickBot="1" x14ac:dyDescent="0.4">
      <c r="A80" s="300"/>
      <c r="B80" s="301"/>
      <c r="C80" s="308" t="s">
        <v>166</v>
      </c>
      <c r="D80" s="309"/>
      <c r="E80" s="309"/>
      <c r="F80" s="309"/>
      <c r="G80" s="309"/>
      <c r="H80" s="309"/>
      <c r="I80" s="309"/>
      <c r="J80" s="309"/>
      <c r="K80" s="309"/>
      <c r="L80" s="309"/>
      <c r="M80" s="310"/>
      <c r="N80" s="124"/>
    </row>
    <row r="81" spans="1:14" s="62" customFormat="1" ht="23.5" thickBot="1" x14ac:dyDescent="0.4">
      <c r="A81" s="188" t="s">
        <v>32</v>
      </c>
      <c r="B81" s="333"/>
      <c r="C81" s="335"/>
      <c r="D81" s="336"/>
      <c r="E81" s="336"/>
      <c r="F81" s="336"/>
      <c r="G81" s="336"/>
      <c r="H81" s="336"/>
      <c r="I81" s="336"/>
      <c r="J81" s="336"/>
      <c r="K81" s="336"/>
      <c r="L81" s="336"/>
      <c r="M81" s="337"/>
      <c r="N81" s="124"/>
    </row>
    <row r="82" spans="1:14" s="62" customFormat="1" ht="20.25" customHeight="1" thickBot="1" x14ac:dyDescent="0.4">
      <c r="A82" s="49">
        <v>0.25</v>
      </c>
      <c r="B82" s="334"/>
      <c r="C82" s="338"/>
      <c r="D82" s="339"/>
      <c r="E82" s="339"/>
      <c r="F82" s="339"/>
      <c r="G82" s="339"/>
      <c r="H82" s="339"/>
      <c r="I82" s="339"/>
      <c r="J82" s="339"/>
      <c r="K82" s="339"/>
      <c r="L82" s="339"/>
      <c r="M82" s="340"/>
      <c r="N82" s="124"/>
    </row>
    <row r="83" spans="1:14" s="62" customFormat="1" ht="15" thickBot="1" x14ac:dyDescent="0.4">
      <c r="A83" s="288" t="s">
        <v>17</v>
      </c>
      <c r="B83" s="138" t="s">
        <v>18</v>
      </c>
      <c r="C83" s="26"/>
      <c r="D83" s="26" t="s">
        <v>19</v>
      </c>
      <c r="E83" s="26" t="s">
        <v>20</v>
      </c>
      <c r="F83" s="26" t="s">
        <v>21</v>
      </c>
      <c r="G83" s="52"/>
      <c r="H83" s="52"/>
      <c r="I83" s="52"/>
      <c r="J83" s="52"/>
      <c r="K83" s="52"/>
      <c r="L83" s="52"/>
      <c r="M83" s="27" t="s">
        <v>22</v>
      </c>
      <c r="N83" s="139"/>
    </row>
    <row r="84" spans="1:14" s="62" customFormat="1" ht="15" thickBot="1" x14ac:dyDescent="0.4">
      <c r="A84" s="289"/>
      <c r="B84" s="140" t="s">
        <v>189</v>
      </c>
      <c r="C84" s="29"/>
      <c r="D84" s="29">
        <v>0</v>
      </c>
      <c r="E84" s="29" t="s">
        <v>112</v>
      </c>
      <c r="F84" s="30" t="s">
        <v>115</v>
      </c>
      <c r="G84" s="53"/>
      <c r="H84" s="53"/>
      <c r="I84" s="53"/>
      <c r="J84" s="53"/>
      <c r="K84" s="53"/>
      <c r="L84" s="53"/>
      <c r="M84" s="31">
        <v>0.7</v>
      </c>
      <c r="N84" s="50" t="s">
        <v>34</v>
      </c>
    </row>
    <row r="85" spans="1:14" s="62" customFormat="1" ht="15" thickBot="1" x14ac:dyDescent="0.4">
      <c r="A85" s="288" t="s">
        <v>23</v>
      </c>
      <c r="B85" s="138" t="s">
        <v>24</v>
      </c>
      <c r="C85" s="33"/>
      <c r="D85" s="34"/>
      <c r="E85" s="35"/>
      <c r="F85" s="35"/>
      <c r="G85" s="35"/>
      <c r="H85" s="35"/>
      <c r="I85" s="35"/>
      <c r="J85" s="35"/>
      <c r="K85" s="35"/>
      <c r="L85" s="35"/>
      <c r="M85" s="35"/>
      <c r="N85" s="16" t="s">
        <v>38</v>
      </c>
    </row>
    <row r="86" spans="1:14" s="62" customFormat="1" ht="15" customHeight="1" thickBot="1" x14ac:dyDescent="0.4">
      <c r="A86" s="289"/>
      <c r="B86" s="16" t="s">
        <v>113</v>
      </c>
      <c r="C86" s="36"/>
      <c r="D86" s="37"/>
      <c r="E86" s="38"/>
      <c r="F86" s="38"/>
      <c r="G86" s="38"/>
      <c r="H86" s="38"/>
      <c r="I86" s="38"/>
      <c r="J86" s="38"/>
      <c r="K86" s="38"/>
      <c r="L86" s="38"/>
      <c r="M86" s="38"/>
      <c r="N86" s="51"/>
    </row>
    <row r="87" spans="1:14" x14ac:dyDescent="0.35">
      <c r="A87" s="20"/>
      <c r="B87" s="20"/>
      <c r="C87" s="20"/>
      <c r="D87" s="20"/>
      <c r="E87" s="20"/>
      <c r="F87" s="20"/>
      <c r="G87" s="20"/>
      <c r="H87" s="20"/>
      <c r="I87" s="20"/>
      <c r="J87" s="20"/>
      <c r="K87" s="20"/>
      <c r="L87" s="20"/>
      <c r="M87" s="20"/>
      <c r="N87" s="20"/>
    </row>
    <row r="88" spans="1:14" ht="15" thickBot="1" x14ac:dyDescent="0.4"/>
    <row r="89" spans="1:14" ht="14.5" customHeight="1" x14ac:dyDescent="0.35">
      <c r="A89" s="322" t="s">
        <v>88</v>
      </c>
      <c r="B89" s="326" t="s">
        <v>39</v>
      </c>
      <c r="C89" s="268"/>
      <c r="D89" s="242" t="str">
        <f t="shared" ref="D89:M89" si="0">D3</f>
        <v>Baseline</v>
      </c>
      <c r="E89" s="242" t="str">
        <f t="shared" si="0"/>
        <v>Milestone 1
2015/16</v>
      </c>
      <c r="F89" s="242" t="str">
        <f t="shared" si="0"/>
        <v>Milestone 2
2016/17</v>
      </c>
      <c r="G89" s="242" t="str">
        <f t="shared" si="0"/>
        <v>Milestone 3
2017/18</v>
      </c>
      <c r="H89" s="242" t="str">
        <f t="shared" si="0"/>
        <v>Milestone 4
2018/19</v>
      </c>
      <c r="I89" s="242" t="str">
        <f t="shared" si="0"/>
        <v>Milestone 5
2019/20</v>
      </c>
      <c r="J89" s="239" t="str">
        <f t="shared" si="0"/>
        <v>Milestone 6 2020/2021</v>
      </c>
      <c r="K89" s="239" t="str">
        <f t="shared" si="0"/>
        <v>Milestone 7 2021/2022</v>
      </c>
      <c r="L89" s="239" t="str">
        <f t="shared" si="0"/>
        <v>Milestone 8 2022/2023</v>
      </c>
      <c r="M89" s="239" t="str">
        <f t="shared" si="0"/>
        <v>Cumulative Total
Target Date 2025</v>
      </c>
      <c r="N89" s="264" t="s">
        <v>12</v>
      </c>
    </row>
    <row r="90" spans="1:14" ht="15" thickBot="1" x14ac:dyDescent="0.4">
      <c r="A90" s="323"/>
      <c r="B90" s="267"/>
      <c r="C90" s="269"/>
      <c r="D90" s="243"/>
      <c r="E90" s="243"/>
      <c r="F90" s="243"/>
      <c r="G90" s="243"/>
      <c r="H90" s="243"/>
      <c r="I90" s="243"/>
      <c r="J90" s="240"/>
      <c r="K90" s="240"/>
      <c r="L90" s="240"/>
      <c r="M90" s="240"/>
      <c r="N90" s="265"/>
    </row>
    <row r="91" spans="1:14" ht="15" thickBot="1" x14ac:dyDescent="0.4">
      <c r="A91" s="389" t="s">
        <v>125</v>
      </c>
      <c r="B91" s="233" t="s">
        <v>171</v>
      </c>
      <c r="C91" s="103" t="s">
        <v>4</v>
      </c>
      <c r="D91" s="121"/>
      <c r="E91" s="229"/>
      <c r="F91" s="225"/>
      <c r="G91" s="226"/>
      <c r="H91" s="195" t="s">
        <v>168</v>
      </c>
      <c r="I91" s="118" t="s">
        <v>169</v>
      </c>
      <c r="J91" s="195" t="s">
        <v>169</v>
      </c>
      <c r="K91" s="195" t="s">
        <v>170</v>
      </c>
      <c r="L91" s="195"/>
      <c r="M91" s="117" t="s">
        <v>172</v>
      </c>
      <c r="N91" s="275" t="s">
        <v>123</v>
      </c>
    </row>
    <row r="92" spans="1:14" ht="15" thickBot="1" x14ac:dyDescent="0.4">
      <c r="A92" s="390"/>
      <c r="B92" s="234"/>
      <c r="C92" s="104" t="s">
        <v>5</v>
      </c>
      <c r="D92" s="105"/>
      <c r="E92" s="230"/>
      <c r="F92" s="227"/>
      <c r="G92" s="228"/>
      <c r="H92" s="118" t="s">
        <v>225</v>
      </c>
      <c r="I92" s="195"/>
      <c r="J92" s="195"/>
      <c r="K92" s="195"/>
      <c r="L92" s="195"/>
      <c r="M92" s="117"/>
      <c r="N92" s="355"/>
    </row>
    <row r="93" spans="1:14" ht="15" thickBot="1" x14ac:dyDescent="0.4">
      <c r="A93" s="390"/>
      <c r="B93" s="234"/>
      <c r="C93" s="270" t="s">
        <v>6</v>
      </c>
      <c r="D93" s="271"/>
      <c r="E93" s="271"/>
      <c r="F93" s="271"/>
      <c r="G93" s="271"/>
      <c r="H93" s="271"/>
      <c r="I93" s="252"/>
      <c r="J93" s="252"/>
      <c r="K93" s="252"/>
      <c r="L93" s="252"/>
      <c r="M93" s="252"/>
      <c r="N93" s="234"/>
    </row>
    <row r="94" spans="1:14" x14ac:dyDescent="0.35">
      <c r="A94" s="390"/>
      <c r="B94" s="234"/>
      <c r="C94" s="273" t="s">
        <v>173</v>
      </c>
      <c r="D94" s="274"/>
      <c r="E94" s="274"/>
      <c r="F94" s="274"/>
      <c r="G94" s="274"/>
      <c r="H94" s="274"/>
      <c r="I94" s="274"/>
      <c r="J94" s="274"/>
      <c r="K94" s="274"/>
      <c r="L94" s="274"/>
      <c r="M94" s="275"/>
      <c r="N94" s="234"/>
    </row>
    <row r="95" spans="1:14" ht="15" thickBot="1" x14ac:dyDescent="0.4">
      <c r="A95" s="390"/>
      <c r="B95" s="235"/>
      <c r="C95" s="276"/>
      <c r="D95" s="277"/>
      <c r="E95" s="277"/>
      <c r="F95" s="277"/>
      <c r="G95" s="277"/>
      <c r="H95" s="277"/>
      <c r="I95" s="277"/>
      <c r="J95" s="277"/>
      <c r="K95" s="277"/>
      <c r="L95" s="277"/>
      <c r="M95" s="278"/>
      <c r="N95" s="250"/>
    </row>
    <row r="96" spans="1:14" ht="15" customHeight="1" x14ac:dyDescent="0.35">
      <c r="A96" s="390"/>
      <c r="B96" s="183" t="s">
        <v>40</v>
      </c>
      <c r="C96" s="177"/>
      <c r="D96" s="242" t="str">
        <f t="shared" ref="D96:M96" si="1">D89</f>
        <v>Baseline</v>
      </c>
      <c r="E96" s="242" t="str">
        <f t="shared" si="1"/>
        <v>Milestone 1
2015/16</v>
      </c>
      <c r="F96" s="242" t="str">
        <f t="shared" si="1"/>
        <v>Milestone 2
2016/17</v>
      </c>
      <c r="G96" s="242" t="str">
        <f t="shared" si="1"/>
        <v>Milestone 3
2017/18</v>
      </c>
      <c r="H96" s="242" t="s">
        <v>52</v>
      </c>
      <c r="I96" s="242" t="str">
        <f t="shared" si="1"/>
        <v>Milestone 5
2019/20</v>
      </c>
      <c r="J96" s="239" t="str">
        <f t="shared" si="1"/>
        <v>Milestone 6 2020/2021</v>
      </c>
      <c r="K96" s="239" t="str">
        <f t="shared" si="1"/>
        <v>Milestone 7 2021/2022</v>
      </c>
      <c r="L96" s="239" t="str">
        <f t="shared" si="1"/>
        <v>Milestone 8 2022/2023</v>
      </c>
      <c r="M96" s="239" t="str">
        <f t="shared" si="1"/>
        <v>Cumulative Total
Target Date 2025</v>
      </c>
      <c r="N96" s="286" t="s">
        <v>12</v>
      </c>
    </row>
    <row r="97" spans="1:14" ht="15" thickBot="1" x14ac:dyDescent="0.4">
      <c r="A97" s="390"/>
      <c r="B97" s="178"/>
      <c r="C97" s="178"/>
      <c r="D97" s="243"/>
      <c r="E97" s="243"/>
      <c r="F97" s="243"/>
      <c r="G97" s="243"/>
      <c r="H97" s="243"/>
      <c r="I97" s="244"/>
      <c r="J97" s="240"/>
      <c r="K97" s="240"/>
      <c r="L97" s="240"/>
      <c r="M97" s="241"/>
      <c r="N97" s="293"/>
    </row>
    <row r="98" spans="1:14" ht="15" customHeight="1" thickBot="1" x14ac:dyDescent="0.4">
      <c r="A98" s="390"/>
      <c r="B98" s="233" t="s">
        <v>190</v>
      </c>
      <c r="C98" s="103" t="s">
        <v>4</v>
      </c>
      <c r="D98" s="121">
        <v>0</v>
      </c>
      <c r="E98" s="229" t="s">
        <v>121</v>
      </c>
      <c r="F98" s="225"/>
      <c r="G98" s="225"/>
      <c r="H98" s="223">
        <v>0</v>
      </c>
      <c r="I98" s="194">
        <v>6</v>
      </c>
      <c r="J98" s="229"/>
      <c r="K98" s="225"/>
      <c r="L98" s="226"/>
      <c r="M98" s="164"/>
      <c r="N98" s="233" t="s">
        <v>122</v>
      </c>
    </row>
    <row r="99" spans="1:14" ht="15" thickBot="1" x14ac:dyDescent="0.4">
      <c r="A99" s="390"/>
      <c r="B99" s="234"/>
      <c r="C99" s="104" t="s">
        <v>5</v>
      </c>
      <c r="D99" s="105"/>
      <c r="E99" s="230"/>
      <c r="F99" s="227"/>
      <c r="G99" s="227"/>
      <c r="H99" s="223">
        <v>3</v>
      </c>
      <c r="I99" s="195"/>
      <c r="J99" s="230"/>
      <c r="K99" s="227"/>
      <c r="L99" s="228"/>
      <c r="M99" s="165"/>
      <c r="N99" s="234"/>
    </row>
    <row r="100" spans="1:14" ht="15" thickBot="1" x14ac:dyDescent="0.4">
      <c r="A100" s="390"/>
      <c r="B100" s="234"/>
      <c r="C100" s="251" t="s">
        <v>6</v>
      </c>
      <c r="D100" s="252"/>
      <c r="E100" s="252"/>
      <c r="F100" s="252"/>
      <c r="G100" s="252"/>
      <c r="H100" s="252"/>
      <c r="I100" s="252"/>
      <c r="J100" s="252"/>
      <c r="K100" s="252"/>
      <c r="L100" s="252"/>
      <c r="M100" s="253"/>
      <c r="N100" s="234"/>
    </row>
    <row r="101" spans="1:14" ht="14.5" customHeight="1" x14ac:dyDescent="0.35">
      <c r="A101" s="390"/>
      <c r="B101" s="234"/>
      <c r="C101" s="254" t="s">
        <v>186</v>
      </c>
      <c r="D101" s="255"/>
      <c r="E101" s="255"/>
      <c r="F101" s="255"/>
      <c r="G101" s="255"/>
      <c r="H101" s="255"/>
      <c r="I101" s="255"/>
      <c r="J101" s="255"/>
      <c r="K101" s="255"/>
      <c r="L101" s="255"/>
      <c r="M101" s="256"/>
      <c r="N101" s="234"/>
    </row>
    <row r="102" spans="1:14" ht="15" thickBot="1" x14ac:dyDescent="0.4">
      <c r="A102" s="390"/>
      <c r="B102" s="235"/>
      <c r="C102" s="257"/>
      <c r="D102" s="258"/>
      <c r="E102" s="258"/>
      <c r="F102" s="258"/>
      <c r="G102" s="258"/>
      <c r="H102" s="258"/>
      <c r="I102" s="258"/>
      <c r="J102" s="258"/>
      <c r="K102" s="258"/>
      <c r="L102" s="258"/>
      <c r="M102" s="259"/>
      <c r="N102" s="250"/>
    </row>
    <row r="103" spans="1:14" ht="14.5" customHeight="1" x14ac:dyDescent="0.35">
      <c r="A103" s="390"/>
      <c r="B103" s="266" t="s">
        <v>174</v>
      </c>
      <c r="C103" s="268"/>
      <c r="D103" s="242" t="str">
        <f t="shared" ref="D103:M103" si="2">D96</f>
        <v>Baseline</v>
      </c>
      <c r="E103" s="242" t="str">
        <f t="shared" si="2"/>
        <v>Milestone 1
2015/16</v>
      </c>
      <c r="F103" s="242" t="str">
        <f t="shared" si="2"/>
        <v>Milestone 2
2016/17</v>
      </c>
      <c r="G103" s="242" t="str">
        <f t="shared" si="2"/>
        <v>Milestone 3
2017/18</v>
      </c>
      <c r="H103" s="242" t="str">
        <f t="shared" si="2"/>
        <v>Milestone 4
2018/19</v>
      </c>
      <c r="I103" s="242" t="str">
        <f t="shared" si="2"/>
        <v>Milestone 5
2019/20</v>
      </c>
      <c r="J103" s="239" t="str">
        <f t="shared" si="2"/>
        <v>Milestone 6 2020/2021</v>
      </c>
      <c r="K103" s="239" t="str">
        <f t="shared" si="2"/>
        <v>Milestone 7 2021/2022</v>
      </c>
      <c r="L103" s="239" t="str">
        <f t="shared" si="2"/>
        <v>Milestone 8 2022/2023</v>
      </c>
      <c r="M103" s="239" t="str">
        <f t="shared" si="2"/>
        <v>Cumulative Total
Target Date 2025</v>
      </c>
      <c r="N103" s="286" t="s">
        <v>12</v>
      </c>
    </row>
    <row r="104" spans="1:14" ht="15" customHeight="1" thickBot="1" x14ac:dyDescent="0.4">
      <c r="A104" s="390"/>
      <c r="B104" s="292"/>
      <c r="C104" s="269"/>
      <c r="D104" s="243"/>
      <c r="E104" s="243"/>
      <c r="F104" s="243"/>
      <c r="G104" s="243"/>
      <c r="H104" s="243"/>
      <c r="I104" s="244"/>
      <c r="J104" s="240"/>
      <c r="K104" s="240"/>
      <c r="L104" s="240"/>
      <c r="M104" s="241"/>
      <c r="N104" s="287"/>
    </row>
    <row r="105" spans="1:14" ht="15" customHeight="1" thickBot="1" x14ac:dyDescent="0.4">
      <c r="A105" s="390"/>
      <c r="B105" s="233" t="s">
        <v>184</v>
      </c>
      <c r="C105" s="170" t="s">
        <v>4</v>
      </c>
      <c r="D105" s="121">
        <v>0</v>
      </c>
      <c r="E105" s="229" t="s">
        <v>121</v>
      </c>
      <c r="F105" s="225"/>
      <c r="G105" s="226"/>
      <c r="H105" s="120">
        <v>4</v>
      </c>
      <c r="I105" s="195">
        <v>8</v>
      </c>
      <c r="J105" s="195">
        <v>8</v>
      </c>
      <c r="K105" s="195">
        <v>8</v>
      </c>
      <c r="L105" s="195">
        <v>8</v>
      </c>
      <c r="M105" s="172">
        <v>20</v>
      </c>
      <c r="N105" s="233"/>
    </row>
    <row r="106" spans="1:14" ht="15" customHeight="1" thickBot="1" x14ac:dyDescent="0.4">
      <c r="A106" s="390"/>
      <c r="B106" s="234"/>
      <c r="C106" s="184" t="s">
        <v>5</v>
      </c>
      <c r="D106" s="185"/>
      <c r="E106" s="230"/>
      <c r="F106" s="227"/>
      <c r="G106" s="228"/>
      <c r="H106" s="118">
        <v>4</v>
      </c>
      <c r="I106" s="195"/>
      <c r="J106" s="195"/>
      <c r="K106" s="195"/>
      <c r="L106" s="195"/>
      <c r="M106" s="122"/>
      <c r="N106" s="234"/>
    </row>
    <row r="107" spans="1:14" ht="15" thickBot="1" x14ac:dyDescent="0.4">
      <c r="A107" s="390"/>
      <c r="B107" s="234"/>
      <c r="C107" s="271" t="s">
        <v>6</v>
      </c>
      <c r="D107" s="271"/>
      <c r="E107" s="271"/>
      <c r="F107" s="271"/>
      <c r="G107" s="271"/>
      <c r="H107" s="271"/>
      <c r="I107" s="271"/>
      <c r="J107" s="271"/>
      <c r="K107" s="271"/>
      <c r="L107" s="271"/>
      <c r="M107" s="271"/>
      <c r="N107" s="234"/>
    </row>
    <row r="108" spans="1:14" ht="26" customHeight="1" thickBot="1" x14ac:dyDescent="0.4">
      <c r="A108" s="390"/>
      <c r="B108" s="250"/>
      <c r="C108" s="395" t="s">
        <v>185</v>
      </c>
      <c r="D108" s="395"/>
      <c r="E108" s="395"/>
      <c r="F108" s="395"/>
      <c r="G108" s="395"/>
      <c r="H108" s="395"/>
      <c r="I108" s="395"/>
      <c r="J108" s="395"/>
      <c r="K108" s="395"/>
      <c r="L108" s="395"/>
      <c r="M108" s="395"/>
      <c r="N108" s="250"/>
    </row>
    <row r="109" spans="1:14" ht="15" customHeight="1" x14ac:dyDescent="0.35">
      <c r="A109" s="390"/>
      <c r="B109" s="292" t="s">
        <v>199</v>
      </c>
      <c r="C109" s="177"/>
      <c r="D109" s="242" t="s">
        <v>3</v>
      </c>
      <c r="E109" s="242" t="s">
        <v>49</v>
      </c>
      <c r="F109" s="242" t="s">
        <v>50</v>
      </c>
      <c r="G109" s="242" t="s">
        <v>51</v>
      </c>
      <c r="H109" s="242" t="s">
        <v>52</v>
      </c>
      <c r="I109" s="242" t="s">
        <v>77</v>
      </c>
      <c r="J109" s="239" t="s">
        <v>95</v>
      </c>
      <c r="K109" s="239" t="s">
        <v>96</v>
      </c>
      <c r="L109" s="239" t="s">
        <v>97</v>
      </c>
      <c r="M109" s="239" t="s">
        <v>124</v>
      </c>
      <c r="N109" s="179" t="s">
        <v>12</v>
      </c>
    </row>
    <row r="110" spans="1:14" ht="15" customHeight="1" thickBot="1" x14ac:dyDescent="0.4">
      <c r="A110" s="390"/>
      <c r="B110" s="267"/>
      <c r="C110" s="178"/>
      <c r="D110" s="243"/>
      <c r="E110" s="243"/>
      <c r="F110" s="243"/>
      <c r="G110" s="243"/>
      <c r="H110" s="244"/>
      <c r="I110" s="244"/>
      <c r="J110" s="240"/>
      <c r="K110" s="240"/>
      <c r="L110" s="240"/>
      <c r="M110" s="241"/>
      <c r="N110" s="180"/>
    </row>
    <row r="111" spans="1:14" ht="15" customHeight="1" thickBot="1" x14ac:dyDescent="0.4">
      <c r="A111" s="390"/>
      <c r="B111" s="273" t="s">
        <v>222</v>
      </c>
      <c r="C111" s="103" t="s">
        <v>4</v>
      </c>
      <c r="D111" s="121">
        <v>0</v>
      </c>
      <c r="E111" s="121" t="s">
        <v>121</v>
      </c>
      <c r="F111" s="121" t="s">
        <v>121</v>
      </c>
      <c r="G111" s="121" t="s">
        <v>121</v>
      </c>
      <c r="H111" s="224" t="s">
        <v>223</v>
      </c>
      <c r="I111" s="225"/>
      <c r="J111" s="225"/>
      <c r="K111" s="225"/>
      <c r="L111" s="226"/>
      <c r="M111" s="164"/>
      <c r="N111" s="233"/>
    </row>
    <row r="112" spans="1:14" ht="15" customHeight="1" thickBot="1" x14ac:dyDescent="0.4">
      <c r="A112" s="390"/>
      <c r="B112" s="387"/>
      <c r="C112" s="190" t="s">
        <v>5</v>
      </c>
      <c r="D112" s="185"/>
      <c r="E112" s="116" t="s">
        <v>121</v>
      </c>
      <c r="F112" s="116" t="s">
        <v>121</v>
      </c>
      <c r="G112" s="116" t="s">
        <v>121</v>
      </c>
      <c r="H112" s="224" t="s">
        <v>224</v>
      </c>
      <c r="I112" s="227"/>
      <c r="J112" s="227"/>
      <c r="K112" s="227"/>
      <c r="L112" s="228"/>
      <c r="M112" s="191"/>
      <c r="N112" s="234"/>
    </row>
    <row r="113" spans="1:14" ht="15" customHeight="1" thickBot="1" x14ac:dyDescent="0.4">
      <c r="A113" s="390"/>
      <c r="B113" s="387"/>
      <c r="C113" s="270" t="s">
        <v>6</v>
      </c>
      <c r="D113" s="271"/>
      <c r="E113" s="271"/>
      <c r="F113" s="271"/>
      <c r="G113" s="271"/>
      <c r="H113" s="271"/>
      <c r="I113" s="271"/>
      <c r="J113" s="271"/>
      <c r="K113" s="271"/>
      <c r="L113" s="271"/>
      <c r="M113" s="272"/>
      <c r="N113" s="234"/>
    </row>
    <row r="114" spans="1:14" ht="9" customHeight="1" x14ac:dyDescent="0.35">
      <c r="A114" s="390"/>
      <c r="B114" s="387"/>
      <c r="C114" s="254"/>
      <c r="D114" s="255"/>
      <c r="E114" s="255"/>
      <c r="F114" s="255"/>
      <c r="G114" s="255"/>
      <c r="H114" s="255"/>
      <c r="I114" s="255"/>
      <c r="J114" s="255"/>
      <c r="K114" s="255"/>
      <c r="L114" s="255"/>
      <c r="M114" s="256"/>
      <c r="N114" s="355"/>
    </row>
    <row r="115" spans="1:14" ht="6.5" customHeight="1" thickBot="1" x14ac:dyDescent="0.4">
      <c r="A115" s="391"/>
      <c r="B115" s="387"/>
      <c r="C115" s="392"/>
      <c r="D115" s="393"/>
      <c r="E115" s="393"/>
      <c r="F115" s="393"/>
      <c r="G115" s="393"/>
      <c r="H115" s="393"/>
      <c r="I115" s="393"/>
      <c r="J115" s="393"/>
      <c r="K115" s="393"/>
      <c r="L115" s="393"/>
      <c r="M115" s="394"/>
      <c r="N115" s="355"/>
    </row>
    <row r="116" spans="1:14" ht="14" customHeight="1" thickBot="1" x14ac:dyDescent="0.4">
      <c r="A116" s="188" t="s">
        <v>32</v>
      </c>
      <c r="B116" s="387"/>
      <c r="C116" s="392"/>
      <c r="D116" s="393"/>
      <c r="E116" s="393"/>
      <c r="F116" s="393"/>
      <c r="G116" s="393"/>
      <c r="H116" s="393"/>
      <c r="I116" s="393"/>
      <c r="J116" s="393"/>
      <c r="K116" s="393"/>
      <c r="L116" s="393"/>
      <c r="M116" s="394"/>
      <c r="N116" s="196"/>
    </row>
    <row r="117" spans="1:14" ht="15" customHeight="1" thickBot="1" x14ac:dyDescent="0.4">
      <c r="A117" s="189">
        <v>0.25</v>
      </c>
      <c r="B117" s="388"/>
      <c r="C117" s="257"/>
      <c r="D117" s="258"/>
      <c r="E117" s="258"/>
      <c r="F117" s="258"/>
      <c r="G117" s="258"/>
      <c r="H117" s="258"/>
      <c r="I117" s="258"/>
      <c r="J117" s="258"/>
      <c r="K117" s="258"/>
      <c r="L117" s="258"/>
      <c r="M117" s="258"/>
      <c r="N117" s="290" t="s">
        <v>86</v>
      </c>
    </row>
    <row r="118" spans="1:14" ht="15" thickBot="1" x14ac:dyDescent="0.4">
      <c r="A118" s="288" t="s">
        <v>17</v>
      </c>
      <c r="B118" s="168" t="s">
        <v>18</v>
      </c>
      <c r="C118" s="260" t="s">
        <v>19</v>
      </c>
      <c r="D118" s="261"/>
      <c r="E118" s="236" t="s">
        <v>20</v>
      </c>
      <c r="F118" s="238"/>
      <c r="G118" s="236" t="s">
        <v>21</v>
      </c>
      <c r="H118" s="238"/>
      <c r="I118" s="236" t="s">
        <v>22</v>
      </c>
      <c r="J118" s="237"/>
      <c r="K118" s="237"/>
      <c r="L118" s="237"/>
      <c r="M118" s="238"/>
      <c r="N118" s="291"/>
    </row>
    <row r="119" spans="1:14" ht="15" thickBot="1" x14ac:dyDescent="0.4">
      <c r="A119" s="289"/>
      <c r="B119" s="169" t="s">
        <v>198</v>
      </c>
      <c r="C119" s="207"/>
      <c r="D119" s="207"/>
      <c r="E119" s="208"/>
      <c r="F119" s="208"/>
      <c r="G119" s="208"/>
      <c r="H119" s="208"/>
      <c r="I119" s="208"/>
      <c r="J119" s="208"/>
      <c r="K119" s="208"/>
      <c r="L119" s="208"/>
      <c r="M119" s="209"/>
      <c r="N119" s="210"/>
    </row>
    <row r="120" spans="1:14" x14ac:dyDescent="0.35">
      <c r="A120" s="288" t="s">
        <v>23</v>
      </c>
      <c r="B120" s="205" t="s">
        <v>24</v>
      </c>
      <c r="C120" s="378"/>
      <c r="D120" s="379"/>
      <c r="E120" s="379"/>
      <c r="F120" s="379"/>
      <c r="G120" s="379"/>
      <c r="H120" s="379"/>
      <c r="I120" s="379"/>
      <c r="J120" s="379"/>
      <c r="K120" s="379"/>
      <c r="L120" s="379"/>
      <c r="M120" s="379"/>
      <c r="N120" s="380"/>
    </row>
    <row r="121" spans="1:14" s="166" customFormat="1" ht="15" thickBot="1" x14ac:dyDescent="0.4">
      <c r="A121" s="289"/>
      <c r="B121" s="206">
        <v>0.1</v>
      </c>
      <c r="C121" s="381"/>
      <c r="D121" s="382"/>
      <c r="E121" s="382"/>
      <c r="F121" s="382"/>
      <c r="G121" s="382"/>
      <c r="H121" s="382"/>
      <c r="I121" s="382"/>
      <c r="J121" s="382"/>
      <c r="K121" s="382"/>
      <c r="L121" s="382"/>
      <c r="M121" s="382"/>
      <c r="N121" s="383"/>
    </row>
    <row r="122" spans="1:14" s="166" customFormat="1" ht="15" thickBot="1" x14ac:dyDescent="0.4">
      <c r="B122" s="114"/>
      <c r="C122" s="123"/>
      <c r="D122" s="123"/>
      <c r="E122" s="123"/>
      <c r="F122" s="123"/>
      <c r="G122" s="123"/>
      <c r="H122" s="123"/>
      <c r="I122" s="123"/>
      <c r="J122" s="123"/>
      <c r="K122" s="123"/>
      <c r="L122" s="123"/>
      <c r="M122" s="123"/>
      <c r="N122" s="167"/>
    </row>
    <row r="123" spans="1:14" ht="14.5" customHeight="1" x14ac:dyDescent="0.35">
      <c r="A123" s="171" t="s">
        <v>89</v>
      </c>
      <c r="B123" s="279" t="s">
        <v>79</v>
      </c>
      <c r="C123" s="281"/>
      <c r="D123" s="242" t="s">
        <v>3</v>
      </c>
      <c r="E123" s="242" t="s">
        <v>49</v>
      </c>
      <c r="F123" s="242" t="s">
        <v>50</v>
      </c>
      <c r="G123" s="242" t="s">
        <v>51</v>
      </c>
      <c r="H123" s="242" t="s">
        <v>52</v>
      </c>
      <c r="I123" s="242" t="s">
        <v>77</v>
      </c>
      <c r="J123" s="239" t="s">
        <v>95</v>
      </c>
      <c r="K123" s="239" t="s">
        <v>96</v>
      </c>
      <c r="L123" s="239" t="s">
        <v>97</v>
      </c>
      <c r="M123" s="239" t="s">
        <v>124</v>
      </c>
      <c r="N123" s="264" t="s">
        <v>12</v>
      </c>
    </row>
    <row r="124" spans="1:14" ht="15" thickBot="1" x14ac:dyDescent="0.4">
      <c r="A124" s="262" t="s">
        <v>126</v>
      </c>
      <c r="B124" s="280"/>
      <c r="C124" s="282"/>
      <c r="D124" s="243"/>
      <c r="E124" s="243"/>
      <c r="F124" s="243"/>
      <c r="G124" s="243"/>
      <c r="H124" s="244"/>
      <c r="I124" s="244"/>
      <c r="J124" s="240"/>
      <c r="K124" s="240"/>
      <c r="L124" s="240"/>
      <c r="M124" s="241"/>
      <c r="N124" s="265"/>
    </row>
    <row r="125" spans="1:14" ht="46.5" thickBot="1" x14ac:dyDescent="0.4">
      <c r="A125" s="262"/>
      <c r="B125" s="234" t="s">
        <v>202</v>
      </c>
      <c r="C125" s="103" t="s">
        <v>4</v>
      </c>
      <c r="D125" s="121"/>
      <c r="E125" s="229"/>
      <c r="F125" s="225"/>
      <c r="G125" s="226"/>
      <c r="H125" s="200" t="s">
        <v>250</v>
      </c>
      <c r="I125" s="200" t="s">
        <v>203</v>
      </c>
      <c r="J125" s="200" t="s">
        <v>204</v>
      </c>
      <c r="K125" s="200" t="s">
        <v>205</v>
      </c>
      <c r="L125" s="201"/>
      <c r="M125" s="200" t="s">
        <v>206</v>
      </c>
      <c r="N125" s="233" t="s">
        <v>194</v>
      </c>
    </row>
    <row r="126" spans="1:14" ht="46.5" thickBot="1" x14ac:dyDescent="0.4">
      <c r="A126" s="262"/>
      <c r="B126" s="234"/>
      <c r="C126" s="104" t="s">
        <v>5</v>
      </c>
      <c r="D126" s="105"/>
      <c r="E126" s="230"/>
      <c r="F126" s="227"/>
      <c r="G126" s="228"/>
      <c r="H126" s="200" t="s">
        <v>251</v>
      </c>
      <c r="I126" s="200" t="s">
        <v>208</v>
      </c>
      <c r="J126" s="200" t="s">
        <v>208</v>
      </c>
      <c r="K126" s="200" t="s">
        <v>208</v>
      </c>
      <c r="L126" s="202"/>
      <c r="M126" s="200" t="s">
        <v>207</v>
      </c>
      <c r="N126" s="234"/>
    </row>
    <row r="127" spans="1:14" ht="15" thickBot="1" x14ac:dyDescent="0.4">
      <c r="A127" s="262"/>
      <c r="B127" s="234"/>
      <c r="C127" s="270" t="s">
        <v>6</v>
      </c>
      <c r="D127" s="271"/>
      <c r="E127" s="271"/>
      <c r="F127" s="271"/>
      <c r="G127" s="271"/>
      <c r="H127" s="271"/>
      <c r="I127" s="271"/>
      <c r="J127" s="271"/>
      <c r="K127" s="271"/>
      <c r="L127" s="271"/>
      <c r="M127" s="272"/>
      <c r="N127" s="234"/>
    </row>
    <row r="128" spans="1:14" x14ac:dyDescent="0.35">
      <c r="A128" s="262"/>
      <c r="B128" s="234"/>
      <c r="C128" s="273"/>
      <c r="D128" s="274"/>
      <c r="E128" s="274"/>
      <c r="F128" s="274"/>
      <c r="G128" s="274"/>
      <c r="H128" s="274"/>
      <c r="I128" s="274"/>
      <c r="J128" s="274"/>
      <c r="K128" s="274"/>
      <c r="L128" s="274"/>
      <c r="M128" s="275"/>
      <c r="N128" s="234"/>
    </row>
    <row r="129" spans="1:14" ht="15" thickBot="1" x14ac:dyDescent="0.4">
      <c r="A129" s="262"/>
      <c r="B129" s="235"/>
      <c r="C129" s="276"/>
      <c r="D129" s="277"/>
      <c r="E129" s="277"/>
      <c r="F129" s="277"/>
      <c r="G129" s="277"/>
      <c r="H129" s="277"/>
      <c r="I129" s="277"/>
      <c r="J129" s="277"/>
      <c r="K129" s="277"/>
      <c r="L129" s="277"/>
      <c r="M129" s="278"/>
      <c r="N129" s="250"/>
    </row>
    <row r="130" spans="1:14" ht="24.75" customHeight="1" x14ac:dyDescent="0.35">
      <c r="A130" s="262"/>
      <c r="B130" s="266" t="s">
        <v>80</v>
      </c>
      <c r="C130" s="268"/>
      <c r="D130" s="242" t="str">
        <f t="shared" ref="D130:M130" si="3">D123</f>
        <v>Baseline</v>
      </c>
      <c r="E130" s="242" t="str">
        <f t="shared" si="3"/>
        <v>Milestone 1
2015/16</v>
      </c>
      <c r="F130" s="242" t="str">
        <f t="shared" si="3"/>
        <v>Milestone 2
2016/17</v>
      </c>
      <c r="G130" s="242" t="str">
        <f t="shared" si="3"/>
        <v>Milestone 3
2017/18</v>
      </c>
      <c r="H130" s="242" t="str">
        <f t="shared" si="3"/>
        <v>Milestone 4
2018/19</v>
      </c>
      <c r="I130" s="242" t="str">
        <f t="shared" si="3"/>
        <v>Milestone 5
2019/20</v>
      </c>
      <c r="J130" s="239" t="str">
        <f t="shared" si="3"/>
        <v>Milestone 6 2020/2021</v>
      </c>
      <c r="K130" s="239" t="str">
        <f t="shared" si="3"/>
        <v>Milestone 7 2021/2022</v>
      </c>
      <c r="L130" s="239" t="str">
        <f t="shared" si="3"/>
        <v>Milestone 8 2022/2023</v>
      </c>
      <c r="M130" s="239" t="str">
        <f t="shared" si="3"/>
        <v>Cumulative Total
Target Date 2025</v>
      </c>
      <c r="N130" s="286" t="s">
        <v>12</v>
      </c>
    </row>
    <row r="131" spans="1:14" ht="15" customHeight="1" thickBot="1" x14ac:dyDescent="0.4">
      <c r="A131" s="262"/>
      <c r="B131" s="267"/>
      <c r="C131" s="269"/>
      <c r="D131" s="243"/>
      <c r="E131" s="243"/>
      <c r="F131" s="243"/>
      <c r="G131" s="243"/>
      <c r="H131" s="243"/>
      <c r="I131" s="243"/>
      <c r="J131" s="241"/>
      <c r="K131" s="241"/>
      <c r="L131" s="241"/>
      <c r="M131" s="241"/>
      <c r="N131" s="293"/>
    </row>
    <row r="132" spans="1:14" ht="46.5" thickBot="1" x14ac:dyDescent="0.4">
      <c r="A132" s="262"/>
      <c r="B132" s="245" t="s">
        <v>209</v>
      </c>
      <c r="C132" s="103" t="s">
        <v>4</v>
      </c>
      <c r="D132" s="121"/>
      <c r="E132" s="229"/>
      <c r="F132" s="225"/>
      <c r="G132" s="226"/>
      <c r="H132" s="200" t="s">
        <v>248</v>
      </c>
      <c r="I132" s="200" t="s">
        <v>210</v>
      </c>
      <c r="J132" s="200" t="s">
        <v>210</v>
      </c>
      <c r="K132" s="200" t="s">
        <v>211</v>
      </c>
      <c r="L132" s="203"/>
      <c r="M132" s="200" t="s">
        <v>212</v>
      </c>
      <c r="N132" s="233" t="s">
        <v>195</v>
      </c>
    </row>
    <row r="133" spans="1:14" ht="46.5" thickBot="1" x14ac:dyDescent="0.4">
      <c r="A133" s="262"/>
      <c r="B133" s="246"/>
      <c r="C133" s="104" t="s">
        <v>5</v>
      </c>
      <c r="D133" s="105"/>
      <c r="E133" s="230"/>
      <c r="F133" s="227"/>
      <c r="G133" s="228"/>
      <c r="H133" s="200" t="s">
        <v>249</v>
      </c>
      <c r="I133" s="200" t="s">
        <v>208</v>
      </c>
      <c r="J133" s="200" t="s">
        <v>208</v>
      </c>
      <c r="K133" s="200" t="s">
        <v>208</v>
      </c>
      <c r="L133" s="201"/>
      <c r="M133" s="200" t="s">
        <v>213</v>
      </c>
      <c r="N133" s="234"/>
    </row>
    <row r="134" spans="1:14" ht="15" thickBot="1" x14ac:dyDescent="0.4">
      <c r="A134" s="262"/>
      <c r="B134" s="246"/>
      <c r="C134" s="251" t="s">
        <v>6</v>
      </c>
      <c r="D134" s="252"/>
      <c r="E134" s="252"/>
      <c r="F134" s="252"/>
      <c r="G134" s="252"/>
      <c r="H134" s="252"/>
      <c r="I134" s="252"/>
      <c r="J134" s="252"/>
      <c r="K134" s="252"/>
      <c r="L134" s="252"/>
      <c r="M134" s="253"/>
      <c r="N134" s="234"/>
    </row>
    <row r="135" spans="1:14" x14ac:dyDescent="0.35">
      <c r="A135" s="262"/>
      <c r="B135" s="246"/>
      <c r="C135" s="254"/>
      <c r="D135" s="255"/>
      <c r="E135" s="255"/>
      <c r="F135" s="255"/>
      <c r="G135" s="255"/>
      <c r="H135" s="255"/>
      <c r="I135" s="255"/>
      <c r="J135" s="255"/>
      <c r="K135" s="255"/>
      <c r="L135" s="255"/>
      <c r="M135" s="256"/>
      <c r="N135" s="234"/>
    </row>
    <row r="136" spans="1:14" ht="15" thickBot="1" x14ac:dyDescent="0.4">
      <c r="A136" s="262"/>
      <c r="B136" s="247"/>
      <c r="C136" s="257"/>
      <c r="D136" s="258"/>
      <c r="E136" s="258"/>
      <c r="F136" s="258"/>
      <c r="G136" s="258"/>
      <c r="H136" s="258"/>
      <c r="I136" s="258"/>
      <c r="J136" s="258"/>
      <c r="K136" s="258"/>
      <c r="L136" s="258"/>
      <c r="M136" s="259"/>
      <c r="N136" s="250"/>
    </row>
    <row r="137" spans="1:14" x14ac:dyDescent="0.35">
      <c r="A137" s="262"/>
      <c r="B137" s="266" t="s">
        <v>81</v>
      </c>
      <c r="C137" s="268"/>
      <c r="D137" s="242" t="str">
        <f t="shared" ref="D137:M137" si="4">D130</f>
        <v>Baseline</v>
      </c>
      <c r="E137" s="242" t="str">
        <f t="shared" si="4"/>
        <v>Milestone 1
2015/16</v>
      </c>
      <c r="F137" s="242" t="str">
        <f t="shared" si="4"/>
        <v>Milestone 2
2016/17</v>
      </c>
      <c r="G137" s="242" t="str">
        <f t="shared" si="4"/>
        <v>Milestone 3
2017/18</v>
      </c>
      <c r="H137" s="242" t="str">
        <f t="shared" si="4"/>
        <v>Milestone 4
2018/19</v>
      </c>
      <c r="I137" s="242" t="str">
        <f t="shared" si="4"/>
        <v>Milestone 5
2019/20</v>
      </c>
      <c r="J137" s="239" t="str">
        <f t="shared" si="4"/>
        <v>Milestone 6 2020/2021</v>
      </c>
      <c r="K137" s="239" t="str">
        <f t="shared" si="4"/>
        <v>Milestone 7 2021/2022</v>
      </c>
      <c r="L137" s="239" t="str">
        <f t="shared" si="4"/>
        <v>Milestone 8 2022/2023</v>
      </c>
      <c r="M137" s="239" t="str">
        <f t="shared" si="4"/>
        <v>Cumulative Total
Target Date 2025</v>
      </c>
      <c r="N137" s="286" t="s">
        <v>12</v>
      </c>
    </row>
    <row r="138" spans="1:14" ht="15" thickBot="1" x14ac:dyDescent="0.4">
      <c r="A138" s="262"/>
      <c r="B138" s="267"/>
      <c r="C138" s="269"/>
      <c r="D138" s="243"/>
      <c r="E138" s="243"/>
      <c r="F138" s="243"/>
      <c r="G138" s="243"/>
      <c r="H138" s="243"/>
      <c r="I138" s="243"/>
      <c r="J138" s="241"/>
      <c r="K138" s="241"/>
      <c r="L138" s="241"/>
      <c r="M138" s="241"/>
      <c r="N138" s="293"/>
    </row>
    <row r="139" spans="1:14" ht="35.4" customHeight="1" thickBot="1" x14ac:dyDescent="0.4">
      <c r="A139" s="262"/>
      <c r="B139" s="245" t="s">
        <v>214</v>
      </c>
      <c r="C139" s="103" t="s">
        <v>4</v>
      </c>
      <c r="D139" s="121"/>
      <c r="E139" s="229"/>
      <c r="F139" s="225"/>
      <c r="G139" s="226"/>
      <c r="H139" s="200" t="s">
        <v>246</v>
      </c>
      <c r="I139" s="200" t="s">
        <v>216</v>
      </c>
      <c r="J139" s="200" t="s">
        <v>217</v>
      </c>
      <c r="K139" s="200" t="s">
        <v>218</v>
      </c>
      <c r="L139" s="203"/>
      <c r="M139" s="200" t="s">
        <v>219</v>
      </c>
      <c r="N139" s="233" t="s">
        <v>196</v>
      </c>
    </row>
    <row r="140" spans="1:14" ht="35" thickBot="1" x14ac:dyDescent="0.4">
      <c r="A140" s="263"/>
      <c r="B140" s="246"/>
      <c r="C140" s="104" t="s">
        <v>5</v>
      </c>
      <c r="D140" s="105"/>
      <c r="E140" s="230"/>
      <c r="F140" s="227"/>
      <c r="G140" s="228"/>
      <c r="H140" s="200" t="s">
        <v>247</v>
      </c>
      <c r="I140" s="200" t="s">
        <v>215</v>
      </c>
      <c r="J140" s="200" t="s">
        <v>215</v>
      </c>
      <c r="K140" s="200" t="s">
        <v>215</v>
      </c>
      <c r="L140" s="201"/>
      <c r="M140" s="200" t="s">
        <v>215</v>
      </c>
      <c r="N140" s="234"/>
    </row>
    <row r="141" spans="1:14" ht="15" thickBot="1" x14ac:dyDescent="0.4">
      <c r="A141" s="358" t="s">
        <v>85</v>
      </c>
      <c r="B141" s="246"/>
      <c r="C141" s="251" t="s">
        <v>6</v>
      </c>
      <c r="D141" s="252"/>
      <c r="E141" s="252"/>
      <c r="F141" s="252"/>
      <c r="G141" s="252"/>
      <c r="H141" s="252"/>
      <c r="I141" s="252"/>
      <c r="J141" s="252"/>
      <c r="K141" s="252"/>
      <c r="L141" s="252"/>
      <c r="M141" s="253"/>
      <c r="N141" s="234"/>
    </row>
    <row r="142" spans="1:14" ht="15" thickBot="1" x14ac:dyDescent="0.4">
      <c r="A142" s="359"/>
      <c r="B142" s="246"/>
      <c r="C142" s="254"/>
      <c r="D142" s="255"/>
      <c r="E142" s="255"/>
      <c r="F142" s="255"/>
      <c r="G142" s="255"/>
      <c r="H142" s="255"/>
      <c r="I142" s="255"/>
      <c r="J142" s="255"/>
      <c r="K142" s="255"/>
      <c r="L142" s="255"/>
      <c r="M142" s="256"/>
      <c r="N142" s="234"/>
    </row>
    <row r="143" spans="1:14" ht="15" thickBot="1" x14ac:dyDescent="0.4">
      <c r="A143" s="181">
        <v>0.25</v>
      </c>
      <c r="B143" s="247"/>
      <c r="C143" s="257"/>
      <c r="D143" s="258"/>
      <c r="E143" s="258"/>
      <c r="F143" s="258"/>
      <c r="G143" s="258"/>
      <c r="H143" s="258"/>
      <c r="I143" s="258"/>
      <c r="J143" s="258"/>
      <c r="K143" s="258"/>
      <c r="L143" s="258"/>
      <c r="M143" s="259"/>
      <c r="N143" s="250"/>
    </row>
    <row r="144" spans="1:14" ht="15" thickBot="1" x14ac:dyDescent="0.4">
      <c r="A144" s="192" t="s">
        <v>197</v>
      </c>
      <c r="B144" s="105" t="s">
        <v>18</v>
      </c>
      <c r="C144" s="248" t="s">
        <v>19</v>
      </c>
      <c r="D144" s="249"/>
      <c r="E144" s="248" t="s">
        <v>20</v>
      </c>
      <c r="F144" s="249"/>
      <c r="G144" s="248" t="s">
        <v>21</v>
      </c>
      <c r="H144" s="249"/>
      <c r="I144" s="248" t="s">
        <v>22</v>
      </c>
      <c r="J144" s="362"/>
      <c r="K144" s="362"/>
      <c r="L144" s="362"/>
      <c r="M144" s="249"/>
      <c r="N144" s="115" t="s">
        <v>86</v>
      </c>
    </row>
    <row r="145" spans="1:14" ht="19" customHeight="1" thickBot="1" x14ac:dyDescent="0.4">
      <c r="A145" s="175" t="s">
        <v>192</v>
      </c>
      <c r="B145" s="106"/>
      <c r="C145" s="369"/>
      <c r="D145" s="370"/>
      <c r="E145" s="369"/>
      <c r="F145" s="370"/>
      <c r="G145" s="369"/>
      <c r="H145" s="370"/>
      <c r="I145" s="369"/>
      <c r="J145" s="398"/>
      <c r="K145" s="398"/>
      <c r="L145" s="398"/>
      <c r="M145" s="370"/>
      <c r="N145" s="119"/>
    </row>
    <row r="146" spans="1:14" ht="19" customHeight="1" thickBot="1" x14ac:dyDescent="0.4">
      <c r="A146" s="174" t="s">
        <v>23</v>
      </c>
      <c r="B146" s="193" t="s">
        <v>24</v>
      </c>
      <c r="C146" s="108"/>
      <c r="D146" s="109"/>
      <c r="E146" s="109"/>
      <c r="F146" s="109"/>
      <c r="G146" s="109"/>
      <c r="H146" s="109"/>
      <c r="I146" s="109"/>
      <c r="J146" s="109"/>
      <c r="K146" s="109"/>
      <c r="L146" s="109"/>
      <c r="M146" s="109"/>
      <c r="N146" s="110"/>
    </row>
    <row r="147" spans="1:14" ht="15.5" customHeight="1" thickBot="1" x14ac:dyDescent="0.4">
      <c r="A147" s="204" t="s">
        <v>193</v>
      </c>
      <c r="B147" s="107"/>
      <c r="C147" s="111"/>
      <c r="D147" s="112"/>
      <c r="E147" s="112"/>
      <c r="F147" s="112"/>
      <c r="G147" s="112"/>
      <c r="H147" s="112"/>
      <c r="I147" s="112"/>
      <c r="J147" s="112"/>
      <c r="K147" s="112"/>
      <c r="L147" s="112"/>
      <c r="M147" s="112"/>
      <c r="N147" s="113"/>
    </row>
    <row r="148" spans="1:14" ht="21" customHeight="1" thickBot="1" x14ac:dyDescent="0.4"/>
    <row r="149" spans="1:14" ht="27" customHeight="1" x14ac:dyDescent="0.35">
      <c r="A149" s="171" t="s">
        <v>90</v>
      </c>
      <c r="B149" s="326" t="s">
        <v>117</v>
      </c>
      <c r="C149" s="363"/>
      <c r="D149" s="360" t="s">
        <v>3</v>
      </c>
      <c r="E149" s="356" t="s">
        <v>49</v>
      </c>
      <c r="F149" s="356" t="s">
        <v>50</v>
      </c>
      <c r="G149" s="356" t="s">
        <v>51</v>
      </c>
      <c r="H149" s="356" t="s">
        <v>52</v>
      </c>
      <c r="I149" s="356" t="s">
        <v>77</v>
      </c>
      <c r="J149" s="365" t="s">
        <v>95</v>
      </c>
      <c r="K149" s="365" t="s">
        <v>96</v>
      </c>
      <c r="L149" s="367" t="s">
        <v>97</v>
      </c>
      <c r="M149" s="360" t="s">
        <v>124</v>
      </c>
      <c r="N149" s="373" t="s">
        <v>12</v>
      </c>
    </row>
    <row r="150" spans="1:14" ht="10" customHeight="1" thickBot="1" x14ac:dyDescent="0.4">
      <c r="A150" s="294" t="s">
        <v>177</v>
      </c>
      <c r="B150" s="267"/>
      <c r="C150" s="364"/>
      <c r="D150" s="361"/>
      <c r="E150" s="357"/>
      <c r="F150" s="357"/>
      <c r="G150" s="357"/>
      <c r="H150" s="357"/>
      <c r="I150" s="357"/>
      <c r="J150" s="366"/>
      <c r="K150" s="366"/>
      <c r="L150" s="368"/>
      <c r="M150" s="361"/>
      <c r="N150" s="374"/>
    </row>
    <row r="151" spans="1:14" ht="15" customHeight="1" thickBot="1" x14ac:dyDescent="0.4">
      <c r="A151" s="294"/>
      <c r="B151" s="233" t="s">
        <v>175</v>
      </c>
      <c r="C151" s="103" t="s">
        <v>4</v>
      </c>
      <c r="D151" s="121"/>
      <c r="E151" s="229"/>
      <c r="F151" s="225"/>
      <c r="G151" s="226"/>
      <c r="H151" s="121">
        <v>0</v>
      </c>
      <c r="I151" s="120">
        <v>1</v>
      </c>
      <c r="J151" s="195">
        <v>1</v>
      </c>
      <c r="K151" s="118">
        <v>1</v>
      </c>
      <c r="L151" s="195">
        <v>1</v>
      </c>
      <c r="M151" s="172">
        <v>4</v>
      </c>
      <c r="N151" s="371" t="s">
        <v>200</v>
      </c>
    </row>
    <row r="152" spans="1:14" ht="16.5" customHeight="1" thickBot="1" x14ac:dyDescent="0.4">
      <c r="A152" s="294"/>
      <c r="B152" s="234"/>
      <c r="C152" s="104" t="s">
        <v>5</v>
      </c>
      <c r="D152" s="105"/>
      <c r="E152" s="230"/>
      <c r="F152" s="227"/>
      <c r="G152" s="228"/>
      <c r="H152" s="116">
        <v>1</v>
      </c>
      <c r="I152" s="118"/>
      <c r="J152" s="195"/>
      <c r="K152" s="195"/>
      <c r="L152" s="195"/>
      <c r="M152" s="122" t="s">
        <v>69</v>
      </c>
      <c r="N152" s="371"/>
    </row>
    <row r="153" spans="1:14" ht="15" thickBot="1" x14ac:dyDescent="0.4">
      <c r="A153" s="294"/>
      <c r="B153" s="234"/>
      <c r="C153" s="270" t="s">
        <v>6</v>
      </c>
      <c r="D153" s="271"/>
      <c r="E153" s="271"/>
      <c r="F153" s="271"/>
      <c r="G153" s="271"/>
      <c r="H153" s="271"/>
      <c r="I153" s="271"/>
      <c r="J153" s="271"/>
      <c r="K153" s="271"/>
      <c r="L153" s="271"/>
      <c r="M153" s="272"/>
      <c r="N153" s="371"/>
    </row>
    <row r="154" spans="1:14" x14ac:dyDescent="0.35">
      <c r="A154" s="294"/>
      <c r="B154" s="234"/>
      <c r="C154" s="273"/>
      <c r="D154" s="274"/>
      <c r="E154" s="274"/>
      <c r="F154" s="274"/>
      <c r="G154" s="274"/>
      <c r="H154" s="274"/>
      <c r="I154" s="274"/>
      <c r="J154" s="274"/>
      <c r="K154" s="274"/>
      <c r="L154" s="274"/>
      <c r="M154" s="275"/>
      <c r="N154" s="371"/>
    </row>
    <row r="155" spans="1:14" ht="9" customHeight="1" thickBot="1" x14ac:dyDescent="0.4">
      <c r="A155" s="294"/>
      <c r="B155" s="235"/>
      <c r="C155" s="276"/>
      <c r="D155" s="277"/>
      <c r="E155" s="277"/>
      <c r="F155" s="277"/>
      <c r="G155" s="277"/>
      <c r="H155" s="277"/>
      <c r="I155" s="277"/>
      <c r="J155" s="277"/>
      <c r="K155" s="277"/>
      <c r="L155" s="277"/>
      <c r="M155" s="278"/>
      <c r="N155" s="372"/>
    </row>
    <row r="156" spans="1:14" ht="15" customHeight="1" x14ac:dyDescent="0.35">
      <c r="A156" s="294"/>
      <c r="B156" s="266" t="s">
        <v>93</v>
      </c>
      <c r="C156" s="268"/>
      <c r="D156" s="356" t="s">
        <v>3</v>
      </c>
      <c r="E156" s="356" t="s">
        <v>49</v>
      </c>
      <c r="F156" s="356" t="s">
        <v>50</v>
      </c>
      <c r="G156" s="356" t="s">
        <v>51</v>
      </c>
      <c r="H156" s="356" t="s">
        <v>52</v>
      </c>
      <c r="I156" s="356" t="s">
        <v>77</v>
      </c>
      <c r="J156" s="365" t="s">
        <v>95</v>
      </c>
      <c r="K156" s="365" t="s">
        <v>96</v>
      </c>
      <c r="L156" s="365" t="s">
        <v>97</v>
      </c>
      <c r="M156" s="356" t="s">
        <v>124</v>
      </c>
      <c r="N156" s="157" t="s">
        <v>12</v>
      </c>
    </row>
    <row r="157" spans="1:14" ht="15" thickBot="1" x14ac:dyDescent="0.4">
      <c r="A157" s="294"/>
      <c r="B157" s="267"/>
      <c r="C157" s="269"/>
      <c r="D157" s="357"/>
      <c r="E157" s="357"/>
      <c r="F157" s="357"/>
      <c r="G157" s="357"/>
      <c r="H157" s="357"/>
      <c r="I157" s="357"/>
      <c r="J157" s="366"/>
      <c r="K157" s="366"/>
      <c r="L157" s="366"/>
      <c r="M157" s="357"/>
      <c r="N157" s="158"/>
    </row>
    <row r="158" spans="1:14" ht="15" thickBot="1" x14ac:dyDescent="0.4">
      <c r="A158" s="295"/>
      <c r="B158" s="233" t="s">
        <v>176</v>
      </c>
      <c r="C158" s="103" t="s">
        <v>4</v>
      </c>
      <c r="D158" s="195"/>
      <c r="E158" s="229"/>
      <c r="F158" s="225"/>
      <c r="G158" s="226"/>
      <c r="H158" s="195">
        <v>0</v>
      </c>
      <c r="I158" s="195">
        <v>2</v>
      </c>
      <c r="J158" s="195">
        <v>2</v>
      </c>
      <c r="K158" s="195">
        <v>2</v>
      </c>
      <c r="L158" s="195">
        <v>2</v>
      </c>
      <c r="M158" s="117">
        <v>8</v>
      </c>
      <c r="N158" s="233" t="s">
        <v>201</v>
      </c>
    </row>
    <row r="159" spans="1:14" ht="15" customHeight="1" thickBot="1" x14ac:dyDescent="0.4">
      <c r="A159" s="155" t="s">
        <v>85</v>
      </c>
      <c r="B159" s="234"/>
      <c r="C159" s="173" t="s">
        <v>5</v>
      </c>
      <c r="D159" s="186"/>
      <c r="E159" s="230"/>
      <c r="F159" s="227"/>
      <c r="G159" s="228"/>
      <c r="H159" s="195">
        <v>0</v>
      </c>
      <c r="I159" s="195"/>
      <c r="J159" s="195"/>
      <c r="K159" s="195"/>
      <c r="L159" s="195"/>
      <c r="M159" s="117"/>
      <c r="N159" s="234"/>
    </row>
    <row r="160" spans="1:14" ht="16.5" customHeight="1" thickBot="1" x14ac:dyDescent="0.4">
      <c r="A160" s="197"/>
      <c r="B160" s="355"/>
      <c r="C160" s="270" t="s">
        <v>6</v>
      </c>
      <c r="D160" s="252"/>
      <c r="E160" s="252"/>
      <c r="F160" s="252"/>
      <c r="G160" s="252"/>
      <c r="H160" s="252"/>
      <c r="I160" s="252"/>
      <c r="J160" s="252"/>
      <c r="K160" s="252"/>
      <c r="L160" s="252"/>
      <c r="M160" s="252"/>
      <c r="N160" s="234"/>
    </row>
    <row r="161" spans="1:14" x14ac:dyDescent="0.35">
      <c r="A161" s="283">
        <v>10</v>
      </c>
      <c r="B161" s="355"/>
      <c r="C161" s="254"/>
      <c r="D161" s="255"/>
      <c r="E161" s="255"/>
      <c r="F161" s="255"/>
      <c r="G161" s="255"/>
      <c r="H161" s="255"/>
      <c r="I161" s="255"/>
      <c r="J161" s="255"/>
      <c r="K161" s="255"/>
      <c r="L161" s="255"/>
      <c r="M161" s="255"/>
      <c r="N161" s="234"/>
    </row>
    <row r="162" spans="1:14" ht="3" customHeight="1" thickBot="1" x14ac:dyDescent="0.4">
      <c r="A162" s="284"/>
      <c r="B162" s="355"/>
      <c r="C162" s="392"/>
      <c r="D162" s="393"/>
      <c r="E162" s="393"/>
      <c r="F162" s="393"/>
      <c r="G162" s="393"/>
      <c r="H162" s="393"/>
      <c r="I162" s="393"/>
      <c r="J162" s="393"/>
      <c r="K162" s="393"/>
      <c r="L162" s="393"/>
      <c r="M162" s="393"/>
      <c r="N162" s="234"/>
    </row>
    <row r="163" spans="1:14" ht="16" hidden="1" customHeight="1" thickBot="1" x14ac:dyDescent="0.4">
      <c r="A163" s="285"/>
      <c r="B163" s="355"/>
      <c r="C163" s="257"/>
      <c r="D163" s="258"/>
      <c r="E163" s="258"/>
      <c r="F163" s="258"/>
      <c r="G163" s="258"/>
      <c r="H163" s="258"/>
      <c r="I163" s="258"/>
      <c r="J163" s="258"/>
      <c r="K163" s="258"/>
      <c r="L163" s="258"/>
      <c r="M163" s="258"/>
      <c r="N163" s="250"/>
    </row>
    <row r="164" spans="1:14" ht="15" thickBot="1" x14ac:dyDescent="0.4">
      <c r="A164" s="384" t="s">
        <v>17</v>
      </c>
      <c r="B164" s="186" t="s">
        <v>18</v>
      </c>
      <c r="C164" s="248" t="s">
        <v>19</v>
      </c>
      <c r="D164" s="249"/>
      <c r="E164" s="248" t="s">
        <v>20</v>
      </c>
      <c r="F164" s="249"/>
      <c r="G164" s="248" t="s">
        <v>21</v>
      </c>
      <c r="H164" s="249"/>
      <c r="I164" s="248" t="s">
        <v>22</v>
      </c>
      <c r="J164" s="362"/>
      <c r="K164" s="362"/>
      <c r="L164" s="362"/>
      <c r="M164" s="249"/>
      <c r="N164" s="115" t="s">
        <v>86</v>
      </c>
    </row>
    <row r="165" spans="1:14" ht="15" thickBot="1" x14ac:dyDescent="0.4">
      <c r="A165" s="385"/>
      <c r="B165" s="187" t="s">
        <v>183</v>
      </c>
      <c r="C165" s="396"/>
      <c r="D165" s="397"/>
      <c r="E165" s="396"/>
      <c r="F165" s="397"/>
      <c r="G165" s="396"/>
      <c r="H165" s="397"/>
      <c r="I165" s="396"/>
      <c r="J165" s="399"/>
      <c r="K165" s="399"/>
      <c r="L165" s="399"/>
      <c r="M165" s="399"/>
      <c r="N165" s="375"/>
    </row>
    <row r="166" spans="1:14" ht="15" thickBot="1" x14ac:dyDescent="0.4">
      <c r="A166" s="386" t="s">
        <v>23</v>
      </c>
      <c r="B166" s="186" t="s">
        <v>24</v>
      </c>
      <c r="C166" s="108"/>
      <c r="D166" s="109"/>
      <c r="E166" s="109"/>
      <c r="F166" s="109"/>
      <c r="G166" s="109"/>
      <c r="H166" s="109"/>
      <c r="I166" s="109"/>
      <c r="J166" s="109"/>
      <c r="K166" s="109"/>
      <c r="L166" s="109"/>
      <c r="M166" s="109"/>
      <c r="N166" s="376"/>
    </row>
    <row r="167" spans="1:14" ht="15.5" customHeight="1" thickBot="1" x14ac:dyDescent="0.4">
      <c r="A167" s="385"/>
      <c r="B167" s="187">
        <v>0.2</v>
      </c>
      <c r="C167" s="111"/>
      <c r="D167" s="112"/>
      <c r="E167" s="112"/>
      <c r="F167" s="112"/>
      <c r="G167" s="112"/>
      <c r="H167" s="112"/>
      <c r="I167" s="112"/>
      <c r="J167" s="112"/>
      <c r="K167" s="112"/>
      <c r="L167" s="112"/>
      <c r="M167" s="112"/>
      <c r="N167" s="377"/>
    </row>
    <row r="168" spans="1:14" ht="15" customHeight="1" x14ac:dyDescent="0.35">
      <c r="A168" s="123"/>
      <c r="N168" s="122"/>
    </row>
    <row r="169" spans="1:14" x14ac:dyDescent="0.35">
      <c r="N169" s="122"/>
    </row>
    <row r="170" spans="1:14" x14ac:dyDescent="0.35">
      <c r="N170" s="122"/>
    </row>
    <row r="171" spans="1:14" x14ac:dyDescent="0.35">
      <c r="N171" s="122"/>
    </row>
    <row r="172" spans="1:14" x14ac:dyDescent="0.35">
      <c r="N172" s="122"/>
    </row>
    <row r="173" spans="1:14" x14ac:dyDescent="0.35">
      <c r="N173" s="176"/>
    </row>
    <row r="174" spans="1:14" x14ac:dyDescent="0.35">
      <c r="N174" s="176"/>
    </row>
    <row r="175" spans="1:14" x14ac:dyDescent="0.35">
      <c r="N175" s="123"/>
    </row>
    <row r="176" spans="1:14" x14ac:dyDescent="0.35">
      <c r="N176" s="123"/>
    </row>
    <row r="177" spans="14:14" x14ac:dyDescent="0.35">
      <c r="N177" s="176"/>
    </row>
    <row r="178" spans="14:14" x14ac:dyDescent="0.35">
      <c r="N178" s="176"/>
    </row>
  </sheetData>
  <mergeCells count="257">
    <mergeCell ref="E125:G126"/>
    <mergeCell ref="E132:G133"/>
    <mergeCell ref="E139:G140"/>
    <mergeCell ref="N165:N167"/>
    <mergeCell ref="C120:N121"/>
    <mergeCell ref="A164:A165"/>
    <mergeCell ref="A166:A167"/>
    <mergeCell ref="B111:B117"/>
    <mergeCell ref="A91:A115"/>
    <mergeCell ref="B109:B110"/>
    <mergeCell ref="C114:M117"/>
    <mergeCell ref="C107:M107"/>
    <mergeCell ref="C108:M108"/>
    <mergeCell ref="C165:D165"/>
    <mergeCell ref="E165:F165"/>
    <mergeCell ref="G165:H165"/>
    <mergeCell ref="C161:M163"/>
    <mergeCell ref="G164:H164"/>
    <mergeCell ref="G145:H145"/>
    <mergeCell ref="I145:M145"/>
    <mergeCell ref="I165:M165"/>
    <mergeCell ref="C160:M160"/>
    <mergeCell ref="C164:D164"/>
    <mergeCell ref="E164:F164"/>
    <mergeCell ref="I164:M164"/>
    <mergeCell ref="C144:D144"/>
    <mergeCell ref="E144:F144"/>
    <mergeCell ref="N105:N108"/>
    <mergeCell ref="N111:N115"/>
    <mergeCell ref="C113:M113"/>
    <mergeCell ref="B105:B108"/>
    <mergeCell ref="D109:D110"/>
    <mergeCell ref="E109:E110"/>
    <mergeCell ref="F109:F110"/>
    <mergeCell ref="G109:G110"/>
    <mergeCell ref="H109:H110"/>
    <mergeCell ref="I109:I110"/>
    <mergeCell ref="J109:J110"/>
    <mergeCell ref="K109:K110"/>
    <mergeCell ref="L109:L110"/>
    <mergeCell ref="M109:M110"/>
    <mergeCell ref="G156:G157"/>
    <mergeCell ref="H156:H157"/>
    <mergeCell ref="I156:I157"/>
    <mergeCell ref="M156:M157"/>
    <mergeCell ref="J149:J150"/>
    <mergeCell ref="F149:F150"/>
    <mergeCell ref="G149:G150"/>
    <mergeCell ref="E145:F145"/>
    <mergeCell ref="E149:E150"/>
    <mergeCell ref="N151:N155"/>
    <mergeCell ref="E156:E157"/>
    <mergeCell ref="F156:F157"/>
    <mergeCell ref="B158:B163"/>
    <mergeCell ref="N149:N150"/>
    <mergeCell ref="B151:B155"/>
    <mergeCell ref="C153:M153"/>
    <mergeCell ref="C154:M155"/>
    <mergeCell ref="N158:N163"/>
    <mergeCell ref="B149:B150"/>
    <mergeCell ref="C149:C150"/>
    <mergeCell ref="D149:D150"/>
    <mergeCell ref="K149:K150"/>
    <mergeCell ref="L149:L150"/>
    <mergeCell ref="J156:J157"/>
    <mergeCell ref="K156:K157"/>
    <mergeCell ref="L156:L157"/>
    <mergeCell ref="B156:B157"/>
    <mergeCell ref="C156:C157"/>
    <mergeCell ref="D156:D157"/>
    <mergeCell ref="N132:N136"/>
    <mergeCell ref="A141:A142"/>
    <mergeCell ref="C134:M134"/>
    <mergeCell ref="C135:M136"/>
    <mergeCell ref="B137:B138"/>
    <mergeCell ref="C137:C138"/>
    <mergeCell ref="D137:D138"/>
    <mergeCell ref="E137:E138"/>
    <mergeCell ref="F137:F138"/>
    <mergeCell ref="G137:G138"/>
    <mergeCell ref="H137:H138"/>
    <mergeCell ref="I137:I138"/>
    <mergeCell ref="M137:M138"/>
    <mergeCell ref="J137:J138"/>
    <mergeCell ref="K137:K138"/>
    <mergeCell ref="L137:L138"/>
    <mergeCell ref="H149:H150"/>
    <mergeCell ref="I149:I150"/>
    <mergeCell ref="M149:M150"/>
    <mergeCell ref="I144:M144"/>
    <mergeCell ref="C145:D145"/>
    <mergeCell ref="N89:N90"/>
    <mergeCell ref="B91:B95"/>
    <mergeCell ref="N91:N95"/>
    <mergeCell ref="C93:M93"/>
    <mergeCell ref="C94:M95"/>
    <mergeCell ref="D96:D97"/>
    <mergeCell ref="E96:E97"/>
    <mergeCell ref="F96:F97"/>
    <mergeCell ref="G96:G97"/>
    <mergeCell ref="H96:H97"/>
    <mergeCell ref="I96:I97"/>
    <mergeCell ref="M96:M97"/>
    <mergeCell ref="J89:J90"/>
    <mergeCell ref="K89:K90"/>
    <mergeCell ref="L89:L90"/>
    <mergeCell ref="J96:J97"/>
    <mergeCell ref="K96:K97"/>
    <mergeCell ref="L96:L97"/>
    <mergeCell ref="N96:N97"/>
    <mergeCell ref="F89:F90"/>
    <mergeCell ref="G89:G90"/>
    <mergeCell ref="H89:H90"/>
    <mergeCell ref="A29:A30"/>
    <mergeCell ref="A83:A84"/>
    <mergeCell ref="N62:N63"/>
    <mergeCell ref="A35:A53"/>
    <mergeCell ref="N72:N73"/>
    <mergeCell ref="N67:N68"/>
    <mergeCell ref="B81:B82"/>
    <mergeCell ref="C81:M82"/>
    <mergeCell ref="C54:M54"/>
    <mergeCell ref="B40:B43"/>
    <mergeCell ref="C42:M42"/>
    <mergeCell ref="C43:M43"/>
    <mergeCell ref="B50:B53"/>
    <mergeCell ref="C53:M53"/>
    <mergeCell ref="B77:B80"/>
    <mergeCell ref="C79:M79"/>
    <mergeCell ref="C80:M80"/>
    <mergeCell ref="G35:L36"/>
    <mergeCell ref="J40:L41"/>
    <mergeCell ref="J45:L46"/>
    <mergeCell ref="J50:L51"/>
    <mergeCell ref="E62:E63"/>
    <mergeCell ref="E67:E68"/>
    <mergeCell ref="E72:E73"/>
    <mergeCell ref="A89:A90"/>
    <mergeCell ref="A58:A59"/>
    <mergeCell ref="B45:B47"/>
    <mergeCell ref="A56:A57"/>
    <mergeCell ref="C47:M47"/>
    <mergeCell ref="E89:E90"/>
    <mergeCell ref="I89:I90"/>
    <mergeCell ref="B89:B90"/>
    <mergeCell ref="C89:C90"/>
    <mergeCell ref="D89:D90"/>
    <mergeCell ref="A85:A86"/>
    <mergeCell ref="M89:M90"/>
    <mergeCell ref="A62:A80"/>
    <mergeCell ref="C48:M48"/>
    <mergeCell ref="C52:M52"/>
    <mergeCell ref="B67:B70"/>
    <mergeCell ref="C69:M69"/>
    <mergeCell ref="C70:M70"/>
    <mergeCell ref="B72:B75"/>
    <mergeCell ref="C74:M74"/>
    <mergeCell ref="C75:M75"/>
    <mergeCell ref="B62:B65"/>
    <mergeCell ref="C64:M64"/>
    <mergeCell ref="C65:M65"/>
    <mergeCell ref="B2:N2"/>
    <mergeCell ref="A4:A7"/>
    <mergeCell ref="B4:B7"/>
    <mergeCell ref="D6:M6"/>
    <mergeCell ref="D7:M7"/>
    <mergeCell ref="A31:A32"/>
    <mergeCell ref="B35:B38"/>
    <mergeCell ref="C37:M37"/>
    <mergeCell ref="C38:M38"/>
    <mergeCell ref="A10:A28"/>
    <mergeCell ref="B10:B13"/>
    <mergeCell ref="D12:M12"/>
    <mergeCell ref="D13:M13"/>
    <mergeCell ref="N15:N32"/>
    <mergeCell ref="D17:M17"/>
    <mergeCell ref="D18:M18"/>
    <mergeCell ref="B15:B18"/>
    <mergeCell ref="D27:M27"/>
    <mergeCell ref="D28:M28"/>
    <mergeCell ref="N35:N48"/>
    <mergeCell ref="B20:B23"/>
    <mergeCell ref="D22:M22"/>
    <mergeCell ref="D23:M23"/>
    <mergeCell ref="B25:B28"/>
    <mergeCell ref="A161:A163"/>
    <mergeCell ref="N103:N104"/>
    <mergeCell ref="A118:A119"/>
    <mergeCell ref="A120:A121"/>
    <mergeCell ref="N117:N118"/>
    <mergeCell ref="B103:B104"/>
    <mergeCell ref="C103:C104"/>
    <mergeCell ref="D103:D104"/>
    <mergeCell ref="E103:E104"/>
    <mergeCell ref="F103:F104"/>
    <mergeCell ref="G103:G104"/>
    <mergeCell ref="N137:N138"/>
    <mergeCell ref="B139:B143"/>
    <mergeCell ref="N139:N143"/>
    <mergeCell ref="C141:M141"/>
    <mergeCell ref="C142:M143"/>
    <mergeCell ref="N130:N131"/>
    <mergeCell ref="A150:A158"/>
    <mergeCell ref="E118:F118"/>
    <mergeCell ref="G118:H118"/>
    <mergeCell ref="G130:G131"/>
    <mergeCell ref="H130:H131"/>
    <mergeCell ref="I130:I131"/>
    <mergeCell ref="H103:H104"/>
    <mergeCell ref="N98:N102"/>
    <mergeCell ref="C100:M100"/>
    <mergeCell ref="C101:M102"/>
    <mergeCell ref="B125:B129"/>
    <mergeCell ref="C118:D118"/>
    <mergeCell ref="A124:A140"/>
    <mergeCell ref="N123:N124"/>
    <mergeCell ref="N125:N129"/>
    <mergeCell ref="B130:B131"/>
    <mergeCell ref="C130:C131"/>
    <mergeCell ref="D130:D131"/>
    <mergeCell ref="E130:E131"/>
    <mergeCell ref="F130:F131"/>
    <mergeCell ref="C127:M127"/>
    <mergeCell ref="C128:M129"/>
    <mergeCell ref="B123:B124"/>
    <mergeCell ref="C123:C124"/>
    <mergeCell ref="D123:D124"/>
    <mergeCell ref="L123:L124"/>
    <mergeCell ref="J130:J131"/>
    <mergeCell ref="K130:K131"/>
    <mergeCell ref="L130:L131"/>
    <mergeCell ref="M123:M124"/>
    <mergeCell ref="I103:I104"/>
    <mergeCell ref="I111:L112"/>
    <mergeCell ref="E98:G99"/>
    <mergeCell ref="E77:E78"/>
    <mergeCell ref="E91:G92"/>
    <mergeCell ref="E105:G106"/>
    <mergeCell ref="J98:L99"/>
    <mergeCell ref="E151:G152"/>
    <mergeCell ref="E158:G159"/>
    <mergeCell ref="B98:B102"/>
    <mergeCell ref="I118:M118"/>
    <mergeCell ref="J103:J104"/>
    <mergeCell ref="K103:K104"/>
    <mergeCell ref="L103:L104"/>
    <mergeCell ref="M103:M104"/>
    <mergeCell ref="M130:M131"/>
    <mergeCell ref="E123:E124"/>
    <mergeCell ref="F123:F124"/>
    <mergeCell ref="G123:G124"/>
    <mergeCell ref="H123:H124"/>
    <mergeCell ref="I123:I124"/>
    <mergeCell ref="J123:J124"/>
    <mergeCell ref="K123:K124"/>
    <mergeCell ref="B132:B136"/>
    <mergeCell ref="G144:H144"/>
  </mergeCells>
  <pageMargins left="0.70866141732283472" right="0.70866141732283472" top="0.74803149606299213" bottom="0.74803149606299213" header="0.31496062992125984" footer="0.31496062992125984"/>
  <pageSetup paperSize="8"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topLeftCell="A9" workbookViewId="0">
      <selection activeCell="D16" sqref="D16:M16"/>
    </sheetView>
  </sheetViews>
  <sheetFormatPr defaultRowHeight="14.5" x14ac:dyDescent="0.35"/>
  <cols>
    <col min="1" max="1" width="22.54296875" customWidth="1"/>
    <col min="2" max="2" width="35.6328125" customWidth="1"/>
    <col min="4" max="13" width="12.6328125" customWidth="1"/>
    <col min="14" max="14" width="31.453125" customWidth="1"/>
  </cols>
  <sheetData>
    <row r="1" spans="1:14" s="92" customFormat="1" ht="23.25" customHeight="1" thickBot="1" x14ac:dyDescent="0.4">
      <c r="A1" s="13" t="s">
        <v>7</v>
      </c>
      <c r="B1" s="14" t="s">
        <v>8</v>
      </c>
      <c r="C1" s="14"/>
      <c r="D1" s="15" t="s">
        <v>3</v>
      </c>
      <c r="E1" s="15" t="s">
        <v>49</v>
      </c>
      <c r="F1" s="15" t="s">
        <v>50</v>
      </c>
      <c r="G1" s="21" t="s">
        <v>51</v>
      </c>
      <c r="H1" s="25" t="s">
        <v>52</v>
      </c>
      <c r="I1" s="25" t="s">
        <v>77</v>
      </c>
      <c r="J1" s="127" t="s">
        <v>95</v>
      </c>
      <c r="K1" s="127" t="s">
        <v>96</v>
      </c>
      <c r="L1" s="127" t="s">
        <v>97</v>
      </c>
      <c r="M1" s="15" t="s">
        <v>154</v>
      </c>
      <c r="N1" s="10"/>
    </row>
    <row r="2" spans="1:14" s="92" customFormat="1" ht="35" thickBot="1" x14ac:dyDescent="0.4">
      <c r="A2" s="299" t="s">
        <v>100</v>
      </c>
      <c r="B2" s="299" t="s">
        <v>130</v>
      </c>
      <c r="C2" s="5" t="s">
        <v>4</v>
      </c>
      <c r="D2" s="16"/>
      <c r="E2" s="16">
        <v>0</v>
      </c>
      <c r="F2" s="16">
        <v>12</v>
      </c>
      <c r="G2" s="16">
        <v>18</v>
      </c>
      <c r="H2" s="16">
        <v>2</v>
      </c>
      <c r="I2" s="16">
        <v>0</v>
      </c>
      <c r="J2" s="16">
        <v>0</v>
      </c>
      <c r="K2" s="16">
        <v>0</v>
      </c>
      <c r="L2" s="16">
        <v>0</v>
      </c>
      <c r="M2" s="160" t="s">
        <v>128</v>
      </c>
      <c r="N2" s="10"/>
    </row>
    <row r="3" spans="1:14" s="92" customFormat="1" ht="15" thickBot="1" x14ac:dyDescent="0.4">
      <c r="A3" s="300"/>
      <c r="B3" s="300"/>
      <c r="C3" s="7" t="s">
        <v>5</v>
      </c>
      <c r="D3" s="17"/>
      <c r="E3" s="18"/>
      <c r="F3" s="18"/>
      <c r="G3" s="18"/>
      <c r="H3" s="18"/>
      <c r="I3" s="18"/>
      <c r="J3" s="18"/>
      <c r="K3" s="18"/>
      <c r="L3" s="18"/>
      <c r="M3" s="18"/>
      <c r="N3" s="10"/>
    </row>
    <row r="4" spans="1:14" s="92" customFormat="1" ht="15" thickBot="1" x14ac:dyDescent="0.4">
      <c r="A4" s="300"/>
      <c r="B4" s="300"/>
      <c r="C4" s="11"/>
      <c r="D4" s="313" t="s">
        <v>6</v>
      </c>
      <c r="E4" s="314"/>
      <c r="F4" s="314"/>
      <c r="G4" s="314"/>
      <c r="H4" s="314"/>
      <c r="I4" s="314"/>
      <c r="J4" s="314"/>
      <c r="K4" s="314"/>
      <c r="L4" s="314"/>
      <c r="M4" s="315"/>
      <c r="N4" s="19"/>
    </row>
    <row r="5" spans="1:14" s="92" customFormat="1" ht="72.75" customHeight="1" thickBot="1" x14ac:dyDescent="0.4">
      <c r="A5" s="300"/>
      <c r="B5" s="301"/>
      <c r="C5" s="12"/>
      <c r="D5" s="308" t="s">
        <v>10</v>
      </c>
      <c r="E5" s="309"/>
      <c r="F5" s="309"/>
      <c r="G5" s="309"/>
      <c r="H5" s="309"/>
      <c r="I5" s="309"/>
      <c r="J5" s="309"/>
      <c r="K5" s="309"/>
      <c r="L5" s="309"/>
      <c r="M5" s="310"/>
      <c r="N5" s="20"/>
    </row>
    <row r="6" spans="1:14" s="92" customFormat="1" ht="29.25" customHeight="1" thickBot="1" x14ac:dyDescent="0.4">
      <c r="A6" s="300"/>
      <c r="B6" s="3" t="s">
        <v>11</v>
      </c>
      <c r="C6" s="3"/>
      <c r="D6" s="21" t="s">
        <v>3</v>
      </c>
      <c r="E6" s="15" t="s">
        <v>49</v>
      </c>
      <c r="F6" s="15" t="s">
        <v>50</v>
      </c>
      <c r="G6" s="21" t="s">
        <v>51</v>
      </c>
      <c r="H6" s="25" t="s">
        <v>52</v>
      </c>
      <c r="I6" s="25" t="s">
        <v>77</v>
      </c>
      <c r="J6" s="127" t="s">
        <v>95</v>
      </c>
      <c r="K6" s="127" t="s">
        <v>96</v>
      </c>
      <c r="L6" s="127" t="s">
        <v>97</v>
      </c>
      <c r="M6" s="15" t="s">
        <v>154</v>
      </c>
      <c r="N6" s="22" t="s">
        <v>12</v>
      </c>
    </row>
    <row r="7" spans="1:14" s="92" customFormat="1" ht="35.25" customHeight="1" thickBot="1" x14ac:dyDescent="0.4">
      <c r="A7" s="300"/>
      <c r="B7" s="299" t="s">
        <v>131</v>
      </c>
      <c r="C7" s="5" t="s">
        <v>4</v>
      </c>
      <c r="D7" s="16"/>
      <c r="E7" s="16"/>
      <c r="F7" s="16"/>
      <c r="G7" s="16"/>
      <c r="H7" s="16"/>
      <c r="I7" s="146"/>
      <c r="J7" s="146"/>
      <c r="K7" s="146"/>
      <c r="L7" s="146"/>
      <c r="M7" s="145" t="s">
        <v>129</v>
      </c>
      <c r="N7" s="316" t="s">
        <v>13</v>
      </c>
    </row>
    <row r="8" spans="1:14" s="92" customFormat="1" ht="15" thickBot="1" x14ac:dyDescent="0.4">
      <c r="A8" s="300"/>
      <c r="B8" s="300"/>
      <c r="C8" s="7" t="s">
        <v>5</v>
      </c>
      <c r="D8" s="17"/>
      <c r="E8" s="18"/>
      <c r="F8" s="18"/>
      <c r="G8" s="24"/>
      <c r="H8" s="24"/>
      <c r="I8" s="24"/>
      <c r="J8" s="24"/>
      <c r="K8" s="24"/>
      <c r="L8" s="24"/>
      <c r="M8" s="24"/>
      <c r="N8" s="317"/>
    </row>
    <row r="9" spans="1:14" s="92" customFormat="1" ht="15" thickBot="1" x14ac:dyDescent="0.4">
      <c r="A9" s="300"/>
      <c r="B9" s="300"/>
      <c r="C9" s="11"/>
      <c r="D9" s="313" t="s">
        <v>6</v>
      </c>
      <c r="E9" s="314"/>
      <c r="F9" s="314"/>
      <c r="G9" s="314"/>
      <c r="H9" s="314"/>
      <c r="I9" s="314"/>
      <c r="J9" s="314"/>
      <c r="K9" s="314"/>
      <c r="L9" s="314"/>
      <c r="M9" s="314"/>
      <c r="N9" s="317"/>
    </row>
    <row r="10" spans="1:14" s="92" customFormat="1" ht="25.5" customHeight="1" thickBot="1" x14ac:dyDescent="0.4">
      <c r="A10" s="300"/>
      <c r="B10" s="301"/>
      <c r="C10" s="12"/>
      <c r="D10" s="308" t="s">
        <v>10</v>
      </c>
      <c r="E10" s="309"/>
      <c r="F10" s="309"/>
      <c r="G10" s="309"/>
      <c r="H10" s="309"/>
      <c r="I10" s="309"/>
      <c r="J10" s="309"/>
      <c r="K10" s="309"/>
      <c r="L10" s="309"/>
      <c r="M10" s="309"/>
      <c r="N10" s="317"/>
    </row>
    <row r="11" spans="1:14" s="92" customFormat="1" ht="28.5" customHeight="1" thickBot="1" x14ac:dyDescent="0.4">
      <c r="A11" s="300"/>
      <c r="B11" s="3" t="s">
        <v>14</v>
      </c>
      <c r="C11" s="3"/>
      <c r="D11" s="21" t="s">
        <v>3</v>
      </c>
      <c r="E11" s="15" t="s">
        <v>49</v>
      </c>
      <c r="F11" s="15" t="s">
        <v>50</v>
      </c>
      <c r="G11" s="21" t="s">
        <v>51</v>
      </c>
      <c r="H11" s="25" t="s">
        <v>52</v>
      </c>
      <c r="I11" s="25" t="s">
        <v>77</v>
      </c>
      <c r="J11" s="127" t="s">
        <v>95</v>
      </c>
      <c r="K11" s="127" t="s">
        <v>96</v>
      </c>
      <c r="L11" s="127" t="s">
        <v>97</v>
      </c>
      <c r="M11" s="15" t="s">
        <v>154</v>
      </c>
      <c r="N11" s="317"/>
    </row>
    <row r="12" spans="1:14" s="92" customFormat="1" ht="15" thickBot="1" x14ac:dyDescent="0.4">
      <c r="A12" s="300"/>
      <c r="B12" s="319" t="s">
        <v>132</v>
      </c>
      <c r="C12" s="5" t="s">
        <v>4</v>
      </c>
      <c r="D12" s="6"/>
      <c r="E12" s="16"/>
      <c r="F12" s="16"/>
      <c r="G12" s="16"/>
      <c r="H12" s="16"/>
      <c r="I12" s="64"/>
      <c r="J12" s="64"/>
      <c r="K12" s="64"/>
      <c r="L12" s="64"/>
      <c r="M12" s="16"/>
      <c r="N12" s="317"/>
    </row>
    <row r="13" spans="1:14" s="92" customFormat="1" ht="15" thickBot="1" x14ac:dyDescent="0.4">
      <c r="A13" s="300"/>
      <c r="B13" s="320"/>
      <c r="C13" s="7" t="s">
        <v>5</v>
      </c>
      <c r="D13" s="17"/>
      <c r="E13" s="18"/>
      <c r="F13" s="18"/>
      <c r="G13" s="24"/>
      <c r="H13" s="24"/>
      <c r="I13" s="24"/>
      <c r="J13" s="24"/>
      <c r="K13" s="24"/>
      <c r="L13" s="24"/>
      <c r="M13" s="24"/>
      <c r="N13" s="317"/>
    </row>
    <row r="14" spans="1:14" s="92" customFormat="1" ht="15" thickBot="1" x14ac:dyDescent="0.4">
      <c r="A14" s="300"/>
      <c r="B14" s="320"/>
      <c r="C14" s="11"/>
      <c r="D14" s="313" t="s">
        <v>6</v>
      </c>
      <c r="E14" s="314"/>
      <c r="F14" s="314"/>
      <c r="G14" s="314"/>
      <c r="H14" s="314"/>
      <c r="I14" s="314"/>
      <c r="J14" s="314"/>
      <c r="K14" s="314"/>
      <c r="L14" s="314"/>
      <c r="M14" s="314"/>
      <c r="N14" s="317"/>
    </row>
    <row r="15" spans="1:14" s="92" customFormat="1" ht="25.5" customHeight="1" thickBot="1" x14ac:dyDescent="0.4">
      <c r="A15" s="300"/>
      <c r="B15" s="321"/>
      <c r="C15" s="12"/>
      <c r="D15" s="308" t="s">
        <v>114</v>
      </c>
      <c r="E15" s="309"/>
      <c r="F15" s="309"/>
      <c r="G15" s="309"/>
      <c r="H15" s="309"/>
      <c r="I15" s="309"/>
      <c r="J15" s="309"/>
      <c r="K15" s="309"/>
      <c r="L15" s="309"/>
      <c r="M15" s="309"/>
      <c r="N15" s="317"/>
    </row>
    <row r="16" spans="1:14" s="92" customFormat="1" ht="23.5" thickBot="1" x14ac:dyDescent="0.4">
      <c r="A16" s="300"/>
      <c r="B16" s="3" t="s">
        <v>15</v>
      </c>
      <c r="C16" s="3"/>
      <c r="D16" s="21" t="s">
        <v>3</v>
      </c>
      <c r="E16" s="15" t="s">
        <v>49</v>
      </c>
      <c r="F16" s="15" t="s">
        <v>50</v>
      </c>
      <c r="G16" s="21" t="s">
        <v>51</v>
      </c>
      <c r="H16" s="25" t="s">
        <v>52</v>
      </c>
      <c r="I16" s="25" t="s">
        <v>77</v>
      </c>
      <c r="J16" s="127" t="s">
        <v>95</v>
      </c>
      <c r="K16" s="127" t="s">
        <v>96</v>
      </c>
      <c r="L16" s="127" t="s">
        <v>97</v>
      </c>
      <c r="M16" s="15" t="s">
        <v>154</v>
      </c>
      <c r="N16" s="317"/>
    </row>
    <row r="17" spans="1:14" s="92" customFormat="1" ht="15" thickBot="1" x14ac:dyDescent="0.4">
      <c r="A17" s="300"/>
      <c r="B17" s="299" t="s">
        <v>133</v>
      </c>
      <c r="C17" s="5" t="s">
        <v>4</v>
      </c>
      <c r="D17" s="16" t="s">
        <v>9</v>
      </c>
      <c r="E17" s="16"/>
      <c r="F17" s="97"/>
      <c r="G17" s="97"/>
      <c r="H17" s="97"/>
      <c r="I17" s="102"/>
      <c r="J17" s="102"/>
      <c r="K17" s="102"/>
      <c r="L17" s="102"/>
      <c r="M17" s="16"/>
      <c r="N17" s="317"/>
    </row>
    <row r="18" spans="1:14" s="92" customFormat="1" ht="15" thickBot="1" x14ac:dyDescent="0.4">
      <c r="A18" s="300"/>
      <c r="B18" s="300"/>
      <c r="C18" s="7" t="s">
        <v>5</v>
      </c>
      <c r="D18" s="17"/>
      <c r="E18" s="18"/>
      <c r="F18" s="18"/>
      <c r="G18" s="24"/>
      <c r="H18" s="24"/>
      <c r="I18" s="24"/>
      <c r="J18" s="24"/>
      <c r="K18" s="24"/>
      <c r="L18" s="24"/>
      <c r="M18" s="24"/>
      <c r="N18" s="317"/>
    </row>
    <row r="19" spans="1:14" s="92" customFormat="1" ht="15" thickBot="1" x14ac:dyDescent="0.4">
      <c r="A19" s="300"/>
      <c r="B19" s="300"/>
      <c r="C19" s="11"/>
      <c r="D19" s="313" t="s">
        <v>6</v>
      </c>
      <c r="E19" s="314"/>
      <c r="F19" s="314"/>
      <c r="G19" s="314"/>
      <c r="H19" s="314"/>
      <c r="I19" s="314"/>
      <c r="J19" s="314"/>
      <c r="K19" s="314"/>
      <c r="L19" s="314"/>
      <c r="M19" s="314"/>
      <c r="N19" s="317"/>
    </row>
    <row r="20" spans="1:14" s="92" customFormat="1" ht="24" customHeight="1" thickBot="1" x14ac:dyDescent="0.4">
      <c r="A20" s="301"/>
      <c r="B20" s="301"/>
      <c r="C20" s="12"/>
      <c r="D20" s="308" t="s">
        <v>16</v>
      </c>
      <c r="E20" s="309"/>
      <c r="F20" s="309"/>
      <c r="G20" s="309"/>
      <c r="H20" s="309"/>
      <c r="I20" s="309"/>
      <c r="J20" s="309"/>
      <c r="K20" s="309"/>
      <c r="L20" s="309"/>
      <c r="M20" s="309"/>
      <c r="N20" s="317"/>
    </row>
    <row r="21" spans="1:14" s="92" customFormat="1" ht="23.5" thickBot="1" x14ac:dyDescent="0.4">
      <c r="A21" s="311" t="s">
        <v>17</v>
      </c>
      <c r="B21" s="26" t="s">
        <v>18</v>
      </c>
      <c r="C21" s="26"/>
      <c r="D21" s="26" t="s">
        <v>19</v>
      </c>
      <c r="E21" s="26" t="s">
        <v>20</v>
      </c>
      <c r="F21" s="26" t="s">
        <v>21</v>
      </c>
      <c r="G21" s="52"/>
      <c r="H21" s="52"/>
      <c r="I21" s="52"/>
      <c r="J21" s="52"/>
      <c r="K21" s="52"/>
      <c r="L21" s="52"/>
      <c r="M21" s="27" t="s">
        <v>22</v>
      </c>
      <c r="N21" s="317"/>
    </row>
    <row r="22" spans="1:14" s="92" customFormat="1" ht="15" thickBot="1" x14ac:dyDescent="0.4">
      <c r="A22" s="312"/>
      <c r="B22" s="28"/>
      <c r="C22" s="29"/>
      <c r="D22" s="30"/>
      <c r="E22" s="29"/>
      <c r="F22" s="30"/>
      <c r="G22" s="53"/>
      <c r="H22" s="53"/>
      <c r="I22" s="53"/>
      <c r="J22" s="53"/>
      <c r="K22" s="53"/>
      <c r="L22" s="53"/>
      <c r="M22" s="31"/>
      <c r="N22" s="317"/>
    </row>
    <row r="23" spans="1:14" s="92" customFormat="1" ht="15" thickBot="1" x14ac:dyDescent="0.4">
      <c r="A23" s="311" t="s">
        <v>23</v>
      </c>
      <c r="B23" s="32" t="s">
        <v>24</v>
      </c>
      <c r="C23" s="33"/>
      <c r="D23" s="34"/>
      <c r="E23" s="35"/>
      <c r="F23" s="35"/>
      <c r="G23" s="35"/>
      <c r="H23" s="35"/>
      <c r="I23" s="35"/>
      <c r="J23" s="35"/>
      <c r="K23" s="35"/>
      <c r="L23" s="35"/>
      <c r="M23" s="35"/>
      <c r="N23" s="317"/>
    </row>
    <row r="24" spans="1:14" s="92" customFormat="1" ht="15" thickBot="1" x14ac:dyDescent="0.4">
      <c r="A24" s="312"/>
      <c r="B24" s="29">
        <v>0.5</v>
      </c>
      <c r="C24" s="36"/>
      <c r="D24" s="37"/>
      <c r="E24" s="38"/>
      <c r="F24" s="38"/>
      <c r="G24" s="38"/>
      <c r="H24" s="38"/>
      <c r="I24" s="38"/>
      <c r="J24" s="38"/>
      <c r="K24" s="38"/>
      <c r="L24" s="38"/>
      <c r="M24" s="38"/>
      <c r="N24" s="318"/>
    </row>
  </sheetData>
  <mergeCells count="16">
    <mergeCell ref="N7:N24"/>
    <mergeCell ref="D9:M9"/>
    <mergeCell ref="D10:M10"/>
    <mergeCell ref="B12:B15"/>
    <mergeCell ref="D14:M14"/>
    <mergeCell ref="A23:A24"/>
    <mergeCell ref="A2:A20"/>
    <mergeCell ref="B2:B5"/>
    <mergeCell ref="D4:M4"/>
    <mergeCell ref="D5:M5"/>
    <mergeCell ref="B7:B10"/>
    <mergeCell ref="D15:M15"/>
    <mergeCell ref="B17:B20"/>
    <mergeCell ref="D19:M19"/>
    <mergeCell ref="D20:M20"/>
    <mergeCell ref="A21:A2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4"/>
  <sheetViews>
    <sheetView workbookViewId="0">
      <selection activeCell="A2" sqref="A2"/>
    </sheetView>
  </sheetViews>
  <sheetFormatPr defaultRowHeight="14.5" x14ac:dyDescent="0.35"/>
  <cols>
    <col min="2" max="2" width="5.26953125" customWidth="1"/>
    <col min="3" max="3" width="27" customWidth="1"/>
    <col min="4" max="4" width="6.1796875" customWidth="1"/>
    <col min="5" max="7" width="21.7265625" customWidth="1"/>
    <col min="8" max="8" width="16.453125" customWidth="1"/>
    <col min="9" max="9" width="23.26953125" customWidth="1"/>
    <col min="10" max="10" width="31.7265625" style="55" customWidth="1"/>
  </cols>
  <sheetData>
    <row r="1" spans="1:10" ht="18.5" x14ac:dyDescent="0.45">
      <c r="A1" s="60" t="s">
        <v>53</v>
      </c>
      <c r="B1" s="61"/>
      <c r="C1" s="61"/>
    </row>
    <row r="2" spans="1:10" ht="18.5" x14ac:dyDescent="0.45">
      <c r="A2" s="54" t="e">
        <f>'Master Log Frame'!#REF!</f>
        <v>#REF!</v>
      </c>
    </row>
    <row r="3" spans="1:10" x14ac:dyDescent="0.35">
      <c r="A3" s="59" t="s">
        <v>67</v>
      </c>
    </row>
    <row r="4" spans="1:10" x14ac:dyDescent="0.35">
      <c r="A4" s="59"/>
    </row>
    <row r="5" spans="1:10" x14ac:dyDescent="0.35">
      <c r="A5" s="59"/>
      <c r="C5" s="66" t="s">
        <v>62</v>
      </c>
    </row>
    <row r="6" spans="1:10" x14ac:dyDescent="0.35">
      <c r="A6" s="59"/>
      <c r="C6" s="66" t="s">
        <v>63</v>
      </c>
    </row>
    <row r="7" spans="1:10" x14ac:dyDescent="0.35">
      <c r="A7" s="59"/>
      <c r="C7" s="66" t="s">
        <v>64</v>
      </c>
    </row>
    <row r="8" spans="1:10" x14ac:dyDescent="0.35">
      <c r="A8" s="59"/>
      <c r="C8" s="66" t="s">
        <v>57</v>
      </c>
    </row>
    <row r="9" spans="1:10" ht="14.5" customHeight="1" x14ac:dyDescent="0.35">
      <c r="A9" s="59"/>
      <c r="C9" s="66" t="s">
        <v>58</v>
      </c>
    </row>
    <row r="10" spans="1:10" ht="14.5" customHeight="1" x14ac:dyDescent="0.35">
      <c r="A10" s="59"/>
      <c r="C10" s="66" t="s">
        <v>65</v>
      </c>
    </row>
    <row r="11" spans="1:10" ht="14.5" customHeight="1" x14ac:dyDescent="0.35">
      <c r="A11" s="59"/>
      <c r="C11" s="66" t="s">
        <v>59</v>
      </c>
    </row>
    <row r="12" spans="1:10" ht="14.5" customHeight="1" x14ac:dyDescent="0.35">
      <c r="A12" s="59"/>
      <c r="C12" s="66" t="s">
        <v>60</v>
      </c>
    </row>
    <row r="13" spans="1:10" ht="14.5" customHeight="1" x14ac:dyDescent="0.35">
      <c r="A13" s="59"/>
      <c r="C13" s="67" t="s">
        <v>61</v>
      </c>
    </row>
    <row r="14" spans="1:10" s="68" customFormat="1" ht="13" x14ac:dyDescent="0.3">
      <c r="A14" s="59"/>
      <c r="J14" s="69"/>
    </row>
    <row r="15" spans="1:10" s="68" customFormat="1" ht="30" customHeight="1" x14ac:dyDescent="0.3">
      <c r="B15" s="70"/>
      <c r="C15" s="70"/>
      <c r="D15" s="71" t="e">
        <f>#REF!</f>
        <v>#REF!</v>
      </c>
      <c r="E15" s="71" t="e">
        <f>#REF!</f>
        <v>#REF!</v>
      </c>
      <c r="F15" s="71" t="e">
        <f>#REF!</f>
        <v>#REF!</v>
      </c>
      <c r="G15" s="71" t="e">
        <f>#REF!</f>
        <v>#REF!</v>
      </c>
      <c r="H15" s="71" t="s">
        <v>82</v>
      </c>
      <c r="I15" s="71" t="e">
        <f>#REF!</f>
        <v>#REF!</v>
      </c>
      <c r="J15" s="72" t="s">
        <v>47</v>
      </c>
    </row>
    <row r="16" spans="1:10" s="68" customFormat="1" ht="13" x14ac:dyDescent="0.3">
      <c r="B16" s="73" t="s">
        <v>41</v>
      </c>
      <c r="C16" s="73"/>
      <c r="D16" s="74"/>
      <c r="E16" s="75"/>
      <c r="F16" s="400"/>
      <c r="G16" s="400"/>
      <c r="H16" s="400"/>
      <c r="I16" s="400"/>
      <c r="J16" s="76"/>
    </row>
    <row r="17" spans="2:10" s="77" customFormat="1" ht="57.75" customHeight="1" x14ac:dyDescent="0.35">
      <c r="C17" s="78" t="s">
        <v>54</v>
      </c>
      <c r="E17" s="78" t="str">
        <f>C7</f>
        <v>Ratio of solutions submitted, to number registering interest</v>
      </c>
      <c r="F17" s="78" t="str">
        <f>C10</f>
        <v>% of applicants still working towards the prize</v>
      </c>
      <c r="G17" s="78" t="str">
        <f>C8</f>
        <v>Ratio of solutions submitted by eligible solvers, to solutions submitted</v>
      </c>
      <c r="H17" s="78" t="str">
        <f>C8</f>
        <v>Ratio of solutions submitted by eligible solvers, to solutions submitted</v>
      </c>
      <c r="I17" s="78"/>
      <c r="J17" s="79"/>
    </row>
    <row r="18" spans="2:10" s="77" customFormat="1" ht="57" customHeight="1" x14ac:dyDescent="0.35">
      <c r="C18" s="78"/>
      <c r="E18" s="78" t="str">
        <f>C8</f>
        <v>Ratio of solutions submitted by eligible solvers, to solutions submitted</v>
      </c>
      <c r="F18" s="78"/>
      <c r="G18" s="78" t="str">
        <f>C9</f>
        <v>Ratio of solutions meeting all criteria compared to total submitted.</v>
      </c>
      <c r="H18" s="78" t="str">
        <f>C8</f>
        <v>Ratio of solutions submitted by eligible solvers, to solutions submitted</v>
      </c>
      <c r="I18" s="78"/>
      <c r="J18" s="79"/>
    </row>
    <row r="19" spans="2:10" s="68" customFormat="1" ht="13" x14ac:dyDescent="0.3">
      <c r="B19" s="73" t="s">
        <v>42</v>
      </c>
      <c r="C19" s="73"/>
      <c r="D19" s="80"/>
      <c r="E19" s="81"/>
      <c r="F19" s="82"/>
      <c r="G19" s="80"/>
      <c r="H19" s="101"/>
      <c r="J19" s="83"/>
    </row>
    <row r="20" spans="2:10" s="78" customFormat="1" ht="43.5" customHeight="1" x14ac:dyDescent="0.35">
      <c r="C20" s="78" t="s">
        <v>54</v>
      </c>
      <c r="E20" s="78" t="str">
        <f>C7</f>
        <v>Ratio of solutions submitted, to number registering interest</v>
      </c>
      <c r="F20" s="78" t="str">
        <f>C7</f>
        <v>Ratio of solutions submitted, to number registering interest</v>
      </c>
      <c r="J20" s="79"/>
    </row>
    <row r="21" spans="2:10" s="78" customFormat="1" ht="52" x14ac:dyDescent="0.35">
      <c r="E21" s="78" t="str">
        <f>C6</f>
        <v xml:space="preserve">Number of visits made to the Prize webpage </v>
      </c>
      <c r="F21" s="78" t="str">
        <f>C8</f>
        <v>Ratio of solutions submitted by eligible solvers, to solutions submitted</v>
      </c>
      <c r="J21" s="79"/>
    </row>
    <row r="22" spans="2:10" s="78" customFormat="1" ht="26" x14ac:dyDescent="0.35">
      <c r="F22" s="78" t="str">
        <f>C11</f>
        <v>Regional distribution of solvers and winners</v>
      </c>
      <c r="J22" s="79"/>
    </row>
    <row r="23" spans="2:10" s="78" customFormat="1" ht="26" x14ac:dyDescent="0.35">
      <c r="F23" s="78" t="str">
        <f>C12</f>
        <v>Sectoral distribution of solvers and winners</v>
      </c>
      <c r="J23" s="79"/>
    </row>
    <row r="24" spans="2:10" s="78" customFormat="1" ht="52" x14ac:dyDescent="0.35">
      <c r="F24" s="78" t="str">
        <f>C13</f>
        <v xml:space="preserve"> Number of winners who are new to the field of endeavour, DFID or other donor funding</v>
      </c>
      <c r="J24" s="79"/>
    </row>
    <row r="25" spans="2:10" s="78" customFormat="1" ht="54.75" customHeight="1" x14ac:dyDescent="0.35">
      <c r="E25" s="78" t="str">
        <f>C5</f>
        <v>Geographical and sectoral reach of the prize launch activities (broken down by [communications] channel)</v>
      </c>
      <c r="F25" s="78" t="str">
        <f>C9</f>
        <v>Ratio of solutions meeting all criteria compared to total submitted.</v>
      </c>
      <c r="J25" s="79"/>
    </row>
    <row r="26" spans="2:10" s="68" customFormat="1" ht="13" x14ac:dyDescent="0.3">
      <c r="B26" s="73" t="s">
        <v>43</v>
      </c>
      <c r="C26" s="73"/>
      <c r="D26" s="80"/>
      <c r="E26" s="84"/>
      <c r="F26" s="80"/>
      <c r="G26" s="80"/>
      <c r="H26" s="101"/>
      <c r="I26" s="80"/>
      <c r="J26" s="83"/>
    </row>
    <row r="27" spans="2:10" s="78" customFormat="1" ht="26" x14ac:dyDescent="0.35">
      <c r="C27" s="78" t="s">
        <v>54</v>
      </c>
      <c r="J27" s="79"/>
    </row>
    <row r="28" spans="2:10" s="68" customFormat="1" ht="13" x14ac:dyDescent="0.3">
      <c r="B28" s="73" t="s">
        <v>44</v>
      </c>
      <c r="C28" s="73"/>
      <c r="D28" s="80"/>
      <c r="E28" s="85"/>
      <c r="F28" s="86"/>
      <c r="G28" s="86"/>
      <c r="H28" s="86"/>
      <c r="I28" s="85"/>
      <c r="J28" s="83"/>
    </row>
    <row r="29" spans="2:10" s="78" customFormat="1" ht="26" x14ac:dyDescent="0.35">
      <c r="C29" s="78" t="s">
        <v>54</v>
      </c>
      <c r="J29" s="79"/>
    </row>
    <row r="30" spans="2:10" s="68" customFormat="1" ht="13" x14ac:dyDescent="0.3">
      <c r="B30" s="73" t="s">
        <v>45</v>
      </c>
      <c r="C30" s="73"/>
      <c r="D30" s="80"/>
      <c r="E30" s="86"/>
      <c r="F30" s="86"/>
      <c r="G30" s="86"/>
      <c r="H30" s="86"/>
      <c r="I30" s="85"/>
      <c r="J30" s="83"/>
    </row>
    <row r="31" spans="2:10" s="78" customFormat="1" ht="37.5" customHeight="1" x14ac:dyDescent="0.35">
      <c r="C31" s="78" t="s">
        <v>54</v>
      </c>
      <c r="J31" s="79"/>
    </row>
    <row r="32" spans="2:10" s="68" customFormat="1" ht="13" x14ac:dyDescent="0.3">
      <c r="B32" s="73" t="s">
        <v>46</v>
      </c>
      <c r="C32" s="73"/>
      <c r="D32" s="80"/>
      <c r="E32" s="80"/>
      <c r="F32" s="80"/>
      <c r="G32" s="80"/>
      <c r="H32" s="101"/>
      <c r="I32" s="80"/>
      <c r="J32" s="76"/>
    </row>
    <row r="33" spans="2:10" s="78" customFormat="1" ht="26" x14ac:dyDescent="0.35">
      <c r="C33" s="78" t="s">
        <v>54</v>
      </c>
      <c r="D33" s="87"/>
      <c r="E33" s="87"/>
      <c r="F33" s="87"/>
      <c r="G33" s="87"/>
      <c r="H33" s="87"/>
      <c r="I33" s="87"/>
      <c r="J33" s="79"/>
    </row>
    <row r="34" spans="2:10" s="68" customFormat="1" ht="13" x14ac:dyDescent="0.3">
      <c r="B34" s="70" t="s">
        <v>48</v>
      </c>
      <c r="C34" s="70"/>
      <c r="D34" s="70">
        <f>D32+D30+D26+D19+D16+D28</f>
        <v>0</v>
      </c>
      <c r="E34" s="88">
        <f>(E30+E26+E19+E28)/4</f>
        <v>0</v>
      </c>
      <c r="F34" s="88">
        <f>(F30+F26+F19+F28)/4</f>
        <v>0</v>
      </c>
      <c r="G34" s="88">
        <f>(G30+G26+G19+G28)/4</f>
        <v>0</v>
      </c>
      <c r="H34" s="88"/>
      <c r="I34" s="88">
        <f>(I30+I26+I19+I28)/4</f>
        <v>0</v>
      </c>
      <c r="J34" s="88">
        <f>(J30+J26+J19+J28)/4</f>
        <v>0</v>
      </c>
    </row>
  </sheetData>
  <mergeCells count="1">
    <mergeCell ref="F16:I16"/>
  </mergeCells>
  <pageMargins left="0.70866141732283472" right="0.70866141732283472" top="0.74803149606299213" bottom="0.74803149606299213" header="0.31496062992125984" footer="0.31496062992125984"/>
  <pageSetup paperSize="8"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8"/>
  <sheetViews>
    <sheetView zoomScale="80" zoomScaleNormal="80" workbookViewId="0">
      <selection sqref="A1:R18"/>
    </sheetView>
  </sheetViews>
  <sheetFormatPr defaultRowHeight="14.5" x14ac:dyDescent="0.35"/>
  <cols>
    <col min="2" max="2" width="7.26953125" customWidth="1"/>
    <col min="3" max="3" width="18.7265625" customWidth="1"/>
    <col min="4" max="9" width="19.7265625" customWidth="1"/>
  </cols>
  <sheetData>
    <row r="1" spans="1:9" ht="18.5" x14ac:dyDescent="0.45">
      <c r="A1" s="60" t="s">
        <v>53</v>
      </c>
      <c r="B1" s="61"/>
      <c r="C1" s="61"/>
    </row>
    <row r="2" spans="1:9" ht="18.5" x14ac:dyDescent="0.45">
      <c r="A2" s="54" t="s">
        <v>71</v>
      </c>
    </row>
    <row r="4" spans="1:9" ht="29" x14ac:dyDescent="0.35">
      <c r="D4" s="58" t="s">
        <v>49</v>
      </c>
      <c r="E4" s="58" t="s">
        <v>50</v>
      </c>
      <c r="F4" s="58" t="s">
        <v>51</v>
      </c>
      <c r="G4" s="58" t="s">
        <v>52</v>
      </c>
      <c r="H4" s="58" t="s">
        <v>77</v>
      </c>
      <c r="I4" s="58" t="e">
        <f>#REF!</f>
        <v>#REF!</v>
      </c>
    </row>
    <row r="5" spans="1:9" x14ac:dyDescent="0.35">
      <c r="B5" s="57" t="s">
        <v>74</v>
      </c>
      <c r="C5" s="57"/>
      <c r="D5" s="89">
        <f>SUM(D6:D13)</f>
        <v>0</v>
      </c>
      <c r="E5" s="89">
        <f>SUM(E6:E13)</f>
        <v>0</v>
      </c>
      <c r="F5" s="94">
        <v>5</v>
      </c>
      <c r="G5" s="94">
        <v>0</v>
      </c>
      <c r="H5" s="94">
        <v>0</v>
      </c>
      <c r="I5" s="94">
        <f>SUM(D5:H5)</f>
        <v>5</v>
      </c>
    </row>
    <row r="6" spans="1:9" x14ac:dyDescent="0.35">
      <c r="B6" s="57" t="s">
        <v>75</v>
      </c>
      <c r="C6" s="57"/>
      <c r="D6" s="89">
        <f>SUM(D7:D15)</f>
        <v>0</v>
      </c>
      <c r="E6" s="89">
        <f>SUM(E7:E15)</f>
        <v>0</v>
      </c>
      <c r="F6" s="94">
        <v>5</v>
      </c>
      <c r="G6" s="94">
        <v>0</v>
      </c>
      <c r="H6" s="94">
        <v>0</v>
      </c>
      <c r="I6" s="94">
        <f>SUM(D6:H6)</f>
        <v>5</v>
      </c>
    </row>
    <row r="7" spans="1:9" x14ac:dyDescent="0.35">
      <c r="B7" s="57" t="s">
        <v>76</v>
      </c>
      <c r="C7" s="57"/>
      <c r="D7" s="89">
        <f>SUM(D8:D17)</f>
        <v>0</v>
      </c>
      <c r="E7" s="89">
        <f>SUM(E8:E17)</f>
        <v>0</v>
      </c>
      <c r="F7" s="94">
        <v>0</v>
      </c>
      <c r="G7" s="94">
        <v>8</v>
      </c>
      <c r="H7" s="94">
        <v>0</v>
      </c>
      <c r="I7" s="94">
        <f>SUM(D7:H7)</f>
        <v>8</v>
      </c>
    </row>
    <row r="8" spans="1:9" x14ac:dyDescent="0.35">
      <c r="C8" s="56"/>
      <c r="F8">
        <v>10</v>
      </c>
      <c r="G8">
        <v>8</v>
      </c>
      <c r="I8">
        <f>SUM(D8:H8)</f>
        <v>18</v>
      </c>
    </row>
    <row r="9" spans="1:9" x14ac:dyDescent="0.35">
      <c r="C9" s="56"/>
    </row>
    <row r="10" spans="1:9" x14ac:dyDescent="0.35">
      <c r="C10" s="95" t="s">
        <v>72</v>
      </c>
    </row>
    <row r="11" spans="1:9" x14ac:dyDescent="0.35">
      <c r="C11" s="95" t="s">
        <v>70</v>
      </c>
    </row>
    <row r="12" spans="1:9" x14ac:dyDescent="0.35">
      <c r="C12" s="95" t="s">
        <v>84</v>
      </c>
    </row>
    <row r="13" spans="1:9" x14ac:dyDescent="0.35">
      <c r="C13" s="56"/>
    </row>
    <row r="14" spans="1:9" x14ac:dyDescent="0.35">
      <c r="C14" s="95" t="s">
        <v>73</v>
      </c>
    </row>
    <row r="15" spans="1:9" x14ac:dyDescent="0.35">
      <c r="C15" s="95"/>
      <c r="E15" s="90"/>
      <c r="F15" s="90"/>
    </row>
    <row r="28" spans="6:6" x14ac:dyDescent="0.35">
      <c r="F28" t="s">
        <v>69</v>
      </c>
    </row>
  </sheetData>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